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1\"/>
    </mc:Choice>
  </mc:AlternateContent>
  <xr:revisionPtr revIDLastSave="0" documentId="13_ncr:1_{483BBECA-BC26-4742-89B0-18A094E8200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summary!$H$5:$S$40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3" i="3"/>
  <c r="N49" i="11" l="1"/>
  <c r="E49" i="11"/>
  <c r="L47" i="11"/>
  <c r="D4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N4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40" i="4"/>
  <c r="F40" i="11"/>
  <c r="F40" i="9"/>
  <c r="F40" i="7"/>
  <c r="F40" i="5"/>
  <c r="F40" i="10"/>
  <c r="F40" i="8"/>
  <c r="F40" i="6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R40" i="11" l="1"/>
  <c r="S40" i="11" s="1"/>
  <c r="Q40" i="11"/>
  <c r="H40" i="11"/>
  <c r="F12" i="12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<sst xmlns="http://schemas.openxmlformats.org/spreadsheetml/2006/main" count="850" uniqueCount="139">
  <si>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</si>
  <si>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</si>
  <si>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</si>
  <si>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</si>
  <si>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</si>
  <si>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</si>
  <si>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</si>
  <si>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</si>
  <si>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</si>
  <si>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</si>
  <si>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</si>
  <si>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</si>
  <si>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</si>
  <si>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</si>
  <si>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</si>
  <si>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</si>
  <si>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</si>
  <si>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</si>
  <si>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</si>
  <si>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</si>
  <si>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</si>
  <si>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</si>
  <si>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</si>
  <si>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</si>
  <si>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</si>
  <si>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</si>
  <si>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</si>
  <si>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</si>
  <si>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</si>
  <si>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</si>
  <si>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</si>
  <si>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</si>
  <si>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</si>
  <si>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</si>
  <si>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</si>
  <si>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</si>
  <si>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</si>
  <si>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</si>
  <si>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</si>
  <si>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</si>
  <si>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</si>
  <si>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</si>
  <si>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</si>
  <si>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</si>
  <si>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</si>
  <si>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</si>
  <si>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</si>
  <si>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</si>
  <si>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</si>
  <si>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</si>
  <si>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</si>
  <si>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</si>
  <si>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</si>
  <si>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</si>
  <si>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</si>
  <si>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</si>
  <si>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</si>
  <si>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</si>
  <si>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</si>
  <si>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</si>
  <si>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</si>
  <si>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</si>
  <si>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</si>
  <si>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</si>
  <si>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</si>
  <si>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</si>
  <si>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</si>
  <si>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</si>
  <si>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</si>
  <si>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</si>
  <si>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</si>
  <si>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</si>
  <si>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</si>
  <si>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</si>
  <si>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</si>
  <si>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</si>
  <si>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</si>
  <si>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</si>
  <si>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</si>
  <si>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</si>
  <si>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</si>
  <si>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</si>
  <si>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</si>
  <si>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</si>
  <si>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</si>
  <si>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</si>
  <si>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</si>
  <si>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</si>
  <si>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</si>
  <si>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</si>
  <si>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</si>
  <si>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</si>
  <si>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</si>
  <si>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</si>
  <si>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</si>
  <si>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</si>
  <si>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</si>
  <si>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</si>
  <si>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</si>
  <si>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</si>
  <si>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เด็กชายกษมา  สุขไมตรี</t>
  </si>
  <si>
    <t>เด็กชายชนน  โพธิ์ชัยแสน</t>
  </si>
  <si>
    <t>เด็กชายชาญชัย  โพธิสิงห์</t>
  </si>
  <si>
    <t>เด็กชายเทพสุวรรณ  บลันชาร์ด</t>
  </si>
  <si>
    <t>เด็กชายธนกฤต  ไพรศรี</t>
  </si>
  <si>
    <t>เด็กชายธนพนธ์  จอมสูงเนิน</t>
  </si>
  <si>
    <t>เด็กชายธีรพงศ์  สุเทวี</t>
  </si>
  <si>
    <t>เด็กชายธีระวัฒน์  คุ่มสุภา</t>
  </si>
  <si>
    <t>เด็กชายบารมี  รักสัตย์</t>
  </si>
  <si>
    <t>เด็กชายพลวัฒน์  วันเปลี่ยนสี</t>
  </si>
  <si>
    <t>เด็กชายพัชรากร  กิมฮวดกุล</t>
  </si>
  <si>
    <t>เด็กชายภวรัญชน์  แก้วดำ</t>
  </si>
  <si>
    <t>เด็กชายมนพัสต์  จุฑานิฏฐาธรรม</t>
  </si>
  <si>
    <t>เด็กชายมนุเชษฐ์  มณีอ่อน</t>
  </si>
  <si>
    <t>เด็กชายศรัณวรรษณ์  แสงจันทร์รัตนะ</t>
  </si>
  <si>
    <t>เด็กชายสุชาครีย์  ลีลาทัศนาวิจิตร</t>
  </si>
  <si>
    <t>เด็กชายอัครเศรษฐ  พูลเอี่ยม</t>
  </si>
  <si>
    <t>เด็กหญิงขวัญจิรา  สุทธคุณ</t>
  </si>
  <si>
    <t>เด็กหญิงกัญญา  วงษ์อินทร์</t>
  </si>
  <si>
    <t>เด็กหญิงจินยี  แซ่กู้</t>
  </si>
  <si>
    <t>เด็กหญิงชนิดาภา  สนั่นไหว</t>
  </si>
  <si>
    <t>เด็กหญิงฐาปณีย์  ทรัพย์เจริญ</t>
  </si>
  <si>
    <t>เด็กหญิงธัญพิชชา  พรรณกมล</t>
  </si>
  <si>
    <t>เด็กหญิงพบรัตน์  โพธิศิริ</t>
  </si>
  <si>
    <t>เด็กหญิงพรรณวลัย  ปรีนคร</t>
  </si>
  <si>
    <t>เด็กหญิงพัสนันร์  อัศวสืบสกุล</t>
  </si>
  <si>
    <t>เด็กหญิงพิมพ์ลภัส  ก้องพนาศักดิ์</t>
  </si>
  <si>
    <t>เด็กหญิงลาร่า  นาคาโมโตะ</t>
  </si>
  <si>
    <t>เด็กหญิงวรนันท์  เชื้อนพรัตน์</t>
  </si>
  <si>
    <t>เด็กหญิงวลัยพรรณ  วาฐานะดี</t>
  </si>
  <si>
    <t>เด็กหญิงศรัญญ่า  มังบุญมอบ</t>
  </si>
  <si>
    <t>เด็กหญิงศุภากร  พงษ์ผาตินันท์</t>
  </si>
  <si>
    <t>เด็กหญิงสิตา  สง่าชาติ</t>
  </si>
  <si>
    <t>เด็กหญิงอุรัสยา  ดำหริใจ</t>
  </si>
  <si>
    <t>เด็กหญิงณัฏฐนันท์  สิทธิวงศ์</t>
  </si>
  <si>
    <t>เด็กหญิงพัทรศยา  สมานกสิกร</t>
  </si>
  <si>
    <t>1/13</t>
  </si>
  <si>
    <t>นายฉัตรชัย เหรียญทอง</t>
  </si>
  <si>
    <t>นางนันทวรรณ นวลเปียน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</si>
</sst>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sz val="15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 shrinkToFit="1"/>
    </xf>
    <xf numFmtId="0" fontId="14" fillId="0" borderId="1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tabSelected="1" workbookViewId="0">
      <pane ySplit="4" topLeftCell="A32" activePane="bottomLeft" state="frozen"/>
      <selection pane="bottomLeft" activeCell="B41" sqref="B41:AS46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9" t="s">
        <v>0</v>
      </c>
      <c r="B2" s="100"/>
      <c r="C2" s="100"/>
      <c r="D2" s="100"/>
      <c r="E2" s="101"/>
      <c r="F2" s="102" t="s"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1"/>
      <c r="AE2" s="23"/>
      <c r="AF2" s="103" t="s">
        <v>2</v>
      </c>
      <c r="AG2" s="24"/>
      <c r="AH2" s="24"/>
      <c r="AI2" s="103" t="s">
        <v>3</v>
      </c>
      <c r="AJ2" s="24"/>
      <c r="AK2" s="24"/>
      <c r="AL2" s="24"/>
      <c r="AM2" s="103" t="s">
        <v>4</v>
      </c>
      <c r="AN2" s="24"/>
      <c r="AO2" s="24"/>
      <c r="AP2" s="24"/>
      <c r="AQ2" s="103" t="s">
        <v>5</v>
      </c>
      <c r="AR2" s="24"/>
      <c r="AS2" s="103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6" t="str">
        <f>C57&amp;"  "&amp;S57</f>
        <v>นายฉัตรชัย เหรียญทอง  นางนันทวรรณ นวลเปียน</v>
      </c>
      <c r="B3" s="100"/>
      <c r="C3" s="100"/>
      <c r="D3" s="100"/>
      <c r="E3" s="101"/>
      <c r="F3" s="99" t="s"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1"/>
      <c r="AE3" s="23"/>
      <c r="AF3" s="104"/>
      <c r="AG3" s="24"/>
      <c r="AH3" s="24"/>
      <c r="AI3" s="104"/>
      <c r="AJ3" s="24"/>
      <c r="AK3" s="24"/>
      <c r="AL3" s="24"/>
      <c r="AM3" s="104"/>
      <c r="AN3" s="24"/>
      <c r="AO3" s="24"/>
      <c r="AP3" s="24"/>
      <c r="AQ3" s="104"/>
      <c r="AR3" s="24"/>
      <c r="AS3" s="104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5"/>
      <c r="AG4" s="24"/>
      <c r="AH4" s="24"/>
      <c r="AI4" s="105"/>
      <c r="AJ4" s="24"/>
      <c r="AK4" s="24"/>
      <c r="AL4" s="24"/>
      <c r="AM4" s="105"/>
      <c r="AN4" s="24"/>
      <c r="AO4" s="24"/>
      <c r="AP4" s="24"/>
      <c r="AQ4" s="105"/>
      <c r="AR4" s="24"/>
      <c r="AS4" s="105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1/13</v>
      </c>
      <c r="C5" s="68">
        <f>ฉบับครู!C5</f>
        <v>45700</v>
      </c>
      <c r="D5" s="30" t="str">
        <f>ฉบับครู!D5</f>
        <v>เด็กชายกษมา  สุขไมตรี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1/13</v>
      </c>
      <c r="C6" s="68">
        <f>ฉบับครู!C6</f>
        <v>45701</v>
      </c>
      <c r="D6" s="30" t="str">
        <f>ฉบับครู!D6</f>
        <v>เด็กชายชนน  โพธิ์ชัยแสน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1/13</v>
      </c>
      <c r="C7" s="68">
        <f>ฉบับครู!C7</f>
        <v>45702</v>
      </c>
      <c r="D7" s="30" t="str">
        <f>ฉบับครู!D7</f>
        <v>เด็กชายชาญชัย  โพธิสิงห์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1/13</v>
      </c>
      <c r="C8" s="68">
        <f>ฉบับครู!C8</f>
        <v>45704</v>
      </c>
      <c r="D8" s="30" t="str">
        <f>ฉบับครู!D8</f>
        <v>เด็กชายเทพสุวรรณ  บลันชาร์ด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1/13</v>
      </c>
      <c r="C9" s="68">
        <f>ฉบับครู!C9</f>
        <v>45705</v>
      </c>
      <c r="D9" s="30" t="str">
        <f>ฉบับครู!D9</f>
        <v>เด็กชายธนกฤต  ไพรศรี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1/13</v>
      </c>
      <c r="C10" s="68">
        <f>ฉบับครู!C10</f>
        <v>45706</v>
      </c>
      <c r="D10" s="30" t="str">
        <f>ฉบับครู!D10</f>
        <v>เด็กชายธนพนธ์  จอมสูงเนิน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1/13</v>
      </c>
      <c r="C11" s="68">
        <f>ฉบับครู!C11</f>
        <v>45707</v>
      </c>
      <c r="D11" s="30" t="str">
        <f>ฉบับครู!D11</f>
        <v>เด็กชายธีรพงศ์  สุเทวี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1/13</v>
      </c>
      <c r="C12" s="68">
        <f>ฉบับครู!C12</f>
        <v>45708</v>
      </c>
      <c r="D12" s="30" t="str">
        <f>ฉบับครู!D12</f>
        <v>เด็กชายธีระวัฒน์  คุ่มสุภา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1/13</v>
      </c>
      <c r="C13" s="68">
        <f>ฉบับครู!C13</f>
        <v>45709</v>
      </c>
      <c r="D13" s="30" t="str">
        <f>ฉบับครู!D13</f>
        <v>เด็กชายบารมี  รักสัตย์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1/13</v>
      </c>
      <c r="C14" s="68">
        <f>ฉบับครู!C14</f>
        <v>45710</v>
      </c>
      <c r="D14" s="30" t="str">
        <f>ฉบับครู!D14</f>
        <v>เด็กชายพลวัฒน์  วันเปลี่ยนสี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1/13</v>
      </c>
      <c r="C15" s="68">
        <f>ฉบับครู!C15</f>
        <v>45711</v>
      </c>
      <c r="D15" s="30" t="str">
        <f>ฉบับครู!D15</f>
        <v>เด็กชายพัชรากร  กิมฮวดกุล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1/13</v>
      </c>
      <c r="C16" s="68">
        <f>ฉบับครู!C16</f>
        <v>45712</v>
      </c>
      <c r="D16" s="30" t="str">
        <f>ฉบับครู!D16</f>
        <v>เด็กชายภวรัญชน์  แก้วดำ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1/13</v>
      </c>
      <c r="C17" s="68">
        <f>ฉบับครู!C17</f>
        <v>45713</v>
      </c>
      <c r="D17" s="30" t="str">
        <f>ฉบับครู!D17</f>
        <v>เด็กชายมนพัสต์  จุฑานิฏฐาธรรม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1/13</v>
      </c>
      <c r="C18" s="68">
        <f>ฉบับครู!C18</f>
        <v>45714</v>
      </c>
      <c r="D18" s="30" t="str">
        <f>ฉบับครู!D18</f>
        <v>เด็กชายมนุเชษฐ์  มณีอ่อน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1/13</v>
      </c>
      <c r="C19" s="68">
        <f>ฉบับครู!C19</f>
        <v>45715</v>
      </c>
      <c r="D19" s="30" t="str">
        <f>ฉบับครู!D19</f>
        <v>เด็กชายศรัณวรรษณ์  แสงจันทร์รัตนะ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1/13</v>
      </c>
      <c r="C20" s="68">
        <f>ฉบับครู!C20</f>
        <v>45716</v>
      </c>
      <c r="D20" s="30" t="str">
        <f>ฉบับครู!D20</f>
        <v>เด็กชายสุชาครีย์  ลีลาทัศนาวิจิตร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1/13</v>
      </c>
      <c r="C21" s="68">
        <f>ฉบับครู!C21</f>
        <v>45717</v>
      </c>
      <c r="D21" s="30" t="str">
        <f>ฉบับครู!D21</f>
        <v>เด็กชายอัครเศรษฐ  พูลเอี่ยม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1/13</v>
      </c>
      <c r="C22" s="68">
        <f>ฉบับครู!C22</f>
        <v>45703</v>
      </c>
      <c r="D22" s="30" t="str">
        <f>ฉบับครู!D22</f>
        <v>เด็กหญิงขวัญจิรา  สุทธคุณ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1/13</v>
      </c>
      <c r="C23" s="68">
        <f>ฉบับครู!C23</f>
        <v>45718</v>
      </c>
      <c r="D23" s="30" t="str">
        <f>ฉบับครู!D23</f>
        <v>เด็กหญิงกัญญา  วงษ์อินทร์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1/13</v>
      </c>
      <c r="C24" s="68">
        <f>ฉบับครู!C24</f>
        <v>45719</v>
      </c>
      <c r="D24" s="30" t="str">
        <f>ฉบับครู!D24</f>
        <v>เด็กหญิงจินยี  แซ่กู้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1/13</v>
      </c>
      <c r="C25" s="68">
        <f>ฉบับครู!C25</f>
        <v>45720</v>
      </c>
      <c r="D25" s="30" t="str">
        <f>ฉบับครู!D25</f>
        <v>เด็กหญิงชนิดาภา  สนั่นไหว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1/13</v>
      </c>
      <c r="C26" s="68">
        <f>ฉบับครู!C26</f>
        <v>45721</v>
      </c>
      <c r="D26" s="30" t="str">
        <f>ฉบับครู!D26</f>
        <v>เด็กหญิงฐาปณีย์  ทรัพย์เจริญ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1/13</v>
      </c>
      <c r="C27" s="68">
        <f>ฉบับครู!C27</f>
        <v>45724</v>
      </c>
      <c r="D27" s="30" t="str">
        <f>ฉบับครู!D27</f>
        <v>เด็กหญิงธัญพิชชา  พรรณกมล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1/13</v>
      </c>
      <c r="C28" s="68">
        <f>ฉบับครู!C28</f>
        <v>45725</v>
      </c>
      <c r="D28" s="30" t="str">
        <f>ฉบับครู!D28</f>
        <v>เด็กหญิงพบรัตน์  โพธิศิริ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1/13</v>
      </c>
      <c r="C29" s="68">
        <f>ฉบับครู!C29</f>
        <v>45726</v>
      </c>
      <c r="D29" s="30" t="str">
        <f>ฉบับครู!D29</f>
        <v>เด็กหญิงพรรณวลัย  ปรีนคร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1/13</v>
      </c>
      <c r="C30" s="68">
        <f>ฉบับครู!C30</f>
        <v>45727</v>
      </c>
      <c r="D30" s="30" t="str">
        <f>ฉบับครู!D30</f>
        <v>เด็กหญิงพัสนันร์  อัศวสืบสกุล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1/13</v>
      </c>
      <c r="C31" s="68">
        <f>ฉบับครู!C31</f>
        <v>45728</v>
      </c>
      <c r="D31" s="30" t="str">
        <f>ฉบับครู!D31</f>
        <v>เด็กหญิงพิมพ์ลภัส  ก้องพนาศักดิ์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1/13</v>
      </c>
      <c r="C32" s="68">
        <f>ฉบับครู!C32</f>
        <v>45729</v>
      </c>
      <c r="D32" s="30" t="str">
        <f>ฉบับครู!D32</f>
        <v>เด็กหญิงลาร่า  นาคาโมโตะ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1/13</v>
      </c>
      <c r="C33" s="68">
        <f>ฉบับครู!C33</f>
        <v>45730</v>
      </c>
      <c r="D33" s="30" t="str">
        <f>ฉบับครู!D33</f>
        <v>เด็กหญิงวรนันท์  เชื้อนพรัตน์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1/13</v>
      </c>
      <c r="C34" s="68">
        <f>ฉบับครู!C34</f>
        <v>45731</v>
      </c>
      <c r="D34" s="30" t="str">
        <f>ฉบับครู!D34</f>
        <v>เด็กหญิงวลัยพรรณ  วาฐานะดี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1/13</v>
      </c>
      <c r="C35" s="68">
        <f>ฉบับครู!C35</f>
        <v>45732</v>
      </c>
      <c r="D35" s="30" t="str">
        <f>ฉบับครู!D35</f>
        <v>เด็กหญิงศรัญญ่า  มังบุญมอบ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1/13</v>
      </c>
      <c r="C36" s="68">
        <f>ฉบับครู!C36</f>
        <v>45733</v>
      </c>
      <c r="D36" s="30" t="str">
        <f>ฉบับครู!D36</f>
        <v>เด็กหญิงศุภากร  พงษ์ผาตินันท์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1/13</v>
      </c>
      <c r="C37" s="68">
        <f>ฉบับครู!C37</f>
        <v>45734</v>
      </c>
      <c r="D37" s="30" t="str">
        <f>ฉบับครู!D37</f>
        <v>เด็กหญิงสิตา  สง่าชาติ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1/13</v>
      </c>
      <c r="C38" s="68">
        <f>ฉบับครู!C38</f>
        <v>45735</v>
      </c>
      <c r="D38" s="30" t="str">
        <f>ฉบับครู!D38</f>
        <v>เด็กหญิงอุรัสยา  ดำหริใจ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1/13</v>
      </c>
      <c r="C39" s="68">
        <f>ฉบับครู!C39</f>
        <v>45843</v>
      </c>
      <c r="D39" s="30" t="str">
        <f>ฉบับครู!D39</f>
        <v>เด็กหญิงณัฏฐนันท์  สิทธิวงศ์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1/13</v>
      </c>
      <c r="C40" s="68">
        <f>ฉบับครู!C40</f>
        <v>46126</v>
      </c>
      <c r="D40" s="30" t="str">
        <f>ฉบับครู!D40</f>
        <v>เด็กหญิงพัทรศยา  สมานกสิกร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68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68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68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68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4" t="s">
        <v>62</v>
      </c>
      <c r="D56" s="95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4" t="s">
        <v>62</v>
      </c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7" t="s">
        <v>137</v>
      </c>
      <c r="D57" s="98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6"/>
      <c r="P57" s="95"/>
      <c r="Q57" s="95"/>
      <c r="R57" s="46"/>
      <c r="S57" s="96" t="s">
        <v>138</v>
      </c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6" t="s">
        <v>63</v>
      </c>
      <c r="D58" s="95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7"/>
      <c r="P58" s="95"/>
      <c r="Q58" s="95"/>
      <c r="R58" s="46"/>
      <c r="S58" s="96" t="s">
        <v>63</v>
      </c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6"/>
  <sheetViews>
    <sheetView topLeftCell="A28" workbookViewId="0">
      <selection activeCell="E48" sqref="E48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9" t="s">
        <v>0</v>
      </c>
      <c r="C2" s="100"/>
      <c r="D2" s="100"/>
      <c r="E2" s="100"/>
      <c r="F2" s="101"/>
      <c r="G2" s="64"/>
      <c r="H2" s="113" t="s">
        <v>87</v>
      </c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1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9" t="str">
        <f>ฉบับนักเรียน!A3</f>
        <v>นายฉัตรชัย เหรียญทอง  นางนันทวรรณ นวลเปียน</v>
      </c>
      <c r="C3" s="100"/>
      <c r="D3" s="100"/>
      <c r="E3" s="100"/>
      <c r="F3" s="101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1/13</v>
      </c>
      <c r="D5" s="55">
        <f>ฉบับนักเรียน!C5</f>
        <v>45700</v>
      </c>
      <c r="E5" s="58" t="str">
        <f>ฉบับนักเรียน!D5</f>
        <v>เด็กชายกษมา  สุขไมตรี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0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0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0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0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0" si="4">IF(O5&gt;4,"มีจุดแข็ง","ไม่มีจุดแข็ง")</f>
        <v>ไม่มีจุดแข็ง</v>
      </c>
      <c r="Q5" s="65">
        <f t="shared" ref="Q5:Q40" si="5">G5+I5+K5+M5</f>
        <v>0</v>
      </c>
      <c r="R5" s="65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1/13</v>
      </c>
      <c r="D6" s="55">
        <f>ฉบับนักเรียน!C6</f>
        <v>45701</v>
      </c>
      <c r="E6" s="58" t="str">
        <f>ฉบับนักเรียน!D6</f>
        <v>เด็กชายชนน  โพธิ์ชัยแสน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1/13</v>
      </c>
      <c r="D7" s="55">
        <f>ฉบับนักเรียน!C7</f>
        <v>45702</v>
      </c>
      <c r="E7" s="58" t="str">
        <f>ฉบับนักเรียน!D7</f>
        <v>เด็กชายชาญชัย  โพธิสิงห์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1/13</v>
      </c>
      <c r="D8" s="55">
        <f>ฉบับนักเรียน!C8</f>
        <v>45704</v>
      </c>
      <c r="E8" s="58" t="str">
        <f>ฉบับนักเรียน!D8</f>
        <v>เด็กชายเทพสุวรรณ  บลันชาร์ด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1/13</v>
      </c>
      <c r="D9" s="55">
        <f>ฉบับนักเรียน!C9</f>
        <v>45705</v>
      </c>
      <c r="E9" s="58" t="str">
        <f>ฉบับนักเรียน!D9</f>
        <v>เด็กชายธนกฤต  ไพรศรี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1/13</v>
      </c>
      <c r="D10" s="55">
        <f>ฉบับนักเรียน!C10</f>
        <v>45706</v>
      </c>
      <c r="E10" s="58" t="str">
        <f>ฉบับนักเรียน!D10</f>
        <v>เด็กชายธนพนธ์  จอมสูงเนิน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1/13</v>
      </c>
      <c r="D11" s="55">
        <f>ฉบับนักเรียน!C11</f>
        <v>45707</v>
      </c>
      <c r="E11" s="58" t="str">
        <f>ฉบับนักเรียน!D11</f>
        <v>เด็กชายธีรพงศ์  สุเทวี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1/13</v>
      </c>
      <c r="D12" s="55">
        <f>ฉบับนักเรียน!C12</f>
        <v>45708</v>
      </c>
      <c r="E12" s="58" t="str">
        <f>ฉบับนักเรียน!D12</f>
        <v>เด็กชายธีระวัฒน์  คุ่มสุภา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1/13</v>
      </c>
      <c r="D13" s="55">
        <f>ฉบับนักเรียน!C13</f>
        <v>45709</v>
      </c>
      <c r="E13" s="58" t="str">
        <f>ฉบับนักเรียน!D13</f>
        <v>เด็กชายบารมี  รักสัตย์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1/13</v>
      </c>
      <c r="D14" s="55">
        <f>ฉบับนักเรียน!C14</f>
        <v>45710</v>
      </c>
      <c r="E14" s="58" t="str">
        <f>ฉบับนักเรียน!D14</f>
        <v>เด็กชายพลวัฒน์  วันเปลี่ยนสี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1/13</v>
      </c>
      <c r="D15" s="55">
        <f>ฉบับนักเรียน!C15</f>
        <v>45711</v>
      </c>
      <c r="E15" s="58" t="str">
        <f>ฉบับนักเรียน!D15</f>
        <v>เด็กชายพัชรากร  กิมฮวดกุล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1/13</v>
      </c>
      <c r="D16" s="55">
        <f>ฉบับนักเรียน!C16</f>
        <v>45712</v>
      </c>
      <c r="E16" s="58" t="str">
        <f>ฉบับนักเรียน!D16</f>
        <v>เด็กชายภวรัญชน์  แก้วดำ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1/13</v>
      </c>
      <c r="D17" s="55">
        <f>ฉบับนักเรียน!C17</f>
        <v>45713</v>
      </c>
      <c r="E17" s="58" t="str">
        <f>ฉบับนักเรียน!D17</f>
        <v>เด็กชายมนพัสต์  จุฑานิฏฐาธรรม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1/13</v>
      </c>
      <c r="D18" s="55">
        <f>ฉบับนักเรียน!C18</f>
        <v>45714</v>
      </c>
      <c r="E18" s="58" t="str">
        <f>ฉบับนักเรียน!D18</f>
        <v>เด็กชายมนุเชษฐ์  มณีอ่อน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1/13</v>
      </c>
      <c r="D19" s="55">
        <f>ฉบับนักเรียน!C19</f>
        <v>45715</v>
      </c>
      <c r="E19" s="58" t="str">
        <f>ฉบับนักเรียน!D19</f>
        <v>เด็กชายศรัณวรรษณ์  แสงจันทร์รัตนะ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1/13</v>
      </c>
      <c r="D20" s="55">
        <f>ฉบับนักเรียน!C20</f>
        <v>45716</v>
      </c>
      <c r="E20" s="58" t="str">
        <f>ฉบับนักเรียน!D20</f>
        <v>เด็กชายสุชาครีย์  ลีลาทัศนาวิจิตร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1/13</v>
      </c>
      <c r="D21" s="55">
        <f>ฉบับนักเรียน!C21</f>
        <v>45717</v>
      </c>
      <c r="E21" s="58" t="str">
        <f>ฉบับนักเรียน!D21</f>
        <v>เด็กชายอัครเศรษฐ  พูลเอี่ยม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1/13</v>
      </c>
      <c r="D22" s="55">
        <f>ฉบับนักเรียน!C22</f>
        <v>45703</v>
      </c>
      <c r="E22" s="58" t="str">
        <f>ฉบับนักเรียน!D22</f>
        <v>เด็กหญิงขวัญจิรา  สุทธคุณ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1/13</v>
      </c>
      <c r="D23" s="55">
        <f>ฉบับนักเรียน!C23</f>
        <v>45718</v>
      </c>
      <c r="E23" s="58" t="str">
        <f>ฉบับนักเรียน!D23</f>
        <v>เด็กหญิงกัญญา  วงษ์อินทร์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1/13</v>
      </c>
      <c r="D24" s="55">
        <f>ฉบับนักเรียน!C24</f>
        <v>45719</v>
      </c>
      <c r="E24" s="58" t="str">
        <f>ฉบับนักเรียน!D24</f>
        <v>เด็กหญิงจินยี  แซ่กู้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1/13</v>
      </c>
      <c r="D25" s="55">
        <f>ฉบับนักเรียน!C25</f>
        <v>45720</v>
      </c>
      <c r="E25" s="58" t="str">
        <f>ฉบับนักเรียน!D25</f>
        <v>เด็กหญิงชนิดาภา  สนั่นไหว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1/13</v>
      </c>
      <c r="D26" s="55">
        <f>ฉบับนักเรียน!C26</f>
        <v>45721</v>
      </c>
      <c r="E26" s="58" t="str">
        <f>ฉบับนักเรียน!D26</f>
        <v>เด็กหญิงฐาปณีย์  ทรัพย์เจริญ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1/13</v>
      </c>
      <c r="D27" s="55">
        <f>ฉบับนักเรียน!C27</f>
        <v>45724</v>
      </c>
      <c r="E27" s="58" t="str">
        <f>ฉบับนักเรียน!D27</f>
        <v>เด็กหญิงธัญพิชชา  พรรณกมล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1/13</v>
      </c>
      <c r="D28" s="55">
        <f>ฉบับนักเรียน!C28</f>
        <v>45725</v>
      </c>
      <c r="E28" s="58" t="str">
        <f>ฉบับนักเรียน!D28</f>
        <v>เด็กหญิงพบรัตน์  โพธิศิริ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1/13</v>
      </c>
      <c r="D29" s="55">
        <f>ฉบับนักเรียน!C29</f>
        <v>45726</v>
      </c>
      <c r="E29" s="58" t="str">
        <f>ฉบับนักเรียน!D29</f>
        <v>เด็กหญิงพรรณวลัย  ปรีนคร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1/13</v>
      </c>
      <c r="D30" s="55">
        <f>ฉบับนักเรียน!C30</f>
        <v>45727</v>
      </c>
      <c r="E30" s="58" t="str">
        <f>ฉบับนักเรียน!D30</f>
        <v>เด็กหญิงพัสนันร์  อัศวสืบสกุล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1/13</v>
      </c>
      <c r="D31" s="55">
        <f>ฉบับนักเรียน!C31</f>
        <v>45728</v>
      </c>
      <c r="E31" s="58" t="str">
        <f>ฉบับนักเรียน!D31</f>
        <v>เด็กหญิงพิมพ์ลภัส  ก้องพนาศักดิ์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1/13</v>
      </c>
      <c r="D32" s="55">
        <f>ฉบับนักเรียน!C32</f>
        <v>45729</v>
      </c>
      <c r="E32" s="58" t="str">
        <f>ฉบับนักเรียน!D32</f>
        <v>เด็กหญิงลาร่า  นาคาโมโตะ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1/13</v>
      </c>
      <c r="D33" s="55">
        <f>ฉบับนักเรียน!C33</f>
        <v>45730</v>
      </c>
      <c r="E33" s="58" t="str">
        <f>ฉบับนักเรียน!D33</f>
        <v>เด็กหญิงวรนันท์  เชื้อนพรัตน์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1/13</v>
      </c>
      <c r="D34" s="55">
        <f>ฉบับนักเรียน!C34</f>
        <v>45731</v>
      </c>
      <c r="E34" s="58" t="str">
        <f>ฉบับนักเรียน!D34</f>
        <v>เด็กหญิงวลัยพรรณ  วาฐานะดี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1/13</v>
      </c>
      <c r="D35" s="55">
        <f>ฉบับนักเรียน!C35</f>
        <v>45732</v>
      </c>
      <c r="E35" s="58" t="str">
        <f>ฉบับนักเรียน!D35</f>
        <v>เด็กหญิงศรัญญ่า  มังบุญมอบ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1/13</v>
      </c>
      <c r="D36" s="55">
        <f>ฉบับนักเรียน!C36</f>
        <v>45733</v>
      </c>
      <c r="E36" s="58" t="str">
        <f>ฉบับนักเรียน!D36</f>
        <v>เด็กหญิงศุภากร  พงษ์ผาตินันท์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1/13</v>
      </c>
      <c r="D37" s="55">
        <f>ฉบับนักเรียน!C37</f>
        <v>45734</v>
      </c>
      <c r="E37" s="58" t="str">
        <f>ฉบับนักเรียน!D37</f>
        <v>เด็กหญิงสิตา  สง่าชาติ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1/13</v>
      </c>
      <c r="D38" s="55">
        <f>ฉบับนักเรียน!C38</f>
        <v>45735</v>
      </c>
      <c r="E38" s="58" t="str">
        <f>ฉบับนักเรียน!D38</f>
        <v>เด็กหญิงอุรัสยา  ดำหริใจ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1/13</v>
      </c>
      <c r="D39" s="55">
        <f>ฉบับนักเรียน!C39</f>
        <v>45843</v>
      </c>
      <c r="E39" s="58" t="str">
        <f>ฉบับนักเรียน!D39</f>
        <v>เด็กหญิงณัฏฐนันท์  สิทธิวงศ์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1/13</v>
      </c>
      <c r="D40" s="55">
        <f>ฉบับนักเรียน!C40</f>
        <v>46126</v>
      </c>
      <c r="E40" s="58" t="str">
        <f>ฉบับนักเรียน!D40</f>
        <v>เด็กหญิงพัทรศยา  สมานกสิกร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5.75" customHeight="1" x14ac:dyDescent="0.5">
      <c r="A41" s="3"/>
      <c r="B41" s="4"/>
      <c r="C41" s="11"/>
      <c r="D41" s="2"/>
      <c r="E41" s="8"/>
      <c r="F41" s="5"/>
      <c r="G41" s="12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s="52" customFormat="1" ht="15.75" customHeight="1" x14ac:dyDescent="0.6">
      <c r="A43" s="46"/>
      <c r="B43" s="67"/>
      <c r="C43" s="73"/>
      <c r="D43" s="51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67"/>
      <c r="C44" s="73"/>
      <c r="D44" s="51"/>
      <c r="E44" s="59"/>
      <c r="F44" s="60"/>
      <c r="G44" s="74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7"/>
      <c r="C45" s="73"/>
      <c r="D45" s="51"/>
      <c r="E45" s="59"/>
      <c r="F45" s="60"/>
      <c r="G45" s="7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77"/>
      <c r="E46" s="59"/>
      <c r="F46" s="60"/>
      <c r="G46" s="74"/>
      <c r="H46" s="60"/>
      <c r="I46" s="60"/>
      <c r="J46" s="60"/>
      <c r="K46" s="60"/>
      <c r="L46" s="60"/>
      <c r="M46" s="60"/>
      <c r="N46" s="60"/>
      <c r="O46" s="60"/>
      <c r="P46" s="75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51" t="str">
        <f>report1!D56</f>
        <v>(ลงชื่อ)</v>
      </c>
      <c r="E47" s="59"/>
      <c r="F47" s="60"/>
      <c r="G47" s="74"/>
      <c r="H47" s="60"/>
      <c r="I47" s="60"/>
      <c r="J47" s="60"/>
      <c r="K47" s="60"/>
      <c r="L47" s="60" t="str">
        <f>report1!L56</f>
        <v xml:space="preserve">                 (ลงชื่อ)</v>
      </c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5"/>
      <c r="C48" s="76"/>
      <c r="D48" s="51"/>
      <c r="E48" s="60" t="str">
        <f>report1!E57</f>
        <v>นายฉัตรชัย เหรียญทอง</v>
      </c>
      <c r="F48" s="60"/>
      <c r="G48" s="74"/>
      <c r="H48" s="60"/>
      <c r="I48" s="60"/>
      <c r="J48" s="60"/>
      <c r="K48" s="60"/>
      <c r="L48" s="60"/>
      <c r="M48" s="60"/>
      <c r="N48" s="97" t="str">
        <f>report1!N57</f>
        <v>นางนันทวรรณ นวลเปียน</v>
      </c>
      <c r="O48" s="95"/>
      <c r="P48" s="95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5"/>
      <c r="C49" s="76"/>
      <c r="D49" s="51"/>
      <c r="E49" s="60" t="str">
        <f>report1!E58</f>
        <v xml:space="preserve">      ครูที่ปรึกษา</v>
      </c>
      <c r="F49" s="60"/>
      <c r="G49" s="74"/>
      <c r="H49" s="60"/>
      <c r="I49" s="60"/>
      <c r="J49" s="60"/>
      <c r="K49" s="60"/>
      <c r="L49" s="60"/>
      <c r="M49" s="60"/>
      <c r="N49" s="97" t="str">
        <f>report1!N58</f>
        <v>ครูที่ปรึกษา</v>
      </c>
      <c r="O49" s="95"/>
      <c r="P49" s="95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10"/>
      <c r="B58" s="13"/>
      <c r="C58" s="13"/>
      <c r="D58" s="19"/>
      <c r="E58" s="20"/>
      <c r="F58" s="13"/>
      <c r="G58" s="21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3"/>
      <c r="F59" s="3"/>
      <c r="G59" s="2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6"/>
      <c r="F60" s="3"/>
      <c r="G60" s="22"/>
      <c r="H60" s="3"/>
      <c r="I60" s="3"/>
      <c r="J60" s="3"/>
      <c r="K60" s="3"/>
      <c r="L60" s="3"/>
      <c r="M60" s="3"/>
      <c r="N60" s="111"/>
      <c r="O60" s="112"/>
      <c r="P60" s="112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17"/>
      <c r="N61" s="111"/>
      <c r="O61" s="112"/>
      <c r="P61" s="112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</sheetData>
  <mergeCells count="7">
    <mergeCell ref="N60:P60"/>
    <mergeCell ref="N61:P61"/>
    <mergeCell ref="B2:F2"/>
    <mergeCell ref="H2:S2"/>
    <mergeCell ref="B3:F3"/>
    <mergeCell ref="N48:P48"/>
    <mergeCell ref="N49:P49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37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4" t="s">
        <v>88</v>
      </c>
      <c r="C1" s="115"/>
      <c r="D1" s="115"/>
      <c r="E1" s="115"/>
      <c r="F1" s="115"/>
      <c r="G1" s="115"/>
      <c r="H1" s="115"/>
      <c r="I1" s="114" t="s">
        <v>99</v>
      </c>
      <c r="J1" s="115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COUNTIF(summary!H5:'summary'!H57,"=ปกติ")</f>
        <v>36</v>
      </c>
      <c r="E10" s="46">
        <f>COUNTIF(summary!J5:'summary'!J57,"=ปกติ")</f>
        <v>36</v>
      </c>
      <c r="F10" s="46">
        <f>COUNTIF(summary!L5:'summary'!L57,"=ปกติ")</f>
        <v>36</v>
      </c>
      <c r="G10" s="46">
        <f>COUNTIF(summary!N5:'summary'!N57,"=ปกติ")</f>
        <v>36</v>
      </c>
      <c r="H10" s="51" t="s">
        <v>94</v>
      </c>
      <c r="I10" s="46">
        <f>COUNTIF(summary!P5:'summary'!P57,"=มีจุดแข็ง")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COUNTIF(summary!H5:'summary'!H57,"=เสี่ยง")</f>
        <v>0</v>
      </c>
      <c r="E11" s="46">
        <f>COUNTIF(summary!J5:'summary'!J57,"=เสี่ยง")</f>
        <v>0</v>
      </c>
      <c r="F11" s="46">
        <f>COUNTIF(summary!L5:'summary'!L57,"=เสี่ยง")</f>
        <v>0</v>
      </c>
      <c r="G11" s="46">
        <f>COUNTIF(summary!N5:'summary'!N57,"=เสี่ยง")</f>
        <v>0</v>
      </c>
      <c r="H11" s="46" t="s">
        <v>96</v>
      </c>
      <c r="I11" s="46">
        <f>COUNTIF(summary!P5:'summary'!P57,"=ไม่มีจุดแข็ง")</f>
        <v>36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COUNTIF(summary!H5:'summary'!H57,"=มีปัญหา")</f>
        <v>0</v>
      </c>
      <c r="E12" s="46">
        <f>COUNTIF(summary!J5:'summary'!J57,"=มีปัญหา")</f>
        <v>0</v>
      </c>
      <c r="F12" s="46">
        <f>COUNTIF(summary!L5:'summary'!L57,"=มีปัญหา")</f>
        <v>0</v>
      </c>
      <c r="G12" s="46">
        <f>COUNTIF(summary!N5:'summary'!N57,"=มีปัญหา")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COUNTIF(summary!S5:'summary'!S57,"=ปกติ")</f>
        <v>36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COUNTIF(summary!S5:'summary'!S57,"=เสี่ยง")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COUNTIF(summary!S5:'summary'!S57,"=มีปัญหา")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4" t="s">
        <v>62</v>
      </c>
      <c r="C51" s="95"/>
      <c r="D51" s="95"/>
      <c r="E51" s="95"/>
      <c r="F51" s="46"/>
      <c r="G51" s="94" t="s">
        <v>62</v>
      </c>
      <c r="H51" s="95"/>
      <c r="I51" s="95"/>
      <c r="J51" s="95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6" t="str">
        <f>summary!E48</f>
        <v>นายฉัตรชัย เหรียญทอง</v>
      </c>
      <c r="C52" s="95"/>
      <c r="D52" s="95"/>
      <c r="E52" s="95"/>
      <c r="F52" s="46"/>
      <c r="G52" s="96" t="str">
        <f>summary!N48</f>
        <v>นางนันทวรรณ นวลเปียน</v>
      </c>
      <c r="H52" s="95"/>
      <c r="I52" s="95"/>
      <c r="J52" s="95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6" t="s">
        <v>63</v>
      </c>
      <c r="C53" s="95"/>
      <c r="D53" s="95"/>
      <c r="E53" s="95"/>
      <c r="F53" s="46"/>
      <c r="G53" s="96" t="s">
        <v>63</v>
      </c>
      <c r="H53" s="95"/>
      <c r="I53" s="95"/>
      <c r="J53" s="9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5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9" t="s">
        <v>0</v>
      </c>
      <c r="B2" s="100"/>
      <c r="C2" s="100"/>
      <c r="D2" s="100"/>
      <c r="E2" s="101"/>
      <c r="F2" s="102" t="s">
        <v>64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1"/>
      <c r="AE2" s="42"/>
      <c r="AF2" s="103" t="s">
        <v>2</v>
      </c>
      <c r="AG2" s="43"/>
      <c r="AH2" s="43"/>
      <c r="AI2" s="103" t="s">
        <v>3</v>
      </c>
      <c r="AJ2" s="43"/>
      <c r="AK2" s="43"/>
      <c r="AL2" s="43"/>
      <c r="AM2" s="103" t="s">
        <v>4</v>
      </c>
      <c r="AN2" s="43"/>
      <c r="AO2" s="43"/>
      <c r="AP2" s="43"/>
      <c r="AQ2" s="103" t="s">
        <v>5</v>
      </c>
      <c r="AR2" s="43"/>
      <c r="AS2" s="103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9" t="str">
        <f>ฉบับนักเรียน!A3</f>
        <v>นายฉัตรชัย เหรียญทอง  นางนันทวรรณ นวลเปียน</v>
      </c>
      <c r="B3" s="100"/>
      <c r="C3" s="100"/>
      <c r="D3" s="100"/>
      <c r="E3" s="101"/>
      <c r="F3" s="99" t="s"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1"/>
      <c r="AE3" s="42"/>
      <c r="AF3" s="104"/>
      <c r="AG3" s="43"/>
      <c r="AH3" s="43"/>
      <c r="AI3" s="104"/>
      <c r="AJ3" s="43"/>
      <c r="AK3" s="43"/>
      <c r="AL3" s="43"/>
      <c r="AM3" s="104"/>
      <c r="AN3" s="43"/>
      <c r="AO3" s="43"/>
      <c r="AP3" s="43"/>
      <c r="AQ3" s="104"/>
      <c r="AR3" s="43"/>
      <c r="AS3" s="104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5"/>
      <c r="AG4" s="43"/>
      <c r="AH4" s="43"/>
      <c r="AI4" s="105"/>
      <c r="AJ4" s="43"/>
      <c r="AK4" s="43"/>
      <c r="AL4" s="43"/>
      <c r="AM4" s="105"/>
      <c r="AN4" s="43"/>
      <c r="AO4" s="43"/>
      <c r="AP4" s="43"/>
      <c r="AQ4" s="105"/>
      <c r="AR4" s="43"/>
      <c r="AS4" s="105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136</v>
      </c>
      <c r="C5" s="92">
        <v>45700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0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0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0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0" si="12">SUM(K5,P5,S5,X5,AB5)</f>
        <v>0</v>
      </c>
      <c r="AR5" s="44">
        <f t="shared" ref="AR5:AR48" si="13">F5+I5+N5+V5+Y5</f>
        <v>0</v>
      </c>
      <c r="AS5" s="44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136</v>
      </c>
      <c r="C6" s="92">
        <v>45701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136</v>
      </c>
      <c r="C7" s="92">
        <v>45702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136</v>
      </c>
      <c r="C8" s="92">
        <v>45704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136</v>
      </c>
      <c r="C9" s="92">
        <v>45705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136</v>
      </c>
      <c r="C10" s="92">
        <v>45706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136</v>
      </c>
      <c r="C11" s="92">
        <v>45707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136</v>
      </c>
      <c r="C12" s="92">
        <v>45708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136</v>
      </c>
      <c r="C13" s="92">
        <v>45709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136</v>
      </c>
      <c r="C14" s="92">
        <v>45710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136</v>
      </c>
      <c r="C15" s="92">
        <v>45711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136</v>
      </c>
      <c r="C16" s="92">
        <v>45712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136</v>
      </c>
      <c r="C17" s="92">
        <v>45713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136</v>
      </c>
      <c r="C18" s="92">
        <v>45714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136</v>
      </c>
      <c r="C19" s="92">
        <v>45715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136</v>
      </c>
      <c r="C20" s="92">
        <v>45716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136</v>
      </c>
      <c r="C21" s="92">
        <v>45717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136</v>
      </c>
      <c r="C22" s="92">
        <v>45703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136</v>
      </c>
      <c r="C23" s="92">
        <v>45718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136</v>
      </c>
      <c r="C24" s="92">
        <v>45719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136</v>
      </c>
      <c r="C25" s="92">
        <v>45720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136</v>
      </c>
      <c r="C26" s="92">
        <v>45721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136</v>
      </c>
      <c r="C27" s="92">
        <v>45724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136</v>
      </c>
      <c r="C28" s="92">
        <v>45725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136</v>
      </c>
      <c r="C29" s="92">
        <v>45726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136</v>
      </c>
      <c r="C30" s="92">
        <v>45727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136</v>
      </c>
      <c r="C31" s="92">
        <v>45728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136</v>
      </c>
      <c r="C32" s="92">
        <v>45729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136</v>
      </c>
      <c r="C33" s="92">
        <v>45730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136</v>
      </c>
      <c r="C34" s="92">
        <v>45731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136</v>
      </c>
      <c r="C35" s="92">
        <v>45732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136</v>
      </c>
      <c r="C36" s="92">
        <v>45733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136</v>
      </c>
      <c r="C37" s="92">
        <v>45734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136</v>
      </c>
      <c r="C38" s="92">
        <v>45735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136</v>
      </c>
      <c r="C39" s="93">
        <v>45843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136</v>
      </c>
      <c r="C40" s="78">
        <v>46126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4" t="s">
        <v>62</v>
      </c>
      <c r="D56" s="95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4" t="s">
        <v>62</v>
      </c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7" t="s">
        <v>137</v>
      </c>
      <c r="D57" s="98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6"/>
      <c r="P57" s="95"/>
      <c r="Q57" s="95"/>
      <c r="R57" s="46"/>
      <c r="S57" s="96" t="s">
        <v>138</v>
      </c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6" t="s">
        <v>63</v>
      </c>
      <c r="D58" s="95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7"/>
      <c r="P58" s="95"/>
      <c r="Q58" s="95"/>
      <c r="R58" s="46"/>
      <c r="S58" s="96" t="s">
        <v>63</v>
      </c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7" t="s">
        <v>0</v>
      </c>
      <c r="B2" s="100"/>
      <c r="C2" s="100"/>
      <c r="D2" s="100"/>
      <c r="E2" s="101"/>
      <c r="F2" s="108" t="s">
        <v>69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1"/>
      <c r="AE2" s="30"/>
      <c r="AF2" s="103" t="s">
        <v>2</v>
      </c>
      <c r="AG2" s="43"/>
      <c r="AH2" s="43"/>
      <c r="AI2" s="103" t="s">
        <v>3</v>
      </c>
      <c r="AJ2" s="43"/>
      <c r="AK2" s="43"/>
      <c r="AL2" s="43"/>
      <c r="AM2" s="103" t="s">
        <v>4</v>
      </c>
      <c r="AN2" s="43"/>
      <c r="AO2" s="43"/>
      <c r="AP2" s="43"/>
      <c r="AQ2" s="103" t="s">
        <v>5</v>
      </c>
      <c r="AR2" s="43"/>
      <c r="AS2" s="103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9" t="str">
        <f>ฉบับนักเรียน!A3</f>
        <v>นายฉัตรชัย เหรียญทอง  นางนันทวรรณ นวลเปียน</v>
      </c>
      <c r="B3" s="100"/>
      <c r="C3" s="100"/>
      <c r="D3" s="100"/>
      <c r="E3" s="101"/>
      <c r="F3" s="107" t="s"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1"/>
      <c r="AE3" s="30"/>
      <c r="AF3" s="104"/>
      <c r="AG3" s="43"/>
      <c r="AH3" s="43"/>
      <c r="AI3" s="104"/>
      <c r="AJ3" s="43"/>
      <c r="AK3" s="43"/>
      <c r="AL3" s="43"/>
      <c r="AM3" s="104"/>
      <c r="AN3" s="43"/>
      <c r="AO3" s="43"/>
      <c r="AP3" s="43"/>
      <c r="AQ3" s="104"/>
      <c r="AR3" s="43"/>
      <c r="AS3" s="104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5"/>
      <c r="AG4" s="43"/>
      <c r="AH4" s="43"/>
      <c r="AI4" s="105"/>
      <c r="AJ4" s="43"/>
      <c r="AK4" s="43"/>
      <c r="AL4" s="43"/>
      <c r="AM4" s="105"/>
      <c r="AN4" s="43"/>
      <c r="AO4" s="43"/>
      <c r="AP4" s="43"/>
      <c r="AQ4" s="105"/>
      <c r="AR4" s="43"/>
      <c r="AS4" s="105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1/13</v>
      </c>
      <c r="C5" s="55">
        <f>ฉบับนักเรียน!C5</f>
        <v>45700</v>
      </c>
      <c r="D5" s="56" t="str">
        <f>ฉบับครู!D5</f>
        <v>เด็กชายกษมา  สุขไมตรี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0" si="1">SUM(H5,M5,R5,U5,AC5)</f>
        <v>0</v>
      </c>
      <c r="AG5" s="26" t="b">
        <f t="shared" ref="AG5:AG40" si="2">IF(L5=3,1,IF(L5=2,2,IF(L5=1,3)))</f>
        <v>0</v>
      </c>
      <c r="AH5" s="26">
        <f t="shared" ref="AH5:AH40" si="3">J5+L5+Q5+W5+AA5</f>
        <v>0</v>
      </c>
      <c r="AI5" s="26">
        <f t="shared" ref="AI5:AI40" si="4">SUM(J5,L5,Q5,W5,AA5)</f>
        <v>0</v>
      </c>
      <c r="AJ5" s="26" t="b">
        <f t="shared" ref="AJ5:AJ40" si="5">IF(Z5=3,1,IF(Z5=2,2,IF(Z5=1,3)))</f>
        <v>0</v>
      </c>
      <c r="AK5" s="26" t="b">
        <f t="shared" ref="AK5:AK40" si="6">IF(AD5=3,1,IF(AD5=2,2,IF(AD5=1,3)))</f>
        <v>0</v>
      </c>
      <c r="AL5" s="26">
        <f t="shared" ref="AL5:AL40" si="7">G5+O5+T5+Z5+AD5</f>
        <v>0</v>
      </c>
      <c r="AM5" s="26">
        <f t="shared" ref="AM5:AM40" si="8">SUM(G5,O5,T5,Z5,AD5)</f>
        <v>0</v>
      </c>
      <c r="AN5" s="26" t="b">
        <f t="shared" ref="AN5:AN40" si="9">IF(P5=3,1,IF(P5=2,2,IF(P5=1,3)))</f>
        <v>0</v>
      </c>
      <c r="AO5" s="26" t="b">
        <f t="shared" ref="AO5:AO40" si="10">IF(S5=3,1,IF(S5=2,2,IF(S5=1,3)))</f>
        <v>0</v>
      </c>
      <c r="AP5" s="26">
        <f t="shared" ref="AP5:AP40" si="11">K5+P5+S5+X5+AB5</f>
        <v>0</v>
      </c>
      <c r="AQ5" s="26">
        <f t="shared" ref="AQ5:AQ40" si="12">SUM(K5,P5,S5,X5,AB5)</f>
        <v>0</v>
      </c>
      <c r="AR5" s="26">
        <f t="shared" ref="AR5:AR40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1/13</v>
      </c>
      <c r="C6" s="55">
        <f>ฉบับนักเรียน!C6</f>
        <v>45701</v>
      </c>
      <c r="D6" s="58" t="str">
        <f>ฉบับนักเรียน!D6</f>
        <v>เด็กชายชนน  โพธิ์ชัยแสน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1/13</v>
      </c>
      <c r="C7" s="55">
        <f>ฉบับนักเรียน!C7</f>
        <v>45702</v>
      </c>
      <c r="D7" s="58" t="str">
        <f>ฉบับนักเรียน!D7</f>
        <v>เด็กชายชาญชัย  โพธิสิงห์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1/13</v>
      </c>
      <c r="C8" s="55">
        <f>ฉบับนักเรียน!C8</f>
        <v>45704</v>
      </c>
      <c r="D8" s="58" t="str">
        <f>ฉบับนักเรียน!D8</f>
        <v>เด็กชายเทพสุวรรณ  บลันชาร์ด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1/13</v>
      </c>
      <c r="C9" s="55">
        <f>ฉบับนักเรียน!C9</f>
        <v>45705</v>
      </c>
      <c r="D9" s="58" t="str">
        <f>ฉบับนักเรียน!D9</f>
        <v>เด็กชายธนกฤต  ไพรศรี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1/13</v>
      </c>
      <c r="C10" s="55">
        <f>ฉบับนักเรียน!C10</f>
        <v>45706</v>
      </c>
      <c r="D10" s="58" t="str">
        <f>ฉบับนักเรียน!D10</f>
        <v>เด็กชายธนพนธ์  จอมสูงเนิน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1/13</v>
      </c>
      <c r="C11" s="55">
        <f>ฉบับนักเรียน!C11</f>
        <v>45707</v>
      </c>
      <c r="D11" s="58" t="str">
        <f>ฉบับนักเรียน!D11</f>
        <v>เด็กชายธีรพงศ์  สุเทวี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1/13</v>
      </c>
      <c r="C12" s="55">
        <f>ฉบับนักเรียน!C12</f>
        <v>45708</v>
      </c>
      <c r="D12" s="58" t="str">
        <f>ฉบับนักเรียน!D12</f>
        <v>เด็กชายธีระวัฒน์  คุ่มสุภา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1/13</v>
      </c>
      <c r="C13" s="55">
        <f>ฉบับนักเรียน!C13</f>
        <v>45709</v>
      </c>
      <c r="D13" s="58" t="str">
        <f>ฉบับนักเรียน!D13</f>
        <v>เด็กชายบารมี  รักสัตย์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1/13</v>
      </c>
      <c r="C14" s="55">
        <f>ฉบับนักเรียน!C14</f>
        <v>45710</v>
      </c>
      <c r="D14" s="58" t="str">
        <f>ฉบับนักเรียน!D14</f>
        <v>เด็กชายพลวัฒน์  วันเปลี่ยนสี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1/13</v>
      </c>
      <c r="C15" s="55">
        <f>ฉบับนักเรียน!C15</f>
        <v>45711</v>
      </c>
      <c r="D15" s="58" t="str">
        <f>ฉบับนักเรียน!D15</f>
        <v>เด็กชายพัชรากร  กิมฮวดกุล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1/13</v>
      </c>
      <c r="C16" s="55">
        <f>ฉบับนักเรียน!C16</f>
        <v>45712</v>
      </c>
      <c r="D16" s="58" t="str">
        <f>ฉบับนักเรียน!D16</f>
        <v>เด็กชายภวรัญชน์  แก้วดำ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1/13</v>
      </c>
      <c r="C17" s="55">
        <f>ฉบับนักเรียน!C17</f>
        <v>45713</v>
      </c>
      <c r="D17" s="58" t="str">
        <f>ฉบับนักเรียน!D17</f>
        <v>เด็กชายมนพัสต์  จุฑานิฏฐาธรรม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1/13</v>
      </c>
      <c r="C18" s="55">
        <f>ฉบับนักเรียน!C18</f>
        <v>45714</v>
      </c>
      <c r="D18" s="58" t="str">
        <f>ฉบับนักเรียน!D18</f>
        <v>เด็กชายมนุเชษฐ์  มณีอ่อน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1/13</v>
      </c>
      <c r="C19" s="55">
        <f>ฉบับนักเรียน!C19</f>
        <v>45715</v>
      </c>
      <c r="D19" s="58" t="str">
        <f>ฉบับนักเรียน!D19</f>
        <v>เด็กชายศรัณวรรษณ์  แสงจันทร์รัตนะ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1/13</v>
      </c>
      <c r="C20" s="55">
        <f>ฉบับนักเรียน!C20</f>
        <v>45716</v>
      </c>
      <c r="D20" s="58" t="str">
        <f>ฉบับนักเรียน!D20</f>
        <v>เด็กชายสุชาครีย์  ลีลาทัศนาวิจิตร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1/13</v>
      </c>
      <c r="C21" s="55">
        <f>ฉบับนักเรียน!C21</f>
        <v>45717</v>
      </c>
      <c r="D21" s="58" t="str">
        <f>ฉบับนักเรียน!D21</f>
        <v>เด็กชายอัครเศรษฐ  พูลเอี่ยม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1/13</v>
      </c>
      <c r="C22" s="55">
        <f>ฉบับนักเรียน!C22</f>
        <v>45703</v>
      </c>
      <c r="D22" s="58" t="str">
        <f>ฉบับนักเรียน!D22</f>
        <v>เด็กหญิงขวัญจิรา  สุทธคุณ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1/13</v>
      </c>
      <c r="C23" s="55">
        <f>ฉบับนักเรียน!C23</f>
        <v>45718</v>
      </c>
      <c r="D23" s="58" t="str">
        <f>ฉบับนักเรียน!D23</f>
        <v>เด็กหญิงกัญญา  วงษ์อินทร์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1/13</v>
      </c>
      <c r="C24" s="55">
        <f>ฉบับนักเรียน!C24</f>
        <v>45719</v>
      </c>
      <c r="D24" s="58" t="str">
        <f>ฉบับนักเรียน!D24</f>
        <v>เด็กหญิงจินยี  แซ่กู้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1/13</v>
      </c>
      <c r="C25" s="55">
        <f>ฉบับนักเรียน!C25</f>
        <v>45720</v>
      </c>
      <c r="D25" s="58" t="str">
        <f>ฉบับนักเรียน!D25</f>
        <v>เด็กหญิงชนิดาภา  สนั่นไหว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1/13</v>
      </c>
      <c r="C26" s="55">
        <f>ฉบับนักเรียน!C26</f>
        <v>45721</v>
      </c>
      <c r="D26" s="58" t="str">
        <f>ฉบับนักเรียน!D26</f>
        <v>เด็กหญิงฐาปณีย์  ทรัพย์เจริญ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1/13</v>
      </c>
      <c r="C27" s="55">
        <f>ฉบับนักเรียน!C27</f>
        <v>45724</v>
      </c>
      <c r="D27" s="58" t="str">
        <f>ฉบับนักเรียน!D27</f>
        <v>เด็กหญิงธัญพิชชา  พรรณกมล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1/13</v>
      </c>
      <c r="C28" s="55">
        <f>ฉบับนักเรียน!C28</f>
        <v>45725</v>
      </c>
      <c r="D28" s="58" t="str">
        <f>ฉบับนักเรียน!D28</f>
        <v>เด็กหญิงพบรัตน์  โพธิศิริ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1/13</v>
      </c>
      <c r="C29" s="55">
        <f>ฉบับนักเรียน!C29</f>
        <v>45726</v>
      </c>
      <c r="D29" s="58" t="str">
        <f>ฉบับนักเรียน!D29</f>
        <v>เด็กหญิงพรรณวลัย  ปรีนคร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1/13</v>
      </c>
      <c r="C30" s="55">
        <f>ฉบับนักเรียน!C30</f>
        <v>45727</v>
      </c>
      <c r="D30" s="58" t="str">
        <f>ฉบับนักเรียน!D30</f>
        <v>เด็กหญิงพัสนันร์  อัศวสืบสกุล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1/13</v>
      </c>
      <c r="C31" s="55">
        <f>ฉบับนักเรียน!C31</f>
        <v>45728</v>
      </c>
      <c r="D31" s="58" t="str">
        <f>ฉบับนักเรียน!D31</f>
        <v>เด็กหญิงพิมพ์ลภัส  ก้องพนาศักดิ์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1/13</v>
      </c>
      <c r="C32" s="55">
        <f>ฉบับนักเรียน!C32</f>
        <v>45729</v>
      </c>
      <c r="D32" s="58" t="str">
        <f>ฉบับนักเรียน!D32</f>
        <v>เด็กหญิงลาร่า  นาคาโมโตะ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1/13</v>
      </c>
      <c r="C33" s="55">
        <f>ฉบับนักเรียน!C33</f>
        <v>45730</v>
      </c>
      <c r="D33" s="58" t="str">
        <f>ฉบับนักเรียน!D33</f>
        <v>เด็กหญิงวรนันท์  เชื้อนพรัตน์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1/13</v>
      </c>
      <c r="C34" s="55">
        <f>ฉบับนักเรียน!C34</f>
        <v>45731</v>
      </c>
      <c r="D34" s="58" t="str">
        <f>ฉบับนักเรียน!D34</f>
        <v>เด็กหญิงวลัยพรรณ  วาฐานะดี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1/13</v>
      </c>
      <c r="C35" s="55">
        <f>ฉบับนักเรียน!C35</f>
        <v>45732</v>
      </c>
      <c r="D35" s="58" t="str">
        <f>ฉบับนักเรียน!D35</f>
        <v>เด็กหญิงศรัญญ่า  มังบุญมอบ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1/13</v>
      </c>
      <c r="C36" s="55">
        <f>ฉบับนักเรียน!C36</f>
        <v>45733</v>
      </c>
      <c r="D36" s="58" t="str">
        <f>ฉบับนักเรียน!D36</f>
        <v>เด็กหญิงศุภากร  พงษ์ผาตินันท์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1/13</v>
      </c>
      <c r="C37" s="55">
        <f>ฉบับนักเรียน!C37</f>
        <v>45734</v>
      </c>
      <c r="D37" s="58" t="str">
        <f>ฉบับนักเรียน!D37</f>
        <v>เด็กหญิงสิตา  สง่าชาติ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1/13</v>
      </c>
      <c r="C38" s="55">
        <f>ฉบับนักเรียน!C38</f>
        <v>45735</v>
      </c>
      <c r="D38" s="58" t="str">
        <f>ฉบับนักเรียน!D38</f>
        <v>เด็กหญิงอุรัสยา  ดำหริใจ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1/13</v>
      </c>
      <c r="C39" s="55">
        <f>ฉบับนักเรียน!C39</f>
        <v>45843</v>
      </c>
      <c r="D39" s="58" t="str">
        <f>ฉบับนักเรียน!D39</f>
        <v>เด็กหญิงณัฏฐนันท์  สิทธิวงศ์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1/13</v>
      </c>
      <c r="C40" s="55">
        <f>ฉบับนักเรียน!C40</f>
        <v>46126</v>
      </c>
      <c r="D40" s="58" t="str">
        <f>ฉบับนักเรียน!D40</f>
        <v>เด็กหญิงพัทรศยา  สมานกสิกร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4"/>
      <c r="D56" s="94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4" t="s">
        <v>62</v>
      </c>
      <c r="D57" s="95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4" t="s">
        <v>62</v>
      </c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7" t="s">
        <v>137</v>
      </c>
      <c r="D58" s="98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6"/>
      <c r="P58" s="95"/>
      <c r="Q58" s="95"/>
      <c r="R58" s="46"/>
      <c r="S58" s="96" t="s">
        <v>138</v>
      </c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6" t="s">
        <v>63</v>
      </c>
      <c r="D59" s="95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7"/>
      <c r="P59" s="95"/>
      <c r="Q59" s="95"/>
      <c r="R59" s="46"/>
      <c r="S59" s="96" t="s">
        <v>63</v>
      </c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9" t="s">
        <v>0</v>
      </c>
      <c r="C2" s="100"/>
      <c r="D2" s="100"/>
      <c r="E2" s="100"/>
      <c r="F2" s="101"/>
      <c r="G2" s="109" t="s">
        <v>70</v>
      </c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9" t="str">
        <f>ฉบับนักเรียน!A3</f>
        <v>นายฉัตรชัย เหรียญทอง  นางนันทวรรณ นวลเปียน</v>
      </c>
      <c r="C3" s="100"/>
      <c r="D3" s="100"/>
      <c r="E3" s="100"/>
      <c r="F3" s="101"/>
      <c r="G3" s="99" t="s">
        <v>71</v>
      </c>
      <c r="H3" s="101"/>
      <c r="I3" s="99" t="s">
        <v>72</v>
      </c>
      <c r="J3" s="101"/>
      <c r="K3" s="99" t="s">
        <v>73</v>
      </c>
      <c r="L3" s="101"/>
      <c r="M3" s="99" t="s">
        <v>74</v>
      </c>
      <c r="N3" s="101"/>
      <c r="O3" s="99" t="s">
        <v>75</v>
      </c>
      <c r="P3" s="101"/>
      <c r="Q3" s="61"/>
      <c r="R3" s="99" t="s">
        <v>76</v>
      </c>
      <c r="S3" s="101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1/13</v>
      </c>
      <c r="D5" s="55">
        <f>ฉบับนักเรียน!C5</f>
        <v>45700</v>
      </c>
      <c r="E5" s="58" t="str">
        <f>ฉบับนักเรียน!D5</f>
        <v>เด็กชายกษมา  สุขไมตรี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1/13</v>
      </c>
      <c r="D6" s="55">
        <f>ฉบับนักเรียน!C6</f>
        <v>45701</v>
      </c>
      <c r="E6" s="58" t="str">
        <f>ฉบับนักเรียน!D6</f>
        <v>เด็กชายชนน  โพธิ์ชัยแสน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1/13</v>
      </c>
      <c r="D7" s="55">
        <f>ฉบับนักเรียน!C7</f>
        <v>45702</v>
      </c>
      <c r="E7" s="58" t="str">
        <f>ฉบับนักเรียน!D7</f>
        <v>เด็กชายชาญชัย  โพธิสิงห์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1/13</v>
      </c>
      <c r="D8" s="55">
        <f>ฉบับนักเรียน!C8</f>
        <v>45704</v>
      </c>
      <c r="E8" s="58" t="str">
        <f>ฉบับนักเรียน!D8</f>
        <v>เด็กชายเทพสุวรรณ  บลันชาร์ด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1/13</v>
      </c>
      <c r="D9" s="55">
        <f>ฉบับนักเรียน!C9</f>
        <v>45705</v>
      </c>
      <c r="E9" s="58" t="str">
        <f>ฉบับนักเรียน!D9</f>
        <v>เด็กชายธนกฤต  ไพรศรี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1/13</v>
      </c>
      <c r="D10" s="55">
        <f>ฉบับนักเรียน!C10</f>
        <v>45706</v>
      </c>
      <c r="E10" s="58" t="str">
        <f>ฉบับนักเรียน!D10</f>
        <v>เด็กชายธนพนธ์  จอมสูงเนิน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1/13</v>
      </c>
      <c r="D11" s="55">
        <f>ฉบับนักเรียน!C11</f>
        <v>45707</v>
      </c>
      <c r="E11" s="58" t="str">
        <f>ฉบับนักเรียน!D11</f>
        <v>เด็กชายธีรพงศ์  สุเทวี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1/13</v>
      </c>
      <c r="D12" s="55">
        <f>ฉบับนักเรียน!C12</f>
        <v>45708</v>
      </c>
      <c r="E12" s="58" t="str">
        <f>ฉบับนักเรียน!D12</f>
        <v>เด็กชายธีระวัฒน์  คุ่มสุภา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1/13</v>
      </c>
      <c r="D13" s="55">
        <f>ฉบับนักเรียน!C13</f>
        <v>45709</v>
      </c>
      <c r="E13" s="58" t="str">
        <f>ฉบับนักเรียน!D13</f>
        <v>เด็กชายบารมี  รักสัตย์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1/13</v>
      </c>
      <c r="D14" s="55">
        <f>ฉบับนักเรียน!C14</f>
        <v>45710</v>
      </c>
      <c r="E14" s="58" t="str">
        <f>ฉบับนักเรียน!D14</f>
        <v>เด็กชายพลวัฒน์  วันเปลี่ยนสี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1/13</v>
      </c>
      <c r="D15" s="55">
        <f>ฉบับนักเรียน!C15</f>
        <v>45711</v>
      </c>
      <c r="E15" s="58" t="str">
        <f>ฉบับนักเรียน!D15</f>
        <v>เด็กชายพัชรากร  กิมฮวดกุล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1/13</v>
      </c>
      <c r="D16" s="55">
        <f>ฉบับนักเรียน!C16</f>
        <v>45712</v>
      </c>
      <c r="E16" s="58" t="str">
        <f>ฉบับนักเรียน!D16</f>
        <v>เด็กชายภวรัญชน์  แก้วดำ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1/13</v>
      </c>
      <c r="D17" s="55">
        <f>ฉบับนักเรียน!C17</f>
        <v>45713</v>
      </c>
      <c r="E17" s="58" t="str">
        <f>ฉบับนักเรียน!D17</f>
        <v>เด็กชายมนพัสต์  จุฑานิฏฐาธรรม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1/13</v>
      </c>
      <c r="D18" s="55">
        <f>ฉบับนักเรียน!C18</f>
        <v>45714</v>
      </c>
      <c r="E18" s="58" t="str">
        <f>ฉบับนักเรียน!D18</f>
        <v>เด็กชายมนุเชษฐ์  มณีอ่อน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1/13</v>
      </c>
      <c r="D19" s="55">
        <f>ฉบับนักเรียน!C19</f>
        <v>45715</v>
      </c>
      <c r="E19" s="58" t="str">
        <f>ฉบับนักเรียน!D19</f>
        <v>เด็กชายศรัณวรรษณ์  แสงจันทร์รัตนะ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1/13</v>
      </c>
      <c r="D20" s="55">
        <f>ฉบับนักเรียน!C20</f>
        <v>45716</v>
      </c>
      <c r="E20" s="58" t="str">
        <f>ฉบับนักเรียน!D20</f>
        <v>เด็กชายสุชาครีย์  ลีลาทัศนาวิจิตร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1/13</v>
      </c>
      <c r="D21" s="55">
        <f>ฉบับนักเรียน!C21</f>
        <v>45717</v>
      </c>
      <c r="E21" s="58" t="str">
        <f>ฉบับนักเรียน!D21</f>
        <v>เด็กชายอัครเศรษฐ  พูลเอี่ยม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1/13</v>
      </c>
      <c r="D22" s="55">
        <f>ฉบับนักเรียน!C22</f>
        <v>45703</v>
      </c>
      <c r="E22" s="58" t="str">
        <f>ฉบับนักเรียน!D22</f>
        <v>เด็กหญิงขวัญจิรา  สุทธคุณ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1/13</v>
      </c>
      <c r="D23" s="55">
        <f>ฉบับนักเรียน!C23</f>
        <v>45718</v>
      </c>
      <c r="E23" s="58" t="str">
        <f>ฉบับนักเรียน!D23</f>
        <v>เด็กหญิงกัญญา  วงษ์อินทร์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1/13</v>
      </c>
      <c r="D24" s="55">
        <f>ฉบับนักเรียน!C24</f>
        <v>45719</v>
      </c>
      <c r="E24" s="58" t="str">
        <f>ฉบับนักเรียน!D24</f>
        <v>เด็กหญิงจินยี  แซ่กู้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1/13</v>
      </c>
      <c r="D25" s="55">
        <f>ฉบับนักเรียน!C25</f>
        <v>45720</v>
      </c>
      <c r="E25" s="58" t="str">
        <f>ฉบับนักเรียน!D25</f>
        <v>เด็กหญิงชนิดาภา  สนั่นไหว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1/13</v>
      </c>
      <c r="D26" s="55">
        <f>ฉบับนักเรียน!C26</f>
        <v>45721</v>
      </c>
      <c r="E26" s="58" t="str">
        <f>ฉบับนักเรียน!D26</f>
        <v>เด็กหญิงฐาปณีย์  ทรัพย์เจริญ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1/13</v>
      </c>
      <c r="D27" s="55">
        <f>ฉบับนักเรียน!C27</f>
        <v>45724</v>
      </c>
      <c r="E27" s="58" t="str">
        <f>ฉบับนักเรียน!D27</f>
        <v>เด็กหญิงธัญพิชชา  พรรณกมล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1/13</v>
      </c>
      <c r="D28" s="55">
        <f>ฉบับนักเรียน!C28</f>
        <v>45725</v>
      </c>
      <c r="E28" s="58" t="str">
        <f>ฉบับนักเรียน!D28</f>
        <v>เด็กหญิงพบรัตน์  โพธิศิริ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1/13</v>
      </c>
      <c r="D29" s="55">
        <f>ฉบับนักเรียน!C29</f>
        <v>45726</v>
      </c>
      <c r="E29" s="58" t="str">
        <f>ฉบับนักเรียน!D29</f>
        <v>เด็กหญิงพรรณวลัย  ปรีนคร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1/13</v>
      </c>
      <c r="D30" s="55">
        <f>ฉบับนักเรียน!C30</f>
        <v>45727</v>
      </c>
      <c r="E30" s="58" t="str">
        <f>ฉบับนักเรียน!D30</f>
        <v>เด็กหญิงพัสนันร์  อัศวสืบสกุล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1/13</v>
      </c>
      <c r="D31" s="55">
        <f>ฉบับนักเรียน!C31</f>
        <v>45728</v>
      </c>
      <c r="E31" s="58" t="str">
        <f>ฉบับนักเรียน!D31</f>
        <v>เด็กหญิงพิมพ์ลภัส  ก้องพนาศักดิ์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1/13</v>
      </c>
      <c r="D32" s="55">
        <f>ฉบับนักเรียน!C32</f>
        <v>45729</v>
      </c>
      <c r="E32" s="58" t="str">
        <f>ฉบับนักเรียน!D32</f>
        <v>เด็กหญิงลาร่า  นาคาโมโตะ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1/13</v>
      </c>
      <c r="D33" s="55">
        <f>ฉบับนักเรียน!C33</f>
        <v>45730</v>
      </c>
      <c r="E33" s="58" t="str">
        <f>ฉบับนักเรียน!D33</f>
        <v>เด็กหญิงวรนันท์  เชื้อนพรัตน์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1/13</v>
      </c>
      <c r="D34" s="55">
        <f>ฉบับนักเรียน!C34</f>
        <v>45731</v>
      </c>
      <c r="E34" s="58" t="str">
        <f>ฉบับนักเรียน!D34</f>
        <v>เด็กหญิงวลัยพรรณ  วาฐานะดี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1/13</v>
      </c>
      <c r="D35" s="55">
        <f>ฉบับนักเรียน!C35</f>
        <v>45732</v>
      </c>
      <c r="E35" s="58" t="str">
        <f>ฉบับนักเรียน!D35</f>
        <v>เด็กหญิงศรัญญ่า  มังบุญมอบ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1/13</v>
      </c>
      <c r="D36" s="55">
        <f>ฉบับนักเรียน!C36</f>
        <v>45733</v>
      </c>
      <c r="E36" s="58" t="str">
        <f>ฉบับนักเรียน!D36</f>
        <v>เด็กหญิงศุภากร  พงษ์ผาตินันท์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1/13</v>
      </c>
      <c r="D37" s="55">
        <f>ฉบับนักเรียน!C37</f>
        <v>45734</v>
      </c>
      <c r="E37" s="58" t="str">
        <f>ฉบับนักเรียน!D37</f>
        <v>เด็กหญิงสิตา  สง่าชาติ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1/13</v>
      </c>
      <c r="D38" s="55">
        <f>ฉบับนักเรียน!C38</f>
        <v>45735</v>
      </c>
      <c r="E38" s="58" t="str">
        <f>ฉบับนักเรียน!D38</f>
        <v>เด็กหญิงอุรัสยา  ดำหริใจ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1/13</v>
      </c>
      <c r="D39" s="55">
        <f>ฉบับนักเรียน!C39</f>
        <v>45843</v>
      </c>
      <c r="E39" s="58" t="str">
        <f>ฉบับนักเรียน!D39</f>
        <v>เด็กหญิงณัฏฐนันท์  สิทธิวงศ์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1/13</v>
      </c>
      <c r="D40" s="55">
        <f>ฉบับนักเรียน!C40</f>
        <v>46126</v>
      </c>
      <c r="E40" s="58" t="str">
        <f>ฉบับนักเรียน!D40</f>
        <v>เด็กหญิงพัทรศยา  สมานกสิกร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นายฉัตรชัย เหรียญทอง</v>
      </c>
      <c r="F57" s="46"/>
      <c r="G57" s="46"/>
      <c r="H57" s="46"/>
      <c r="I57" s="46"/>
      <c r="J57" s="46"/>
      <c r="K57" s="46"/>
      <c r="L57" s="46"/>
      <c r="M57" s="46"/>
      <c r="N57" s="96" t="str">
        <f>ฉบับผู้ปกครอง!S58</f>
        <v>นางนันทวรรณ นวลเปียน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7" t="s">
        <v>63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9" t="s">
        <v>0</v>
      </c>
      <c r="C2" s="100"/>
      <c r="D2" s="100"/>
      <c r="E2" s="100"/>
      <c r="F2" s="101"/>
      <c r="G2" s="109" t="s">
        <v>82</v>
      </c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1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9" t="str">
        <f>ฉบับนักเรียน!A3</f>
        <v>นายฉัตรชัย เหรียญทอง  นางนันทวรรณ นวลเปียน</v>
      </c>
      <c r="C3" s="100"/>
      <c r="D3" s="100"/>
      <c r="E3" s="100"/>
      <c r="F3" s="101"/>
      <c r="G3" s="99" t="s">
        <v>71</v>
      </c>
      <c r="H3" s="101"/>
      <c r="I3" s="99" t="s">
        <v>72</v>
      </c>
      <c r="J3" s="101"/>
      <c r="K3" s="99" t="s">
        <v>73</v>
      </c>
      <c r="L3" s="101"/>
      <c r="M3" s="99" t="s">
        <v>74</v>
      </c>
      <c r="N3" s="101"/>
      <c r="O3" s="99" t="s">
        <v>75</v>
      </c>
      <c r="P3" s="101"/>
      <c r="Q3" s="61"/>
      <c r="R3" s="99" t="s">
        <v>76</v>
      </c>
      <c r="S3" s="101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1/13</v>
      </c>
      <c r="D5" s="55">
        <f>ฉบับนักเรียน!C5</f>
        <v>45700</v>
      </c>
      <c r="E5" s="58" t="str">
        <f>ฉบับนักเรียน!D5</f>
        <v>เด็กชายกษมา  สุขไมตรี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0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1/13</v>
      </c>
      <c r="D6" s="55">
        <f>ฉบับนักเรียน!C6</f>
        <v>45701</v>
      </c>
      <c r="E6" s="58" t="str">
        <f>ฉบับนักเรียน!D6</f>
        <v>เด็กชายชนน  โพธิ์ชัยแสน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1/13</v>
      </c>
      <c r="D7" s="55">
        <f>ฉบับนักเรียน!C7</f>
        <v>45702</v>
      </c>
      <c r="E7" s="58" t="str">
        <f>ฉบับนักเรียน!D7</f>
        <v>เด็กชายชาญชัย  โพธิสิงห์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1/13</v>
      </c>
      <c r="D8" s="55">
        <f>ฉบับนักเรียน!C8</f>
        <v>45704</v>
      </c>
      <c r="E8" s="58" t="str">
        <f>ฉบับนักเรียน!D8</f>
        <v>เด็กชายเทพสุวรรณ  บลันชาร์ด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1/13</v>
      </c>
      <c r="D9" s="55">
        <f>ฉบับนักเรียน!C9</f>
        <v>45705</v>
      </c>
      <c r="E9" s="58" t="str">
        <f>ฉบับนักเรียน!D9</f>
        <v>เด็กชายธนกฤต  ไพรศรี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1/13</v>
      </c>
      <c r="D10" s="55">
        <f>ฉบับนักเรียน!C10</f>
        <v>45706</v>
      </c>
      <c r="E10" s="58" t="str">
        <f>ฉบับนักเรียน!D10</f>
        <v>เด็กชายธนพนธ์  จอมสูงเนิน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1/13</v>
      </c>
      <c r="D11" s="55">
        <f>ฉบับนักเรียน!C11</f>
        <v>45707</v>
      </c>
      <c r="E11" s="58" t="str">
        <f>ฉบับนักเรียน!D11</f>
        <v>เด็กชายธีรพงศ์  สุเทวี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1/13</v>
      </c>
      <c r="D12" s="55">
        <f>ฉบับนักเรียน!C12</f>
        <v>45708</v>
      </c>
      <c r="E12" s="58" t="str">
        <f>ฉบับนักเรียน!D12</f>
        <v>เด็กชายธีระวัฒน์  คุ่มสุภา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1/13</v>
      </c>
      <c r="D13" s="55">
        <f>ฉบับนักเรียน!C13</f>
        <v>45709</v>
      </c>
      <c r="E13" s="58" t="str">
        <f>ฉบับนักเรียน!D13</f>
        <v>เด็กชายบารมี  รักสัตย์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1/13</v>
      </c>
      <c r="D14" s="55">
        <f>ฉบับนักเรียน!C14</f>
        <v>45710</v>
      </c>
      <c r="E14" s="58" t="str">
        <f>ฉบับนักเรียน!D14</f>
        <v>เด็กชายพลวัฒน์  วันเปลี่ยนสี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1/13</v>
      </c>
      <c r="D15" s="55">
        <f>ฉบับนักเรียน!C15</f>
        <v>45711</v>
      </c>
      <c r="E15" s="58" t="str">
        <f>ฉบับนักเรียน!D15</f>
        <v>เด็กชายพัชรากร  กิมฮวดกุล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1/13</v>
      </c>
      <c r="D16" s="55">
        <f>ฉบับนักเรียน!C16</f>
        <v>45712</v>
      </c>
      <c r="E16" s="58" t="str">
        <f>ฉบับนักเรียน!D16</f>
        <v>เด็กชายภวรัญชน์  แก้วดำ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1/13</v>
      </c>
      <c r="D17" s="55">
        <f>ฉบับนักเรียน!C17</f>
        <v>45713</v>
      </c>
      <c r="E17" s="58" t="str">
        <f>ฉบับนักเรียน!D17</f>
        <v>เด็กชายมนพัสต์  จุฑานิฏฐาธรรม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1/13</v>
      </c>
      <c r="D18" s="55">
        <f>ฉบับนักเรียน!C18</f>
        <v>45714</v>
      </c>
      <c r="E18" s="58" t="str">
        <f>ฉบับนักเรียน!D18</f>
        <v>เด็กชายมนุเชษฐ์  มณีอ่อน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1/13</v>
      </c>
      <c r="D19" s="55">
        <f>ฉบับนักเรียน!C19</f>
        <v>45715</v>
      </c>
      <c r="E19" s="58" t="str">
        <f>ฉบับนักเรียน!D19</f>
        <v>เด็กชายศรัณวรรษณ์  แสงจันทร์รัตนะ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1/13</v>
      </c>
      <c r="D20" s="55">
        <f>ฉบับนักเรียน!C20</f>
        <v>45716</v>
      </c>
      <c r="E20" s="58" t="str">
        <f>ฉบับนักเรียน!D20</f>
        <v>เด็กชายสุชาครีย์  ลีลาทัศนาวิจิตร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1/13</v>
      </c>
      <c r="D21" s="55">
        <f>ฉบับนักเรียน!C21</f>
        <v>45717</v>
      </c>
      <c r="E21" s="58" t="str">
        <f>ฉบับนักเรียน!D21</f>
        <v>เด็กชายอัครเศรษฐ  พูลเอี่ยม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1/13</v>
      </c>
      <c r="D22" s="55">
        <f>ฉบับนักเรียน!C22</f>
        <v>45703</v>
      </c>
      <c r="E22" s="58" t="str">
        <f>ฉบับนักเรียน!D22</f>
        <v>เด็กหญิงขวัญจิรา  สุทธคุณ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1/13</v>
      </c>
      <c r="D23" s="55">
        <f>ฉบับนักเรียน!C23</f>
        <v>45718</v>
      </c>
      <c r="E23" s="58" t="str">
        <f>ฉบับนักเรียน!D23</f>
        <v>เด็กหญิงกัญญา  วงษ์อินทร์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1/13</v>
      </c>
      <c r="D24" s="55">
        <f>ฉบับนักเรียน!C24</f>
        <v>45719</v>
      </c>
      <c r="E24" s="58" t="str">
        <f>ฉบับนักเรียน!D24</f>
        <v>เด็กหญิงจินยี  แซ่กู้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1/13</v>
      </c>
      <c r="D25" s="55">
        <f>ฉบับนักเรียน!C25</f>
        <v>45720</v>
      </c>
      <c r="E25" s="58" t="str">
        <f>ฉบับนักเรียน!D25</f>
        <v>เด็กหญิงชนิดาภา  สนั่นไหว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1/13</v>
      </c>
      <c r="D26" s="55">
        <f>ฉบับนักเรียน!C26</f>
        <v>45721</v>
      </c>
      <c r="E26" s="58" t="str">
        <f>ฉบับนักเรียน!D26</f>
        <v>เด็กหญิงฐาปณีย์  ทรัพย์เจริญ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1/13</v>
      </c>
      <c r="D27" s="55">
        <f>ฉบับนักเรียน!C27</f>
        <v>45724</v>
      </c>
      <c r="E27" s="58" t="str">
        <f>ฉบับนักเรียน!D27</f>
        <v>เด็กหญิงธัญพิชชา  พรรณกมล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1/13</v>
      </c>
      <c r="D28" s="55">
        <f>ฉบับนักเรียน!C28</f>
        <v>45725</v>
      </c>
      <c r="E28" s="58" t="str">
        <f>ฉบับนักเรียน!D28</f>
        <v>เด็กหญิงพบรัตน์  โพธิศิริ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1/13</v>
      </c>
      <c r="D29" s="55">
        <f>ฉบับนักเรียน!C29</f>
        <v>45726</v>
      </c>
      <c r="E29" s="58" t="str">
        <f>ฉบับนักเรียน!D29</f>
        <v>เด็กหญิงพรรณวลัย  ปรีนคร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1/13</v>
      </c>
      <c r="D30" s="55">
        <f>ฉบับนักเรียน!C30</f>
        <v>45727</v>
      </c>
      <c r="E30" s="58" t="str">
        <f>ฉบับนักเรียน!D30</f>
        <v>เด็กหญิงพัสนันร์  อัศวสืบสกุล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1/13</v>
      </c>
      <c r="D31" s="55">
        <f>ฉบับนักเรียน!C31</f>
        <v>45728</v>
      </c>
      <c r="E31" s="58" t="str">
        <f>ฉบับนักเรียน!D31</f>
        <v>เด็กหญิงพิมพ์ลภัส  ก้องพนาศักดิ์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1/13</v>
      </c>
      <c r="D32" s="55">
        <f>ฉบับนักเรียน!C32</f>
        <v>45729</v>
      </c>
      <c r="E32" s="58" t="str">
        <f>ฉบับนักเรียน!D32</f>
        <v>เด็กหญิงลาร่า  นาคาโมโตะ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1/13</v>
      </c>
      <c r="D33" s="55">
        <f>ฉบับนักเรียน!C33</f>
        <v>45730</v>
      </c>
      <c r="E33" s="58" t="str">
        <f>ฉบับนักเรียน!D33</f>
        <v>เด็กหญิงวรนันท์  เชื้อนพรัตน์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1/13</v>
      </c>
      <c r="D34" s="55">
        <f>ฉบับนักเรียน!C34</f>
        <v>45731</v>
      </c>
      <c r="E34" s="58" t="str">
        <f>ฉบับนักเรียน!D34</f>
        <v>เด็กหญิงวลัยพรรณ  วาฐานะดี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1/13</v>
      </c>
      <c r="D35" s="55">
        <f>ฉบับนักเรียน!C35</f>
        <v>45732</v>
      </c>
      <c r="E35" s="58" t="str">
        <f>ฉบับนักเรียน!D35</f>
        <v>เด็กหญิงศรัญญ่า  มังบุญมอบ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1/13</v>
      </c>
      <c r="D36" s="55">
        <f>ฉบับนักเรียน!C36</f>
        <v>45733</v>
      </c>
      <c r="E36" s="58" t="str">
        <f>ฉบับนักเรียน!D36</f>
        <v>เด็กหญิงศุภากร  พงษ์ผาตินันท์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1/13</v>
      </c>
      <c r="D37" s="55">
        <f>ฉบับนักเรียน!C37</f>
        <v>45734</v>
      </c>
      <c r="E37" s="58" t="str">
        <f>ฉบับนักเรียน!D37</f>
        <v>เด็กหญิงสิตา  สง่าชาติ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1/13</v>
      </c>
      <c r="D38" s="55">
        <f>ฉบับนักเรียน!C38</f>
        <v>45735</v>
      </c>
      <c r="E38" s="58" t="str">
        <f>ฉบับนักเรียน!D38</f>
        <v>เด็กหญิงอุรัสยา  ดำหริใจ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1/13</v>
      </c>
      <c r="D39" s="55">
        <f>ฉบับนักเรียน!C39</f>
        <v>45843</v>
      </c>
      <c r="E39" s="58" t="str">
        <f>ฉบับนักเรียน!D39</f>
        <v>เด็กหญิงณัฏฐนันท์  สิทธิวงศ์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1/13</v>
      </c>
      <c r="D40" s="55">
        <f>ฉบับนักเรียน!C40</f>
        <v>46126</v>
      </c>
      <c r="E40" s="58" t="str">
        <f>ฉบับนักเรียน!D40</f>
        <v>เด็กหญิงพัทรศยา  สมานกสิกร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นายฉัตรชัย เหรียญทอง</v>
      </c>
      <c r="F57" s="46"/>
      <c r="G57" s="46"/>
      <c r="H57" s="46"/>
      <c r="I57" s="46"/>
      <c r="J57" s="46"/>
      <c r="K57" s="46"/>
      <c r="L57" s="46"/>
      <c r="M57" s="46"/>
      <c r="N57" s="96" t="str">
        <f>equal1!N57</f>
        <v>นางนันทวรรณ นวลเปียน</v>
      </c>
      <c r="O57" s="95"/>
      <c r="P57" s="95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7" t="s">
        <v>63</v>
      </c>
      <c r="O58" s="95"/>
      <c r="P58" s="95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41" sqref="C41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9" t="s">
        <v>0</v>
      </c>
      <c r="C2" s="100"/>
      <c r="D2" s="100"/>
      <c r="E2" s="100"/>
      <c r="F2" s="101"/>
      <c r="G2" s="109" t="s">
        <v>83</v>
      </c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9" t="str">
        <f>ฉบับนักเรียน!A3</f>
        <v>นายฉัตรชัย เหรียญทอง  นางนันทวรรณ นวลเปียน</v>
      </c>
      <c r="C3" s="100"/>
      <c r="D3" s="100"/>
      <c r="E3" s="100"/>
      <c r="F3" s="101"/>
      <c r="G3" s="99" t="s">
        <v>71</v>
      </c>
      <c r="H3" s="101"/>
      <c r="I3" s="99" t="s">
        <v>72</v>
      </c>
      <c r="J3" s="101"/>
      <c r="K3" s="99" t="s">
        <v>73</v>
      </c>
      <c r="L3" s="101"/>
      <c r="M3" s="99" t="s">
        <v>74</v>
      </c>
      <c r="N3" s="101"/>
      <c r="O3" s="99" t="s">
        <v>75</v>
      </c>
      <c r="P3" s="101"/>
      <c r="Q3" s="61"/>
      <c r="R3" s="99" t="s">
        <v>76</v>
      </c>
      <c r="S3" s="101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1/13</v>
      </c>
      <c r="D5" s="55">
        <f>ฉบับนักเรียน!C5</f>
        <v>45700</v>
      </c>
      <c r="E5" s="58" t="str">
        <f>ฉบับนักเรียน!D5</f>
        <v>เด็กชายกษมา  สุขไมตรี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1/13</v>
      </c>
      <c r="D6" s="55">
        <f>ฉบับนักเรียน!C6</f>
        <v>45701</v>
      </c>
      <c r="E6" s="58" t="str">
        <f>ฉบับนักเรียน!D6</f>
        <v>เด็กชายชนน  โพธิ์ชัยแสน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1/13</v>
      </c>
      <c r="D7" s="55">
        <f>ฉบับนักเรียน!C7</f>
        <v>45702</v>
      </c>
      <c r="E7" s="58" t="str">
        <f>ฉบับนักเรียน!D7</f>
        <v>เด็กชายชาญชัย  โพธิสิงห์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1/13</v>
      </c>
      <c r="D8" s="55">
        <f>ฉบับนักเรียน!C8</f>
        <v>45704</v>
      </c>
      <c r="E8" s="58" t="str">
        <f>ฉบับนักเรียน!D8</f>
        <v>เด็กชายเทพสุวรรณ  บลันชาร์ด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1/13</v>
      </c>
      <c r="D9" s="55">
        <f>ฉบับนักเรียน!C9</f>
        <v>45705</v>
      </c>
      <c r="E9" s="58" t="str">
        <f>ฉบับนักเรียน!D9</f>
        <v>เด็กชายธนกฤต  ไพรศรี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1/13</v>
      </c>
      <c r="D10" s="55">
        <f>ฉบับนักเรียน!C10</f>
        <v>45706</v>
      </c>
      <c r="E10" s="58" t="str">
        <f>ฉบับนักเรียน!D10</f>
        <v>เด็กชายธนพนธ์  จอมสูงเนิน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1/13</v>
      </c>
      <c r="D11" s="55">
        <f>ฉบับนักเรียน!C11</f>
        <v>45707</v>
      </c>
      <c r="E11" s="58" t="str">
        <f>ฉบับนักเรียน!D11</f>
        <v>เด็กชายธีรพงศ์  สุเทวี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1/13</v>
      </c>
      <c r="D12" s="55">
        <f>ฉบับนักเรียน!C12</f>
        <v>45708</v>
      </c>
      <c r="E12" s="58" t="str">
        <f>ฉบับนักเรียน!D12</f>
        <v>เด็กชายธีระวัฒน์  คุ่มสุภา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1/13</v>
      </c>
      <c r="D13" s="55">
        <f>ฉบับนักเรียน!C13</f>
        <v>45709</v>
      </c>
      <c r="E13" s="58" t="str">
        <f>ฉบับนักเรียน!D13</f>
        <v>เด็กชายบารมี  รักสัตย์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1/13</v>
      </c>
      <c r="D14" s="55">
        <f>ฉบับนักเรียน!C14</f>
        <v>45710</v>
      </c>
      <c r="E14" s="58" t="str">
        <f>ฉบับนักเรียน!D14</f>
        <v>เด็กชายพลวัฒน์  วันเปลี่ยนสี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1/13</v>
      </c>
      <c r="D15" s="55">
        <f>ฉบับนักเรียน!C15</f>
        <v>45711</v>
      </c>
      <c r="E15" s="58" t="str">
        <f>ฉบับนักเรียน!D15</f>
        <v>เด็กชายพัชรากร  กิมฮวดกุล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1/13</v>
      </c>
      <c r="D16" s="55">
        <f>ฉบับนักเรียน!C16</f>
        <v>45712</v>
      </c>
      <c r="E16" s="58" t="str">
        <f>ฉบับนักเรียน!D16</f>
        <v>เด็กชายภวรัญชน์  แก้วดำ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1/13</v>
      </c>
      <c r="D17" s="55">
        <f>ฉบับนักเรียน!C17</f>
        <v>45713</v>
      </c>
      <c r="E17" s="58" t="str">
        <f>ฉบับนักเรียน!D17</f>
        <v>เด็กชายมนพัสต์  จุฑานิฏฐาธรรม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1/13</v>
      </c>
      <c r="D18" s="55">
        <f>ฉบับนักเรียน!C18</f>
        <v>45714</v>
      </c>
      <c r="E18" s="58" t="str">
        <f>ฉบับนักเรียน!D18</f>
        <v>เด็กชายมนุเชษฐ์  มณีอ่อน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1/13</v>
      </c>
      <c r="D19" s="55">
        <f>ฉบับนักเรียน!C19</f>
        <v>45715</v>
      </c>
      <c r="E19" s="58" t="str">
        <f>ฉบับนักเรียน!D19</f>
        <v>เด็กชายศรัณวรรษณ์  แสงจันทร์รัตนะ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1/13</v>
      </c>
      <c r="D20" s="55">
        <f>ฉบับนักเรียน!C20</f>
        <v>45716</v>
      </c>
      <c r="E20" s="58" t="str">
        <f>ฉบับนักเรียน!D20</f>
        <v>เด็กชายสุชาครีย์  ลีลาทัศนาวิจิตร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1/13</v>
      </c>
      <c r="D21" s="55">
        <f>ฉบับนักเรียน!C21</f>
        <v>45717</v>
      </c>
      <c r="E21" s="58" t="str">
        <f>ฉบับนักเรียน!D21</f>
        <v>เด็กชายอัครเศรษฐ  พูลเอี่ยม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1/13</v>
      </c>
      <c r="D22" s="55">
        <f>ฉบับนักเรียน!C22</f>
        <v>45703</v>
      </c>
      <c r="E22" s="58" t="str">
        <f>ฉบับนักเรียน!D22</f>
        <v>เด็กหญิงขวัญจิรา  สุทธคุณ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1/13</v>
      </c>
      <c r="D23" s="55">
        <f>ฉบับนักเรียน!C23</f>
        <v>45718</v>
      </c>
      <c r="E23" s="58" t="str">
        <f>ฉบับนักเรียน!D23</f>
        <v>เด็กหญิงกัญญา  วงษ์อินทร์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1/13</v>
      </c>
      <c r="D24" s="55">
        <f>ฉบับนักเรียน!C24</f>
        <v>45719</v>
      </c>
      <c r="E24" s="58" t="str">
        <f>ฉบับนักเรียน!D24</f>
        <v>เด็กหญิงจินยี  แซ่กู้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1/13</v>
      </c>
      <c r="D25" s="55">
        <f>ฉบับนักเรียน!C25</f>
        <v>45720</v>
      </c>
      <c r="E25" s="58" t="str">
        <f>ฉบับนักเรียน!D25</f>
        <v>เด็กหญิงชนิดาภา  สนั่นไหว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1/13</v>
      </c>
      <c r="D26" s="55">
        <f>ฉบับนักเรียน!C26</f>
        <v>45721</v>
      </c>
      <c r="E26" s="58" t="str">
        <f>ฉบับนักเรียน!D26</f>
        <v>เด็กหญิงฐาปณีย์  ทรัพย์เจริญ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1/13</v>
      </c>
      <c r="D27" s="55">
        <f>ฉบับนักเรียน!C27</f>
        <v>45724</v>
      </c>
      <c r="E27" s="58" t="str">
        <f>ฉบับนักเรียน!D27</f>
        <v>เด็กหญิงธัญพิชชา  พรรณกมล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1/13</v>
      </c>
      <c r="D28" s="55">
        <f>ฉบับนักเรียน!C28</f>
        <v>45725</v>
      </c>
      <c r="E28" s="58" t="str">
        <f>ฉบับนักเรียน!D28</f>
        <v>เด็กหญิงพบรัตน์  โพธิศิริ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1/13</v>
      </c>
      <c r="D29" s="55">
        <f>ฉบับนักเรียน!C29</f>
        <v>45726</v>
      </c>
      <c r="E29" s="58" t="str">
        <f>ฉบับนักเรียน!D29</f>
        <v>เด็กหญิงพรรณวลัย  ปรีนคร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1/13</v>
      </c>
      <c r="D30" s="55">
        <f>ฉบับนักเรียน!C30</f>
        <v>45727</v>
      </c>
      <c r="E30" s="58" t="str">
        <f>ฉบับนักเรียน!D30</f>
        <v>เด็กหญิงพัสนันร์  อัศวสืบสกุล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1/13</v>
      </c>
      <c r="D31" s="55">
        <f>ฉบับนักเรียน!C31</f>
        <v>45728</v>
      </c>
      <c r="E31" s="58" t="str">
        <f>ฉบับนักเรียน!D31</f>
        <v>เด็กหญิงพิมพ์ลภัส  ก้องพนาศักดิ์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1/13</v>
      </c>
      <c r="D32" s="55">
        <f>ฉบับนักเรียน!C32</f>
        <v>45729</v>
      </c>
      <c r="E32" s="58" t="str">
        <f>ฉบับนักเรียน!D32</f>
        <v>เด็กหญิงลาร่า  นาคาโมโตะ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1/13</v>
      </c>
      <c r="D33" s="55">
        <f>ฉบับนักเรียน!C33</f>
        <v>45730</v>
      </c>
      <c r="E33" s="58" t="str">
        <f>ฉบับนักเรียน!D33</f>
        <v>เด็กหญิงวรนันท์  เชื้อนพรัตน์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1/13</v>
      </c>
      <c r="D34" s="55">
        <f>ฉบับนักเรียน!C34</f>
        <v>45731</v>
      </c>
      <c r="E34" s="58" t="str">
        <f>ฉบับนักเรียน!D34</f>
        <v>เด็กหญิงวลัยพรรณ  วาฐานะดี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1/13</v>
      </c>
      <c r="D35" s="55">
        <f>ฉบับนักเรียน!C35</f>
        <v>45732</v>
      </c>
      <c r="E35" s="58" t="str">
        <f>ฉบับนักเรียน!D35</f>
        <v>เด็กหญิงศรัญญ่า  มังบุญมอบ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1/13</v>
      </c>
      <c r="D36" s="55">
        <f>ฉบับนักเรียน!C36</f>
        <v>45733</v>
      </c>
      <c r="E36" s="58" t="str">
        <f>ฉบับนักเรียน!D36</f>
        <v>เด็กหญิงศุภากร  พงษ์ผาตินันท์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1/13</v>
      </c>
      <c r="D37" s="55">
        <f>ฉบับนักเรียน!C37</f>
        <v>45734</v>
      </c>
      <c r="E37" s="58" t="str">
        <f>ฉบับนักเรียน!D37</f>
        <v>เด็กหญิงสิตา  สง่าชาติ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1/13</v>
      </c>
      <c r="D38" s="55">
        <f>ฉบับนักเรียน!C38</f>
        <v>45735</v>
      </c>
      <c r="E38" s="58" t="str">
        <f>ฉบับนักเรียน!D38</f>
        <v>เด็กหญิงอุรัสยา  ดำหริใจ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1/13</v>
      </c>
      <c r="D39" s="55">
        <f>ฉบับนักเรียน!C39</f>
        <v>45843</v>
      </c>
      <c r="E39" s="58" t="str">
        <f>ฉบับนักเรียน!D39</f>
        <v>เด็กหญิงณัฏฐนันท์  สิทธิวงศ์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1/13</v>
      </c>
      <c r="D40" s="55">
        <f>ฉบับนักเรียน!C40</f>
        <v>46126</v>
      </c>
      <c r="E40" s="58" t="str">
        <f>ฉบับนักเรียน!D40</f>
        <v>เด็กหญิงพัทรศยา  สมานกสิกร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นายฉัตรชัย เหรียญทอง</v>
      </c>
      <c r="F57" s="46"/>
      <c r="G57" s="46"/>
      <c r="H57" s="46"/>
      <c r="I57" s="46"/>
      <c r="J57" s="46"/>
      <c r="K57" s="46"/>
      <c r="L57" s="46"/>
      <c r="M57" s="46"/>
      <c r="N57" s="96" t="str">
        <f>equal2!N57</f>
        <v>นางนันทวรรณ นวลเปียน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7" t="s">
        <v>63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7" workbookViewId="0">
      <selection activeCell="C41" sqref="C41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9" t="s">
        <v>0</v>
      </c>
      <c r="C2" s="100"/>
      <c r="D2" s="100"/>
      <c r="E2" s="100"/>
      <c r="F2" s="101"/>
      <c r="G2" s="61"/>
      <c r="H2" s="110" t="s">
        <v>84</v>
      </c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9" t="str">
        <f>ฉบับนักเรียน!A3</f>
        <v>นายฉัตรชัย เหรียญทอง  นางนันทวรรณ นวลเปียน</v>
      </c>
      <c r="C3" s="100"/>
      <c r="D3" s="100"/>
      <c r="E3" s="100"/>
      <c r="F3" s="101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1/13</v>
      </c>
      <c r="D5" s="55">
        <f>ฉบับนักเรียน!C5</f>
        <v>45700</v>
      </c>
      <c r="E5" s="58" t="str">
        <f>ฉบับนักเรียน!D5</f>
        <v>เด็กชายกษมา  สุขไมตรี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0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1/13</v>
      </c>
      <c r="D6" s="55">
        <f>ฉบับนักเรียน!C6</f>
        <v>45701</v>
      </c>
      <c r="E6" s="58" t="str">
        <f>ฉบับนักเรียน!D6</f>
        <v>เด็กชายชนน  โพธิ์ชัยแสน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1/13</v>
      </c>
      <c r="D7" s="55">
        <f>ฉบับนักเรียน!C7</f>
        <v>45702</v>
      </c>
      <c r="E7" s="58" t="str">
        <f>ฉบับนักเรียน!D7</f>
        <v>เด็กชายชาญชัย  โพธิสิงห์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1/13</v>
      </c>
      <c r="D8" s="55">
        <f>ฉบับนักเรียน!C8</f>
        <v>45704</v>
      </c>
      <c r="E8" s="58" t="str">
        <f>ฉบับนักเรียน!D8</f>
        <v>เด็กชายเทพสุวรรณ  บลันชาร์ด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1/13</v>
      </c>
      <c r="D9" s="55">
        <f>ฉบับนักเรียน!C9</f>
        <v>45705</v>
      </c>
      <c r="E9" s="58" t="str">
        <f>ฉบับนักเรียน!D9</f>
        <v>เด็กชายธนกฤต  ไพรศรี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1/13</v>
      </c>
      <c r="D10" s="55">
        <f>ฉบับนักเรียน!C10</f>
        <v>45706</v>
      </c>
      <c r="E10" s="58" t="str">
        <f>ฉบับนักเรียน!D10</f>
        <v>เด็กชายธนพนธ์  จอมสูงเนิน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1/13</v>
      </c>
      <c r="D11" s="55">
        <f>ฉบับนักเรียน!C11</f>
        <v>45707</v>
      </c>
      <c r="E11" s="58" t="str">
        <f>ฉบับนักเรียน!D11</f>
        <v>เด็กชายธีรพงศ์  สุเทวี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1/13</v>
      </c>
      <c r="D12" s="55">
        <f>ฉบับนักเรียน!C12</f>
        <v>45708</v>
      </c>
      <c r="E12" s="58" t="str">
        <f>ฉบับนักเรียน!D12</f>
        <v>เด็กชายธีระวัฒน์  คุ่มสุภา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1/13</v>
      </c>
      <c r="D13" s="55">
        <f>ฉบับนักเรียน!C13</f>
        <v>45709</v>
      </c>
      <c r="E13" s="58" t="str">
        <f>ฉบับนักเรียน!D13</f>
        <v>เด็กชายบารมี  รักสัตย์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1/13</v>
      </c>
      <c r="D14" s="55">
        <f>ฉบับนักเรียน!C14</f>
        <v>45710</v>
      </c>
      <c r="E14" s="58" t="str">
        <f>ฉบับนักเรียน!D14</f>
        <v>เด็กชายพลวัฒน์  วันเปลี่ยนสี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1/13</v>
      </c>
      <c r="D15" s="55">
        <f>ฉบับนักเรียน!C15</f>
        <v>45711</v>
      </c>
      <c r="E15" s="58" t="str">
        <f>ฉบับนักเรียน!D15</f>
        <v>เด็กชายพัชรากร  กิมฮวดกุล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1/13</v>
      </c>
      <c r="D16" s="55">
        <f>ฉบับนักเรียน!C16</f>
        <v>45712</v>
      </c>
      <c r="E16" s="58" t="str">
        <f>ฉบับนักเรียน!D16</f>
        <v>เด็กชายภวรัญชน์  แก้วดำ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1/13</v>
      </c>
      <c r="D17" s="55">
        <f>ฉบับนักเรียน!C17</f>
        <v>45713</v>
      </c>
      <c r="E17" s="58" t="str">
        <f>ฉบับนักเรียน!D17</f>
        <v>เด็กชายมนพัสต์  จุฑานิฏฐาธรรม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1/13</v>
      </c>
      <c r="D18" s="55">
        <f>ฉบับนักเรียน!C18</f>
        <v>45714</v>
      </c>
      <c r="E18" s="58" t="str">
        <f>ฉบับนักเรียน!D18</f>
        <v>เด็กชายมนุเชษฐ์  มณีอ่อน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1/13</v>
      </c>
      <c r="D19" s="55">
        <f>ฉบับนักเรียน!C19</f>
        <v>45715</v>
      </c>
      <c r="E19" s="58" t="str">
        <f>ฉบับนักเรียน!D19</f>
        <v>เด็กชายศรัณวรรษณ์  แสงจันทร์รัตนะ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1/13</v>
      </c>
      <c r="D20" s="55">
        <f>ฉบับนักเรียน!C20</f>
        <v>45716</v>
      </c>
      <c r="E20" s="58" t="str">
        <f>ฉบับนักเรียน!D20</f>
        <v>เด็กชายสุชาครีย์  ลีลาทัศนาวิจิตร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1/13</v>
      </c>
      <c r="D21" s="55">
        <f>ฉบับนักเรียน!C21</f>
        <v>45717</v>
      </c>
      <c r="E21" s="58" t="str">
        <f>ฉบับนักเรียน!D21</f>
        <v>เด็กชายอัครเศรษฐ  พูลเอี่ยม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1/13</v>
      </c>
      <c r="D22" s="55">
        <f>ฉบับนักเรียน!C22</f>
        <v>45703</v>
      </c>
      <c r="E22" s="58" t="str">
        <f>ฉบับนักเรียน!D22</f>
        <v>เด็กหญิงขวัญจิรา  สุทธคุณ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1/13</v>
      </c>
      <c r="D23" s="55">
        <f>ฉบับนักเรียน!C23</f>
        <v>45718</v>
      </c>
      <c r="E23" s="58" t="str">
        <f>ฉบับนักเรียน!D23</f>
        <v>เด็กหญิงกัญญา  วงษ์อินทร์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1/13</v>
      </c>
      <c r="D24" s="55">
        <f>ฉบับนักเรียน!C24</f>
        <v>45719</v>
      </c>
      <c r="E24" s="58" t="str">
        <f>ฉบับนักเรียน!D24</f>
        <v>เด็กหญิงจินยี  แซ่กู้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1/13</v>
      </c>
      <c r="D25" s="55">
        <f>ฉบับนักเรียน!C25</f>
        <v>45720</v>
      </c>
      <c r="E25" s="58" t="str">
        <f>ฉบับนักเรียน!D25</f>
        <v>เด็กหญิงชนิดาภา  สนั่นไหว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1/13</v>
      </c>
      <c r="D26" s="55">
        <f>ฉบับนักเรียน!C26</f>
        <v>45721</v>
      </c>
      <c r="E26" s="58" t="str">
        <f>ฉบับนักเรียน!D26</f>
        <v>เด็กหญิงฐาปณีย์  ทรัพย์เจริญ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1/13</v>
      </c>
      <c r="D27" s="55">
        <f>ฉบับนักเรียน!C27</f>
        <v>45724</v>
      </c>
      <c r="E27" s="58" t="str">
        <f>ฉบับนักเรียน!D27</f>
        <v>เด็กหญิงธัญพิชชา  พรรณกมล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1/13</v>
      </c>
      <c r="D28" s="55">
        <f>ฉบับนักเรียน!C28</f>
        <v>45725</v>
      </c>
      <c r="E28" s="58" t="str">
        <f>ฉบับนักเรียน!D28</f>
        <v>เด็กหญิงพบรัตน์  โพธิศิริ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1/13</v>
      </c>
      <c r="D29" s="55">
        <f>ฉบับนักเรียน!C29</f>
        <v>45726</v>
      </c>
      <c r="E29" s="58" t="str">
        <f>ฉบับนักเรียน!D29</f>
        <v>เด็กหญิงพรรณวลัย  ปรีนคร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1/13</v>
      </c>
      <c r="D30" s="55">
        <f>ฉบับนักเรียน!C30</f>
        <v>45727</v>
      </c>
      <c r="E30" s="58" t="str">
        <f>ฉบับนักเรียน!D30</f>
        <v>เด็กหญิงพัสนันร์  อัศวสืบสกุล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1/13</v>
      </c>
      <c r="D31" s="55">
        <f>ฉบับนักเรียน!C31</f>
        <v>45728</v>
      </c>
      <c r="E31" s="58" t="str">
        <f>ฉบับนักเรียน!D31</f>
        <v>เด็กหญิงพิมพ์ลภัส  ก้องพนาศักดิ์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1/13</v>
      </c>
      <c r="D32" s="55">
        <f>ฉบับนักเรียน!C32</f>
        <v>45729</v>
      </c>
      <c r="E32" s="58" t="str">
        <f>ฉบับนักเรียน!D32</f>
        <v>เด็กหญิงลาร่า  นาคาโมโตะ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1/13</v>
      </c>
      <c r="D33" s="55">
        <f>ฉบับนักเรียน!C33</f>
        <v>45730</v>
      </c>
      <c r="E33" s="58" t="str">
        <f>ฉบับนักเรียน!D33</f>
        <v>เด็กหญิงวรนันท์  เชื้อนพรัตน์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1/13</v>
      </c>
      <c r="D34" s="55">
        <f>ฉบับนักเรียน!C34</f>
        <v>45731</v>
      </c>
      <c r="E34" s="58" t="str">
        <f>ฉบับนักเรียน!D34</f>
        <v>เด็กหญิงวลัยพรรณ  วาฐานะดี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1/13</v>
      </c>
      <c r="D35" s="55">
        <f>ฉบับนักเรียน!C35</f>
        <v>45732</v>
      </c>
      <c r="E35" s="58" t="str">
        <f>ฉบับนักเรียน!D35</f>
        <v>เด็กหญิงศรัญญ่า  มังบุญมอบ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1/13</v>
      </c>
      <c r="D36" s="55">
        <f>ฉบับนักเรียน!C36</f>
        <v>45733</v>
      </c>
      <c r="E36" s="58" t="str">
        <f>ฉบับนักเรียน!D36</f>
        <v>เด็กหญิงศุภากร  พงษ์ผาตินันท์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1/13</v>
      </c>
      <c r="D37" s="55">
        <f>ฉบับนักเรียน!C37</f>
        <v>45734</v>
      </c>
      <c r="E37" s="58" t="str">
        <f>ฉบับนักเรียน!D37</f>
        <v>เด็กหญิงสิตา  สง่าชาติ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1/13</v>
      </c>
      <c r="D38" s="55">
        <f>ฉบับนักเรียน!C38</f>
        <v>45735</v>
      </c>
      <c r="E38" s="58" t="str">
        <f>ฉบับนักเรียน!D38</f>
        <v>เด็กหญิงอุรัสยา  ดำหริใจ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1/13</v>
      </c>
      <c r="D39" s="55">
        <f>ฉบับนักเรียน!C39</f>
        <v>45843</v>
      </c>
      <c r="E39" s="58" t="str">
        <f>ฉบับนักเรียน!D39</f>
        <v>เด็กหญิงณัฏฐนันท์  สิทธิวงศ์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1/13</v>
      </c>
      <c r="D40" s="55">
        <f>ฉบับนักเรียน!C40</f>
        <v>46126</v>
      </c>
      <c r="E40" s="58" t="str">
        <f>ฉบับนักเรียน!D40</f>
        <v>เด็กหญิงพัทรศยา  สมานกสิกร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นายฉัตรชัย เหรียญทอง</v>
      </c>
      <c r="F57" s="46"/>
      <c r="G57" s="46"/>
      <c r="H57" s="46"/>
      <c r="I57" s="46"/>
      <c r="J57" s="46"/>
      <c r="K57" s="46"/>
      <c r="L57" s="46"/>
      <c r="M57" s="46"/>
      <c r="N57" s="96" t="str">
        <f>equal3!N57</f>
        <v>นางนันทวรรณ นวลเปียน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7" t="s">
        <v>63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41" sqref="C41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9" t="s">
        <v>0</v>
      </c>
      <c r="C2" s="100"/>
      <c r="D2" s="100"/>
      <c r="E2" s="100"/>
      <c r="F2" s="101"/>
      <c r="G2" s="80"/>
      <c r="H2" s="110" t="s">
        <v>85</v>
      </c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9" t="str">
        <f>ฉบับนักเรียน!A3</f>
        <v>นายฉัตรชัย เหรียญทอง  นางนันทวรรณ นวลเปียน</v>
      </c>
      <c r="C3" s="100"/>
      <c r="D3" s="100"/>
      <c r="E3" s="100"/>
      <c r="F3" s="101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1/13</v>
      </c>
      <c r="D5" s="55">
        <f>ฉบับนักเรียน!C5</f>
        <v>45700</v>
      </c>
      <c r="E5" s="58" t="str">
        <f>ฉบับนักเรียน!D5</f>
        <v>เด็กชายกษมา  สุขไมตรี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0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1/13</v>
      </c>
      <c r="D6" s="55">
        <f>ฉบับนักเรียน!C6</f>
        <v>45701</v>
      </c>
      <c r="E6" s="58" t="str">
        <f>ฉบับนักเรียน!D6</f>
        <v>เด็กชายชนน  โพธิ์ชัยแสน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1/13</v>
      </c>
      <c r="D7" s="55">
        <f>ฉบับนักเรียน!C7</f>
        <v>45702</v>
      </c>
      <c r="E7" s="58" t="str">
        <f>ฉบับนักเรียน!D7</f>
        <v>เด็กชายชาญชัย  โพธิสิงห์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1/13</v>
      </c>
      <c r="D8" s="55">
        <f>ฉบับนักเรียน!C8</f>
        <v>45704</v>
      </c>
      <c r="E8" s="58" t="str">
        <f>ฉบับนักเรียน!D8</f>
        <v>เด็กชายเทพสุวรรณ  บลันชาร์ด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1/13</v>
      </c>
      <c r="D9" s="55">
        <f>ฉบับนักเรียน!C9</f>
        <v>45705</v>
      </c>
      <c r="E9" s="58" t="str">
        <f>ฉบับนักเรียน!D9</f>
        <v>เด็กชายธนกฤต  ไพรศรี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1/13</v>
      </c>
      <c r="D10" s="55">
        <f>ฉบับนักเรียน!C10</f>
        <v>45706</v>
      </c>
      <c r="E10" s="58" t="str">
        <f>ฉบับนักเรียน!D10</f>
        <v>เด็กชายธนพนธ์  จอมสูงเนิน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1/13</v>
      </c>
      <c r="D11" s="55">
        <f>ฉบับนักเรียน!C11</f>
        <v>45707</v>
      </c>
      <c r="E11" s="58" t="str">
        <f>ฉบับนักเรียน!D11</f>
        <v>เด็กชายธีรพงศ์  สุเทวี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1/13</v>
      </c>
      <c r="D12" s="55">
        <f>ฉบับนักเรียน!C12</f>
        <v>45708</v>
      </c>
      <c r="E12" s="58" t="str">
        <f>ฉบับนักเรียน!D12</f>
        <v>เด็กชายธีระวัฒน์  คุ่มสุภา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1/13</v>
      </c>
      <c r="D13" s="55">
        <f>ฉบับนักเรียน!C13</f>
        <v>45709</v>
      </c>
      <c r="E13" s="58" t="str">
        <f>ฉบับนักเรียน!D13</f>
        <v>เด็กชายบารมี  รักสัตย์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1/13</v>
      </c>
      <c r="D14" s="55">
        <f>ฉบับนักเรียน!C14</f>
        <v>45710</v>
      </c>
      <c r="E14" s="58" t="str">
        <f>ฉบับนักเรียน!D14</f>
        <v>เด็กชายพลวัฒน์  วันเปลี่ยนสี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1/13</v>
      </c>
      <c r="D15" s="55">
        <f>ฉบับนักเรียน!C15</f>
        <v>45711</v>
      </c>
      <c r="E15" s="58" t="str">
        <f>ฉบับนักเรียน!D15</f>
        <v>เด็กชายพัชรากร  กิมฮวดกุล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1/13</v>
      </c>
      <c r="D16" s="55">
        <f>ฉบับนักเรียน!C16</f>
        <v>45712</v>
      </c>
      <c r="E16" s="58" t="str">
        <f>ฉบับนักเรียน!D16</f>
        <v>เด็กชายภวรัญชน์  แก้วดำ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1/13</v>
      </c>
      <c r="D17" s="55">
        <f>ฉบับนักเรียน!C17</f>
        <v>45713</v>
      </c>
      <c r="E17" s="58" t="str">
        <f>ฉบับนักเรียน!D17</f>
        <v>เด็กชายมนพัสต์  จุฑานิฏฐาธรรม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1/13</v>
      </c>
      <c r="D18" s="55">
        <f>ฉบับนักเรียน!C18</f>
        <v>45714</v>
      </c>
      <c r="E18" s="58" t="str">
        <f>ฉบับนักเรียน!D18</f>
        <v>เด็กชายมนุเชษฐ์  มณีอ่อน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1/13</v>
      </c>
      <c r="D19" s="55">
        <f>ฉบับนักเรียน!C19</f>
        <v>45715</v>
      </c>
      <c r="E19" s="58" t="str">
        <f>ฉบับนักเรียน!D19</f>
        <v>เด็กชายศรัณวรรษณ์  แสงจันทร์รัตนะ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1/13</v>
      </c>
      <c r="D20" s="55">
        <f>ฉบับนักเรียน!C20</f>
        <v>45716</v>
      </c>
      <c r="E20" s="58" t="str">
        <f>ฉบับนักเรียน!D20</f>
        <v>เด็กชายสุชาครีย์  ลีลาทัศนาวิจิตร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1/13</v>
      </c>
      <c r="D21" s="55">
        <f>ฉบับนักเรียน!C21</f>
        <v>45717</v>
      </c>
      <c r="E21" s="58" t="str">
        <f>ฉบับนักเรียน!D21</f>
        <v>เด็กชายอัครเศรษฐ  พูลเอี่ยม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1/13</v>
      </c>
      <c r="D22" s="55">
        <f>ฉบับนักเรียน!C22</f>
        <v>45703</v>
      </c>
      <c r="E22" s="58" t="str">
        <f>ฉบับนักเรียน!D22</f>
        <v>เด็กหญิงขวัญจิรา  สุทธคุณ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1/13</v>
      </c>
      <c r="D23" s="55">
        <f>ฉบับนักเรียน!C23</f>
        <v>45718</v>
      </c>
      <c r="E23" s="58" t="str">
        <f>ฉบับนักเรียน!D23</f>
        <v>เด็กหญิงกัญญา  วงษ์อินทร์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1/13</v>
      </c>
      <c r="D24" s="55">
        <f>ฉบับนักเรียน!C24</f>
        <v>45719</v>
      </c>
      <c r="E24" s="58" t="str">
        <f>ฉบับนักเรียน!D24</f>
        <v>เด็กหญิงจินยี  แซ่กู้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1/13</v>
      </c>
      <c r="D25" s="55">
        <f>ฉบับนักเรียน!C25</f>
        <v>45720</v>
      </c>
      <c r="E25" s="58" t="str">
        <f>ฉบับนักเรียน!D25</f>
        <v>เด็กหญิงชนิดาภา  สนั่นไหว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1/13</v>
      </c>
      <c r="D26" s="55">
        <f>ฉบับนักเรียน!C26</f>
        <v>45721</v>
      </c>
      <c r="E26" s="58" t="str">
        <f>ฉบับนักเรียน!D26</f>
        <v>เด็กหญิงฐาปณีย์  ทรัพย์เจริญ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1/13</v>
      </c>
      <c r="D27" s="55">
        <f>ฉบับนักเรียน!C27</f>
        <v>45724</v>
      </c>
      <c r="E27" s="58" t="str">
        <f>ฉบับนักเรียน!D27</f>
        <v>เด็กหญิงธัญพิชชา  พรรณกมล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1/13</v>
      </c>
      <c r="D28" s="55">
        <f>ฉบับนักเรียน!C28</f>
        <v>45725</v>
      </c>
      <c r="E28" s="58" t="str">
        <f>ฉบับนักเรียน!D28</f>
        <v>เด็กหญิงพบรัตน์  โพธิศิริ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1/13</v>
      </c>
      <c r="D29" s="55">
        <f>ฉบับนักเรียน!C29</f>
        <v>45726</v>
      </c>
      <c r="E29" s="58" t="str">
        <f>ฉบับนักเรียน!D29</f>
        <v>เด็กหญิงพรรณวลัย  ปรีนคร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1/13</v>
      </c>
      <c r="D30" s="55">
        <f>ฉบับนักเรียน!C30</f>
        <v>45727</v>
      </c>
      <c r="E30" s="58" t="str">
        <f>ฉบับนักเรียน!D30</f>
        <v>เด็กหญิงพัสนันร์  อัศวสืบสกุล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1/13</v>
      </c>
      <c r="D31" s="55">
        <f>ฉบับนักเรียน!C31</f>
        <v>45728</v>
      </c>
      <c r="E31" s="58" t="str">
        <f>ฉบับนักเรียน!D31</f>
        <v>เด็กหญิงพิมพ์ลภัส  ก้องพนาศักดิ์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1/13</v>
      </c>
      <c r="D32" s="55">
        <f>ฉบับนักเรียน!C32</f>
        <v>45729</v>
      </c>
      <c r="E32" s="58" t="str">
        <f>ฉบับนักเรียน!D32</f>
        <v>เด็กหญิงลาร่า  นาคาโมโตะ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1/13</v>
      </c>
      <c r="D33" s="55">
        <f>ฉบับนักเรียน!C33</f>
        <v>45730</v>
      </c>
      <c r="E33" s="58" t="str">
        <f>ฉบับนักเรียน!D33</f>
        <v>เด็กหญิงวรนันท์  เชื้อนพรัตน์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1/13</v>
      </c>
      <c r="D34" s="55">
        <f>ฉบับนักเรียน!C34</f>
        <v>45731</v>
      </c>
      <c r="E34" s="58" t="str">
        <f>ฉบับนักเรียน!D34</f>
        <v>เด็กหญิงวลัยพรรณ  วาฐานะดี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1/13</v>
      </c>
      <c r="D35" s="55">
        <f>ฉบับนักเรียน!C35</f>
        <v>45732</v>
      </c>
      <c r="E35" s="58" t="str">
        <f>ฉบับนักเรียน!D35</f>
        <v>เด็กหญิงศรัญญ่า  มังบุญมอบ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1/13</v>
      </c>
      <c r="D36" s="55">
        <f>ฉบับนักเรียน!C36</f>
        <v>45733</v>
      </c>
      <c r="E36" s="58" t="str">
        <f>ฉบับนักเรียน!D36</f>
        <v>เด็กหญิงศุภากร  พงษ์ผาตินันท์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1/13</v>
      </c>
      <c r="D37" s="55">
        <f>ฉบับนักเรียน!C37</f>
        <v>45734</v>
      </c>
      <c r="E37" s="58" t="str">
        <f>ฉบับนักเรียน!D37</f>
        <v>เด็กหญิงสิตา  สง่าชาติ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1/13</v>
      </c>
      <c r="D38" s="55">
        <f>ฉบับนักเรียน!C38</f>
        <v>45735</v>
      </c>
      <c r="E38" s="58" t="str">
        <f>ฉบับนักเรียน!D38</f>
        <v>เด็กหญิงอุรัสยา  ดำหริใจ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1/13</v>
      </c>
      <c r="D39" s="55">
        <f>ฉบับนักเรียน!C39</f>
        <v>45843</v>
      </c>
      <c r="E39" s="58" t="str">
        <f>ฉบับนักเรียน!D39</f>
        <v>เด็กหญิงณัฏฐนันท์  สิทธิวงศ์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1/13</v>
      </c>
      <c r="D40" s="55">
        <f>ฉบับนักเรียน!C40</f>
        <v>46126</v>
      </c>
      <c r="E40" s="58" t="str">
        <f>ฉบับนักเรียน!D40</f>
        <v>เด็กหญิงพัทรศยา  สมานกสิกร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นายฉัตรชัย เหรียญทอง</v>
      </c>
      <c r="F57" s="46"/>
      <c r="G57" s="46"/>
      <c r="H57" s="46"/>
      <c r="I57" s="46"/>
      <c r="J57" s="46"/>
      <c r="K57" s="46"/>
      <c r="L57" s="46"/>
      <c r="M57" s="46"/>
      <c r="N57" s="96" t="str">
        <f>report1!N57</f>
        <v>นางนันทวรรณ นวลเปียน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6" t="str">
        <f>report1!N58</f>
        <v>ครูที่ปรึกษา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9" t="s">
        <v>0</v>
      </c>
      <c r="C2" s="100"/>
      <c r="D2" s="100"/>
      <c r="E2" s="100"/>
      <c r="F2" s="101"/>
      <c r="G2" s="80"/>
      <c r="H2" s="110" t="s">
        <v>86</v>
      </c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9" t="str">
        <f>ฉบับนักเรียน!A3</f>
        <v>นายฉัตรชัย เหรียญทอง  นางนันทวรรณ นวลเปียน</v>
      </c>
      <c r="C3" s="100"/>
      <c r="D3" s="100"/>
      <c r="E3" s="100"/>
      <c r="F3" s="101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1/13</v>
      </c>
      <c r="D5" s="81">
        <f>ฉบับนักเรียน!C5</f>
        <v>45700</v>
      </c>
      <c r="E5" s="48" t="str">
        <f>ฉบับนักเรียน!D5</f>
        <v>เด็กชายกษมา  สุขไมตรี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1/13</v>
      </c>
      <c r="D6" s="81">
        <f>ฉบับนักเรียน!C6</f>
        <v>45701</v>
      </c>
      <c r="E6" s="48" t="str">
        <f>ฉบับนักเรียน!D6</f>
        <v>เด็กชายชนน  โพธิ์ชัยแสน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1/13</v>
      </c>
      <c r="D7" s="81">
        <f>ฉบับนักเรียน!C7</f>
        <v>45702</v>
      </c>
      <c r="E7" s="48" t="str">
        <f>ฉบับนักเรียน!D7</f>
        <v>เด็กชายชาญชัย  โพธิสิงห์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1/13</v>
      </c>
      <c r="D8" s="81">
        <f>ฉบับนักเรียน!C8</f>
        <v>45704</v>
      </c>
      <c r="E8" s="48" t="str">
        <f>ฉบับนักเรียน!D8</f>
        <v>เด็กชายเทพสุวรรณ  บลันชาร์ด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1/13</v>
      </c>
      <c r="D9" s="81">
        <f>ฉบับนักเรียน!C9</f>
        <v>45705</v>
      </c>
      <c r="E9" s="48" t="str">
        <f>ฉบับนักเรียน!D9</f>
        <v>เด็กชายธนกฤต  ไพรศรี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1/13</v>
      </c>
      <c r="D10" s="81">
        <f>ฉบับนักเรียน!C10</f>
        <v>45706</v>
      </c>
      <c r="E10" s="48" t="str">
        <f>ฉบับนักเรียน!D10</f>
        <v>เด็กชายธนพนธ์  จอมสูงเนิน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1/13</v>
      </c>
      <c r="D11" s="81">
        <f>ฉบับนักเรียน!C11</f>
        <v>45707</v>
      </c>
      <c r="E11" s="48" t="str">
        <f>ฉบับนักเรียน!D11</f>
        <v>เด็กชายธีรพงศ์  สุเทวี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1/13</v>
      </c>
      <c r="D12" s="81">
        <f>ฉบับนักเรียน!C12</f>
        <v>45708</v>
      </c>
      <c r="E12" s="48" t="str">
        <f>ฉบับนักเรียน!D12</f>
        <v>เด็กชายธีระวัฒน์  คุ่มสุภา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1/13</v>
      </c>
      <c r="D13" s="81">
        <f>ฉบับนักเรียน!C13</f>
        <v>45709</v>
      </c>
      <c r="E13" s="48" t="str">
        <f>ฉบับนักเรียน!D13</f>
        <v>เด็กชายบารมี  รักสัตย์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1/13</v>
      </c>
      <c r="D14" s="81">
        <f>ฉบับนักเรียน!C14</f>
        <v>45710</v>
      </c>
      <c r="E14" s="48" t="str">
        <f>ฉบับนักเรียน!D14</f>
        <v>เด็กชายพลวัฒน์  วันเปลี่ยนสี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1/13</v>
      </c>
      <c r="D15" s="81">
        <f>ฉบับนักเรียน!C15</f>
        <v>45711</v>
      </c>
      <c r="E15" s="48" t="str">
        <f>ฉบับนักเรียน!D15</f>
        <v>เด็กชายพัชรากร  กิมฮวดกุล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1/13</v>
      </c>
      <c r="D16" s="81">
        <f>ฉบับนักเรียน!C16</f>
        <v>45712</v>
      </c>
      <c r="E16" s="48" t="str">
        <f>ฉบับนักเรียน!D16</f>
        <v>เด็กชายภวรัญชน์  แก้วดำ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1/13</v>
      </c>
      <c r="D17" s="81">
        <f>ฉบับนักเรียน!C17</f>
        <v>45713</v>
      </c>
      <c r="E17" s="48" t="str">
        <f>ฉบับนักเรียน!D17</f>
        <v>เด็กชายมนพัสต์  จุฑานิฏฐาธรรม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1/13</v>
      </c>
      <c r="D18" s="81">
        <f>ฉบับนักเรียน!C18</f>
        <v>45714</v>
      </c>
      <c r="E18" s="48" t="str">
        <f>ฉบับนักเรียน!D18</f>
        <v>เด็กชายมนุเชษฐ์  มณีอ่อน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1/13</v>
      </c>
      <c r="D19" s="81">
        <f>ฉบับนักเรียน!C19</f>
        <v>45715</v>
      </c>
      <c r="E19" s="48" t="str">
        <f>ฉบับนักเรียน!D19</f>
        <v>เด็กชายศรัณวรรษณ์  แสงจันทร์รัตนะ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1/13</v>
      </c>
      <c r="D20" s="81">
        <f>ฉบับนักเรียน!C20</f>
        <v>45716</v>
      </c>
      <c r="E20" s="48" t="str">
        <f>ฉบับนักเรียน!D20</f>
        <v>เด็กชายสุชาครีย์  ลีลาทัศนาวิจิตร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1/13</v>
      </c>
      <c r="D21" s="81">
        <f>ฉบับนักเรียน!C21</f>
        <v>45717</v>
      </c>
      <c r="E21" s="48" t="str">
        <f>ฉบับนักเรียน!D21</f>
        <v>เด็กชายอัครเศรษฐ  พูลเอี่ยม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1/13</v>
      </c>
      <c r="D22" s="81">
        <f>ฉบับนักเรียน!C22</f>
        <v>45703</v>
      </c>
      <c r="E22" s="48" t="str">
        <f>ฉบับนักเรียน!D22</f>
        <v>เด็กหญิงขวัญจิรา  สุทธคุณ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1/13</v>
      </c>
      <c r="D23" s="81">
        <f>ฉบับนักเรียน!C23</f>
        <v>45718</v>
      </c>
      <c r="E23" s="48" t="str">
        <f>ฉบับนักเรียน!D23</f>
        <v>เด็กหญิงกัญญา  วงษ์อินทร์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1/13</v>
      </c>
      <c r="D24" s="81">
        <f>ฉบับนักเรียน!C24</f>
        <v>45719</v>
      </c>
      <c r="E24" s="48" t="str">
        <f>ฉบับนักเรียน!D24</f>
        <v>เด็กหญิงจินยี  แซ่กู้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1/13</v>
      </c>
      <c r="D25" s="81">
        <f>ฉบับนักเรียน!C25</f>
        <v>45720</v>
      </c>
      <c r="E25" s="48" t="str">
        <f>ฉบับนักเรียน!D25</f>
        <v>เด็กหญิงชนิดาภา  สนั่นไหว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1/13</v>
      </c>
      <c r="D26" s="81">
        <f>ฉบับนักเรียน!C26</f>
        <v>45721</v>
      </c>
      <c r="E26" s="48" t="str">
        <f>ฉบับนักเรียน!D26</f>
        <v>เด็กหญิงฐาปณีย์  ทรัพย์เจริญ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1/13</v>
      </c>
      <c r="D27" s="81">
        <f>ฉบับนักเรียน!C27</f>
        <v>45724</v>
      </c>
      <c r="E27" s="48" t="str">
        <f>ฉบับนักเรียน!D27</f>
        <v>เด็กหญิงธัญพิชชา  พรรณกมล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1/13</v>
      </c>
      <c r="D28" s="81">
        <f>ฉบับนักเรียน!C28</f>
        <v>45725</v>
      </c>
      <c r="E28" s="48" t="str">
        <f>ฉบับนักเรียน!D28</f>
        <v>เด็กหญิงพบรัตน์  โพธิศิริ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1/13</v>
      </c>
      <c r="D29" s="81">
        <f>ฉบับนักเรียน!C29</f>
        <v>45726</v>
      </c>
      <c r="E29" s="48" t="str">
        <f>ฉบับนักเรียน!D29</f>
        <v>เด็กหญิงพรรณวลัย  ปรีนคร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1/13</v>
      </c>
      <c r="D30" s="81">
        <f>ฉบับนักเรียน!C30</f>
        <v>45727</v>
      </c>
      <c r="E30" s="48" t="str">
        <f>ฉบับนักเรียน!D30</f>
        <v>เด็กหญิงพัสนันร์  อัศวสืบสกุล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1/13</v>
      </c>
      <c r="D31" s="81">
        <f>ฉบับนักเรียน!C31</f>
        <v>45728</v>
      </c>
      <c r="E31" s="48" t="str">
        <f>ฉบับนักเรียน!D31</f>
        <v>เด็กหญิงพิมพ์ลภัส  ก้องพนาศักดิ์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1/13</v>
      </c>
      <c r="D32" s="81">
        <f>ฉบับนักเรียน!C32</f>
        <v>45729</v>
      </c>
      <c r="E32" s="48" t="str">
        <f>ฉบับนักเรียน!D32</f>
        <v>เด็กหญิงลาร่า  นาคาโมโตะ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1/13</v>
      </c>
      <c r="D33" s="81">
        <f>ฉบับนักเรียน!C33</f>
        <v>45730</v>
      </c>
      <c r="E33" s="48" t="str">
        <f>ฉบับนักเรียน!D33</f>
        <v>เด็กหญิงวรนันท์  เชื้อนพรัตน์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1/13</v>
      </c>
      <c r="D34" s="81">
        <f>ฉบับนักเรียน!C34</f>
        <v>45731</v>
      </c>
      <c r="E34" s="48" t="str">
        <f>ฉบับนักเรียน!D34</f>
        <v>เด็กหญิงวลัยพรรณ  วาฐานะดี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1/13</v>
      </c>
      <c r="D35" s="81">
        <f>ฉบับนักเรียน!C35</f>
        <v>45732</v>
      </c>
      <c r="E35" s="48" t="str">
        <f>ฉบับนักเรียน!D35</f>
        <v>เด็กหญิงศรัญญ่า  มังบุญมอบ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1/13</v>
      </c>
      <c r="D36" s="81">
        <f>ฉบับนักเรียน!C36</f>
        <v>45733</v>
      </c>
      <c r="E36" s="48" t="str">
        <f>ฉบับนักเรียน!D36</f>
        <v>เด็กหญิงศุภากร  พงษ์ผาตินันท์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1/13</v>
      </c>
      <c r="D37" s="81">
        <f>ฉบับนักเรียน!C37</f>
        <v>45734</v>
      </c>
      <c r="E37" s="48" t="str">
        <f>ฉบับนักเรียน!D37</f>
        <v>เด็กหญิงสิตา  สง่าชาติ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1/13</v>
      </c>
      <c r="D38" s="81">
        <f>ฉบับนักเรียน!C38</f>
        <v>45735</v>
      </c>
      <c r="E38" s="48" t="str">
        <f>ฉบับนักเรียน!D38</f>
        <v>เด็กหญิงอุรัสยา  ดำหริใจ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1/13</v>
      </c>
      <c r="D39" s="81">
        <f>ฉบับนักเรียน!C39</f>
        <v>45843</v>
      </c>
      <c r="E39" s="48" t="str">
        <f>ฉบับนักเรียน!D39</f>
        <v>เด็กหญิงณัฏฐนันท์  สิทธิวงศ์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1/13</v>
      </c>
      <c r="D40" s="81">
        <f>ฉบับนักเรียน!C40</f>
        <v>46126</v>
      </c>
      <c r="E40" s="48" t="str">
        <f>ฉบับนักเรียน!D40</f>
        <v>เด็กหญิงพัทรศยา  สมานกสิกร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นายฉัตรชัย เหรียญทอง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6" t="str">
        <f>report1!N57</f>
        <v>นางนันทวรรณ นวลเปียน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6" t="str">
        <f>report1!N58</f>
        <v>ครูที่ปรึกษา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