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K.Chaaim_SA\25_SDQ\SDQ_2566\M.1\"/>
    </mc:Choice>
  </mc:AlternateContent>
  <bookViews>
    <workbookView xWindow="0" yWindow="0" windowWidth="24000" windowHeight="9735" activeTab="2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52511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B5" i="2" l="1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E46" i="4"/>
  <c r="AE45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<sst xmlns="http://schemas.openxmlformats.org/spreadsheetml/2006/main" count="870" uniqueCount="143">
  <si>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</si>
  <si>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</si>
  <si>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</si>
  <si>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</si>
  <si>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</si>
  <si>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</si>
  <si>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</si>
  <si>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</si>
  <si>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</si>
  <si>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</si>
  <si>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</si>
  <si>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</si>
  <si>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</si>
  <si>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</si>
  <si>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</si>
  <si>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</si>
  <si>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</si>
  <si>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</si>
  <si>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</si>
  <si>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</si>
  <si>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</si>
  <si>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</si>
  <si>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</si>
  <si>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</si>
  <si>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</si>
  <si>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</si>
  <si>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</si>
  <si>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</si>
  <si>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</si>
  <si>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</si>
  <si>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</si>
  <si>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</si>
  <si>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</si>
  <si>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</si>
  <si>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</si>
  <si>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</si>
  <si>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</si>
  <si>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</si>
  <si>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</si>
  <si>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</si>
  <si>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</si>
  <si>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</si>
  <si>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</si>
  <si>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</si>
  <si>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</si>
  <si>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</si>
  <si>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</si>
  <si>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</si>
  <si>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</si>
  <si>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</si>
  <si>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</si>
  <si>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</si>
  <si>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</si>
  <si>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</si>
  <si>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</si>
  <si>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</si>
  <si>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</si>
  <si>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</si>
  <si>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</si>
  <si>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</si>
  <si>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</si>
  <si>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</si>
  <si>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</si>
  <si>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</si>
  <si>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</si>
  <si>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</si>
  <si>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</si>
  <si>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</si>
  <si>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</si>
  <si>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</si>
  <si>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</si>
  <si>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</si>
  <si>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</si>
  <si>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</si>
  <si>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</si>
  <si>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</si>
  <si>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</si>
  <si>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</si>
  <si>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</si>
  <si>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</si>
  <si>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</si>
  <si>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</si>
  <si>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</si>
  <si>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</si>
  <si>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</si>
  <si>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</si>
  <si>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</si>
  <si>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</si>
  <si>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</si>
  <si>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</si>
  <si>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</si>
  <si>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</si>
  <si>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</si>
  <si>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</si>
  <si>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</si>
  <si>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</si>
  <si>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</si>
  <si>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</si>
  <si>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</si>
  <si>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</si>
  <si>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เด็กชายกรวิชญ์  องศ์ทอง</t>
  </si>
  <si>
    <t>เด็กชายชวกร  สิมพลี</t>
  </si>
  <si>
    <t>เด็กชายชัยชนะ  ศรีราตรี</t>
  </si>
  <si>
    <t>เด็กชายฐานพัฒน์  ศรีฟอง</t>
  </si>
  <si>
    <t>เด็กชายทีปกร  จันทรังษี</t>
  </si>
  <si>
    <t>เด็กชายเทพประทาน  พวงดอกไม้</t>
  </si>
  <si>
    <t>เด็กชายแทนคุณ  แซ่ส่ง</t>
  </si>
  <si>
    <t>เด็กชายปกป้อง  ตีรบุลกุล</t>
  </si>
  <si>
    <t>เด็กชายปฐมพร  คันธะมาลย์</t>
  </si>
  <si>
    <t>เด็กชายประติมากรรม  บินราซีมัน</t>
  </si>
  <si>
    <t>เด็กชายประวันวิทย์  สิงห์ดี</t>
  </si>
  <si>
    <t>เด็กชายพงษ์วิชัย  ประเสริฐผล</t>
  </si>
  <si>
    <t>เด็กชายไฟซอล ฟาฮัต มุฮัมหมัด เจ  ตาระเวช</t>
  </si>
  <si>
    <t>เด็กชายรัชพล  มีแต้ม</t>
  </si>
  <si>
    <t>เด็กชายวิชชากร  ไภยจินดา</t>
  </si>
  <si>
    <t>เด็กชายสิรภพ  ตลับแก้ว</t>
  </si>
  <si>
    <t>เด็กชายสุขิตกุล  พิมหา</t>
  </si>
  <si>
    <t>เด็กชายไอศูรย์  จาดขำ</t>
  </si>
  <si>
    <t>เด็กหญิงเขมมินทรา  แย้มเยื้อน</t>
  </si>
  <si>
    <t>เด็กหญิงเขมภัสสร  พุทธสอน</t>
  </si>
  <si>
    <t>เด็กหญิงจินดาภา  นิยมชม</t>
  </si>
  <si>
    <t>เด็กหญิงณัฐฎาวีรนุช  บุญประวงศ์</t>
  </si>
  <si>
    <t>เด็กหญิงณัฐธิดา  โสภณสิริ</t>
  </si>
  <si>
    <t>เด็กหญิงดนิตา  รัตนานุกรณ์</t>
  </si>
  <si>
    <t>เด็กหญิงปานชีวา  วัฒนวิทย์</t>
  </si>
  <si>
    <t>เด็กหญิงพรรณอร  ลาภขุนทด</t>
  </si>
  <si>
    <t>เด็กหญิงพิชชาภา  ทองแท้</t>
  </si>
  <si>
    <t>เด็กหญิงมุทิตา  ฉลาดเฉลียว</t>
  </si>
  <si>
    <t>เด็กหญิงเมธปิยา  กุลกิจจา</t>
  </si>
  <si>
    <t>เด็กหญิงรมิตา  ภาคเรณู</t>
  </si>
  <si>
    <t>เด็กหญิงลักษมี  สยามมาลา</t>
  </si>
  <si>
    <t>เด็กหญิงวริศรา  คำแสง</t>
  </si>
  <si>
    <t>เด็กหญิงวริศรา  ไชยมา</t>
  </si>
  <si>
    <t>เด็กหญิงศรัณย์พร  กัลยา</t>
  </si>
  <si>
    <t>เด็กหญิงสุจิตตรา  เกษแก้ว</t>
  </si>
  <si>
    <t>เด็กหญิงสุมณฑา  ปล้องงูเหลือม</t>
  </si>
  <si>
    <t>เด็กหญิงอังคณา  เอี่ยมศรี</t>
  </si>
  <si>
    <t>เด็กหญิงอามานี  คุณโป</t>
  </si>
  <si>
    <t>เด็กหญิงอาลีนา  วินวน</t>
  </si>
  <si>
    <t>เด็กหญิงไอรดา  บุญอยู่</t>
  </si>
  <si>
    <t>1/4</t>
  </si>
  <si>
    <t>นางสาวภัทรภรณ์ สุขแก้ว</t>
  </si>
  <si>
    <t>นายสรศักดิ์ ชูภักดี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</si>
</sst>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5"/>
      <color theme="1"/>
      <name val="TH SarabunPSK"/>
      <family val="2"/>
    </font>
    <font>
      <sz val="8"/>
      <name val="Calibri"/>
      <family val="2"/>
      <scheme val="minor"/>
    </font>
    <font>
      <sz val="14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14" fillId="0" borderId="11" xfId="0" applyNumberFormat="1" applyFont="1" applyBorder="1" applyAlignment="1">
      <alignment horizontal="center" vertical="center"/>
    </xf>
    <xf numFmtId="0" fontId="16" fillId="0" borderId="0" xfId="0" applyFont="1"/>
    <xf numFmtId="0" fontId="8" fillId="3" borderId="1" xfId="0" applyFont="1" applyFill="1" applyBorder="1" applyAlignment="1">
      <alignment vertic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6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F0-4876-A452-702F01BA6563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F0-4876-A452-702F01BA6563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8F0-4876-A452-702F01BA6563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661264"/>
        <c:axId val="171660144"/>
      </c:barChart>
      <c:catAx>
        <c:axId val="171661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1660144"/>
        <c:crosses val="autoZero"/>
        <c:auto val="1"/>
        <c:lblAlgn val="ctr"/>
        <c:lblOffset val="100"/>
        <c:noMultiLvlLbl val="1"/>
      </c:catAx>
      <c:valAx>
        <c:axId val="1716601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166126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91-4F2B-9297-69D9DC74A214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414592"/>
        <c:axId val="169689120"/>
      </c:barChart>
      <c:catAx>
        <c:axId val="170414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169689120"/>
        <c:crosses val="autoZero"/>
        <c:auto val="1"/>
        <c:lblAlgn val="ctr"/>
        <c:lblOffset val="100"/>
        <c:noMultiLvlLbl val="1"/>
      </c:catAx>
      <c:valAx>
        <c:axId val="16968912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0414592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5E-4C06-B940-4DF504341ADE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7761120"/>
        <c:axId val="267761680"/>
      </c:barChart>
      <c:catAx>
        <c:axId val="26776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67761680"/>
        <c:crosses val="autoZero"/>
        <c:auto val="1"/>
        <c:lblAlgn val="ctr"/>
        <c:lblOffset val="100"/>
        <c:noMultiLvlLbl val="1"/>
      </c:catAx>
      <c:valAx>
        <c:axId val="26776168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6776112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xmlns="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xmlns="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xmlns="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M1006"/>
  <sheetViews>
    <sheetView workbookViewId="0">
      <pane ySplit="4" topLeftCell="A44" activePane="bottomLeft" state="frozen"/>
      <selection pane="bottomLeft" activeCell="A57" sqref="A57:XFD59"/>
    </sheetView>
  </sheetViews>
  <sheetFormatPr defaultColWidth="10.09765625" defaultRowHeight="15" customHeight="1" x14ac:dyDescent="0.5"/>
  <cols>
    <col min="1" max="1" width="3.3984375" style="52" customWidth="1"/>
    <col min="2" max="2" width="4.59765625" style="52" customWidth="1"/>
    <col min="3" max="3" width="7.69921875" style="52" customWidth="1"/>
    <col min="4" max="4" width="27.69921875" style="52" customWidth="1"/>
    <col min="5" max="5" width="4.69921875" style="52" customWidth="1"/>
    <col min="6" max="30" width="3.09765625" style="52" customWidth="1"/>
    <col min="31" max="31" width="3.69921875" style="52" hidden="1" customWidth="1"/>
    <col min="32" max="32" width="3.69921875" style="52" customWidth="1"/>
    <col min="33" max="34" width="3.69921875" style="52" hidden="1" customWidth="1"/>
    <col min="35" max="35" width="3.69921875" style="52" customWidth="1"/>
    <col min="36" max="38" width="3.69921875" style="52" hidden="1" customWidth="1"/>
    <col min="39" max="39" width="3.69921875" style="52" customWidth="1"/>
    <col min="40" max="42" width="3.69921875" style="52" hidden="1" customWidth="1"/>
    <col min="43" max="43" width="3.69921875" style="52" customWidth="1"/>
    <col min="44" max="44" width="3.69921875" style="52" hidden="1" customWidth="1"/>
    <col min="45" max="45" width="3.69921875" style="52" customWidth="1"/>
    <col min="46" max="65" width="9.09765625" style="52" customWidth="1"/>
    <col min="66" max="16384" width="10.09765625" style="52"/>
  </cols>
  <sheetData>
    <row r="1" spans="1:65" ht="14.25" customHeight="1" x14ac:dyDescent="0.5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5">
      <c r="A2" s="97" t="s">
        <v>0</v>
      </c>
      <c r="B2" s="98"/>
      <c r="C2" s="98"/>
      <c r="D2" s="98"/>
      <c r="E2" s="99"/>
      <c r="F2" s="100" t="s">
        <v>1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23"/>
      <c r="AF2" s="91" t="s">
        <v>2</v>
      </c>
      <c r="AG2" s="24"/>
      <c r="AH2" s="24"/>
      <c r="AI2" s="91" t="s">
        <v>3</v>
      </c>
      <c r="AJ2" s="24"/>
      <c r="AK2" s="24"/>
      <c r="AL2" s="24"/>
      <c r="AM2" s="91" t="s">
        <v>4</v>
      </c>
      <c r="AN2" s="24"/>
      <c r="AO2" s="24"/>
      <c r="AP2" s="24"/>
      <c r="AQ2" s="91" t="s">
        <v>5</v>
      </c>
      <c r="AR2" s="24"/>
      <c r="AS2" s="91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5">
      <c r="A3" s="101" t="str">
        <f>C58&amp;"  "&amp;S58</f>
        <v>นางสาวภัทรภรณ์ สุขแก้ว  นายสรศักดิ์ ชูภักดี</v>
      </c>
      <c r="B3" s="98"/>
      <c r="C3" s="98"/>
      <c r="D3" s="98"/>
      <c r="E3" s="99"/>
      <c r="F3" s="97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23"/>
      <c r="AF3" s="92"/>
      <c r="AG3" s="24"/>
      <c r="AH3" s="24"/>
      <c r="AI3" s="92"/>
      <c r="AJ3" s="24"/>
      <c r="AK3" s="24"/>
      <c r="AL3" s="24"/>
      <c r="AM3" s="92"/>
      <c r="AN3" s="24"/>
      <c r="AO3" s="24"/>
      <c r="AP3" s="24"/>
      <c r="AQ3" s="92"/>
      <c r="AR3" s="24"/>
      <c r="AS3" s="92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5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93"/>
      <c r="AG4" s="24"/>
      <c r="AH4" s="24"/>
      <c r="AI4" s="93"/>
      <c r="AJ4" s="24"/>
      <c r="AK4" s="24"/>
      <c r="AL4" s="24"/>
      <c r="AM4" s="93"/>
      <c r="AN4" s="24"/>
      <c r="AO4" s="24"/>
      <c r="AP4" s="24"/>
      <c r="AQ4" s="93"/>
      <c r="AR4" s="24"/>
      <c r="AS4" s="93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5">
      <c r="A5" s="26">
        <v>1</v>
      </c>
      <c r="B5" s="28" t="str">
        <f>ฉบับครู!B5</f>
        <v>1/4</v>
      </c>
      <c r="C5" s="70">
        <f>ฉบับครู!C5</f>
        <v>45859</v>
      </c>
      <c r="D5" s="30" t="str">
        <f>ฉบับครู!D5</f>
        <v>เด็กชายกรวิชญ์  องศ์ทอง</v>
      </c>
      <c r="E5" s="31" t="str">
        <f>ฉบับครู!E5</f>
        <v>ชาย</v>
      </c>
      <c r="F5" s="7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6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6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6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6" si="12">SUM(K5,P5,S5,X5,AB5)</f>
        <v>0</v>
      </c>
      <c r="AR5" s="26">
        <f t="shared" ref="AR5:AR49" si="13">F5+I5+N5+V5+Y5</f>
        <v>0</v>
      </c>
      <c r="AS5" s="26">
        <f t="shared" ref="AS5:AS46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5">
      <c r="A6" s="26" t="s">
        <v>13</v>
      </c>
      <c r="B6" s="28" t="str">
        <f>ฉบับครู!B6</f>
        <v>1/4</v>
      </c>
      <c r="C6" s="70">
        <f>ฉบับครู!C6</f>
        <v>45860</v>
      </c>
      <c r="D6" s="30" t="str">
        <f>ฉบับครู!D6</f>
        <v>เด็กชายชวกร  สิมพลี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5">
      <c r="A7" s="26" t="s">
        <v>14</v>
      </c>
      <c r="B7" s="28" t="str">
        <f>ฉบับครู!B7</f>
        <v>1/4</v>
      </c>
      <c r="C7" s="70">
        <f>ฉบับครู!C7</f>
        <v>45861</v>
      </c>
      <c r="D7" s="30" t="str">
        <f>ฉบับครู!D7</f>
        <v>เด็กชายชัยชนะ  ศรีราตรี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5">
      <c r="A8" s="26" t="s">
        <v>15</v>
      </c>
      <c r="B8" s="28" t="str">
        <f>ฉบับครู!B8</f>
        <v>1/4</v>
      </c>
      <c r="C8" s="70">
        <f>ฉบับครู!C8</f>
        <v>45862</v>
      </c>
      <c r="D8" s="30" t="str">
        <f>ฉบับครู!D8</f>
        <v>เด็กชายฐานพัฒน์  ศรีฟอง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5">
      <c r="A9" s="26" t="s">
        <v>16</v>
      </c>
      <c r="B9" s="28" t="str">
        <f>ฉบับครู!B9</f>
        <v>1/4</v>
      </c>
      <c r="C9" s="70">
        <f>ฉบับครู!C9</f>
        <v>45863</v>
      </c>
      <c r="D9" s="30" t="str">
        <f>ฉบับครู!D9</f>
        <v>เด็กชายทีปกร  จันทรังษี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5">
      <c r="A10" s="26" t="s">
        <v>17</v>
      </c>
      <c r="B10" s="28" t="str">
        <f>ฉบับครู!B10</f>
        <v>1/4</v>
      </c>
      <c r="C10" s="70">
        <f>ฉบับครู!C10</f>
        <v>45864</v>
      </c>
      <c r="D10" s="30" t="str">
        <f>ฉบับครู!D10</f>
        <v>เด็กชายเทพประทาน  พวงดอกไม้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5">
      <c r="A11" s="26" t="s">
        <v>18</v>
      </c>
      <c r="B11" s="28" t="str">
        <f>ฉบับครู!B11</f>
        <v>1/4</v>
      </c>
      <c r="C11" s="70">
        <f>ฉบับครู!C11</f>
        <v>45865</v>
      </c>
      <c r="D11" s="30" t="str">
        <f>ฉบับครู!D11</f>
        <v>เด็กชายแทนคุณ  แซ่ส่ง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5">
      <c r="A12" s="26" t="s">
        <v>19</v>
      </c>
      <c r="B12" s="28" t="str">
        <f>ฉบับครู!B12</f>
        <v>1/4</v>
      </c>
      <c r="C12" s="70">
        <f>ฉบับครู!C12</f>
        <v>45866</v>
      </c>
      <c r="D12" s="30" t="str">
        <f>ฉบับครู!D12</f>
        <v>เด็กชายปกป้อง  ตีรบุลกุล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5">
      <c r="A13" s="26" t="s">
        <v>20</v>
      </c>
      <c r="B13" s="28" t="str">
        <f>ฉบับครู!B13</f>
        <v>1/4</v>
      </c>
      <c r="C13" s="70">
        <f>ฉบับครู!C13</f>
        <v>45867</v>
      </c>
      <c r="D13" s="30" t="str">
        <f>ฉบับครู!D13</f>
        <v>เด็กชายปฐมพร  คันธะมาลย์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5">
      <c r="A14" s="26" t="s">
        <v>21</v>
      </c>
      <c r="B14" s="28" t="str">
        <f>ฉบับครู!B14</f>
        <v>1/4</v>
      </c>
      <c r="C14" s="70">
        <f>ฉบับครู!C14</f>
        <v>45868</v>
      </c>
      <c r="D14" s="30" t="str">
        <f>ฉบับครู!D14</f>
        <v>เด็กชายประติมากรรม  บินราซีมัน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5">
      <c r="A15" s="26" t="s">
        <v>22</v>
      </c>
      <c r="B15" s="28" t="str">
        <f>ฉบับครู!B15</f>
        <v>1/4</v>
      </c>
      <c r="C15" s="70">
        <f>ฉบับครู!C15</f>
        <v>45869</v>
      </c>
      <c r="D15" s="30" t="str">
        <f>ฉบับครู!D15</f>
        <v>เด็กชายประวันวิทย์  สิงห์ดี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5">
      <c r="A16" s="26" t="s">
        <v>23</v>
      </c>
      <c r="B16" s="28" t="str">
        <f>ฉบับครู!B16</f>
        <v>1/4</v>
      </c>
      <c r="C16" s="70">
        <f>ฉบับครู!C16</f>
        <v>45870</v>
      </c>
      <c r="D16" s="30" t="str">
        <f>ฉบับครู!D16</f>
        <v>เด็กชายพงษ์วิชัย  ประเสริฐผล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5">
      <c r="A17" s="26" t="s">
        <v>24</v>
      </c>
      <c r="B17" s="28" t="str">
        <f>ฉบับครู!B17</f>
        <v>1/4</v>
      </c>
      <c r="C17" s="70">
        <f>ฉบับครู!C17</f>
        <v>45871</v>
      </c>
      <c r="D17" s="30" t="str">
        <f>ฉบับครู!D17</f>
        <v>เด็กชายไฟซอล ฟาฮัต มุฮัมหมัด เจ  ตาระเวช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5">
      <c r="A18" s="26" t="s">
        <v>25</v>
      </c>
      <c r="B18" s="28" t="str">
        <f>ฉบับครู!B18</f>
        <v>1/4</v>
      </c>
      <c r="C18" s="70">
        <f>ฉบับครู!C18</f>
        <v>45872</v>
      </c>
      <c r="D18" s="30" t="str">
        <f>ฉบับครู!D18</f>
        <v>เด็กชายรัชพล  มีแต้ม</v>
      </c>
      <c r="E18" s="31" t="str">
        <f>ฉบับครู!E18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5">
      <c r="A19" s="26" t="s">
        <v>26</v>
      </c>
      <c r="B19" s="28" t="str">
        <f>ฉบับครู!B19</f>
        <v>1/4</v>
      </c>
      <c r="C19" s="70">
        <f>ฉบับครู!C19</f>
        <v>45873</v>
      </c>
      <c r="D19" s="30" t="str">
        <f>ฉบับครู!D19</f>
        <v>เด็กชายวิชชากร  ไภยจินดา</v>
      </c>
      <c r="E19" s="31" t="str">
        <f>ฉบับครู!E19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5">
      <c r="A20" s="26" t="s">
        <v>27</v>
      </c>
      <c r="B20" s="28" t="str">
        <f>ฉบับครู!B20</f>
        <v>1/4</v>
      </c>
      <c r="C20" s="70">
        <f>ฉบับครู!C20</f>
        <v>45874</v>
      </c>
      <c r="D20" s="30" t="str">
        <f>ฉบับครู!D20</f>
        <v>เด็กชายสิรภพ  ตลับแก้ว</v>
      </c>
      <c r="E20" s="31" t="str">
        <f>ฉบับครู!E20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5">
      <c r="A21" s="26" t="s">
        <v>28</v>
      </c>
      <c r="B21" s="28" t="str">
        <f>ฉบับครู!B21</f>
        <v>1/4</v>
      </c>
      <c r="C21" s="70">
        <f>ฉบับครู!C21</f>
        <v>45875</v>
      </c>
      <c r="D21" s="30" t="str">
        <f>ฉบับครู!D21</f>
        <v>เด็กชายสุขิตกุล  พิมหา</v>
      </c>
      <c r="E21" s="31" t="str">
        <f>ฉบับครู!E21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5">
      <c r="A22" s="26" t="s">
        <v>29</v>
      </c>
      <c r="B22" s="28" t="str">
        <f>ฉบับครู!B22</f>
        <v>1/4</v>
      </c>
      <c r="C22" s="70">
        <f>ฉบับครู!C22</f>
        <v>45876</v>
      </c>
      <c r="D22" s="30" t="str">
        <f>ฉบับครู!D22</f>
        <v>เด็กชายไอศูรย์  จาดขำ</v>
      </c>
      <c r="E22" s="31" t="str">
        <f>ฉบับครู!E22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5">
      <c r="A23" s="26" t="s">
        <v>30</v>
      </c>
      <c r="B23" s="28" t="str">
        <f>ฉบับครู!B23</f>
        <v>1/4</v>
      </c>
      <c r="C23" s="70">
        <f>ฉบับครู!C23</f>
        <v>45877</v>
      </c>
      <c r="D23" s="30" t="str">
        <f>ฉบับครู!D23</f>
        <v>เด็กหญิงเขมมินทรา  แย้มเยื้อน</v>
      </c>
      <c r="E23" s="31" t="str">
        <f>ฉบับครู!E23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5">
      <c r="A24" s="26" t="s">
        <v>31</v>
      </c>
      <c r="B24" s="28" t="str">
        <f>ฉบับครู!B24</f>
        <v>1/4</v>
      </c>
      <c r="C24" s="70">
        <f>ฉบับครู!C24</f>
        <v>45878</v>
      </c>
      <c r="D24" s="30" t="str">
        <f>ฉบับครู!D24</f>
        <v>เด็กหญิงเขมภัสสร  พุทธสอน</v>
      </c>
      <c r="E24" s="31" t="str">
        <f>ฉบับครู!E24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5">
      <c r="A25" s="26" t="s">
        <v>32</v>
      </c>
      <c r="B25" s="28" t="str">
        <f>ฉบับครู!B25</f>
        <v>1/4</v>
      </c>
      <c r="C25" s="70">
        <f>ฉบับครู!C25</f>
        <v>45879</v>
      </c>
      <c r="D25" s="30" t="str">
        <f>ฉบับครู!D25</f>
        <v>เด็กหญิงจินดาภา  นิยมชม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5">
      <c r="A26" s="26" t="s">
        <v>33</v>
      </c>
      <c r="B26" s="28" t="str">
        <f>ฉบับครู!B26</f>
        <v>1/4</v>
      </c>
      <c r="C26" s="70">
        <f>ฉบับครู!C26</f>
        <v>45880</v>
      </c>
      <c r="D26" s="30" t="str">
        <f>ฉบับครู!D26</f>
        <v>เด็กหญิงณัฐฎาวีรนุช  บุญประวงศ์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5">
      <c r="A27" s="26" t="s">
        <v>34</v>
      </c>
      <c r="B27" s="28" t="str">
        <f>ฉบับครู!B27</f>
        <v>1/4</v>
      </c>
      <c r="C27" s="70">
        <f>ฉบับครู!C27</f>
        <v>45881</v>
      </c>
      <c r="D27" s="30" t="str">
        <f>ฉบับครู!D27</f>
        <v>เด็กหญิงณัฐธิดา  โสภณสิริ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5">
      <c r="A28" s="26" t="s">
        <v>35</v>
      </c>
      <c r="B28" s="28" t="str">
        <f>ฉบับครู!B28</f>
        <v>1/4</v>
      </c>
      <c r="C28" s="70">
        <f>ฉบับครู!C28</f>
        <v>45882</v>
      </c>
      <c r="D28" s="30" t="str">
        <f>ฉบับครู!D28</f>
        <v>เด็กหญิงดนิตา  รัตนานุกรณ์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5">
      <c r="A29" s="26" t="s">
        <v>36</v>
      </c>
      <c r="B29" s="28" t="str">
        <f>ฉบับครู!B29</f>
        <v>1/4</v>
      </c>
      <c r="C29" s="70">
        <f>ฉบับครู!C29</f>
        <v>45883</v>
      </c>
      <c r="D29" s="30" t="str">
        <f>ฉบับครู!D29</f>
        <v>เด็กหญิงปานชีวา  วัฒนวิทย์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5">
      <c r="A30" s="26" t="s">
        <v>37</v>
      </c>
      <c r="B30" s="28" t="str">
        <f>ฉบับครู!B30</f>
        <v>1/4</v>
      </c>
      <c r="C30" s="70">
        <f>ฉบับครู!C30</f>
        <v>45884</v>
      </c>
      <c r="D30" s="30" t="str">
        <f>ฉบับครู!D30</f>
        <v>เด็กหญิงพรรณอร  ลาภขุนทด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5">
      <c r="A31" s="26" t="s">
        <v>38</v>
      </c>
      <c r="B31" s="28" t="str">
        <f>ฉบับครู!B31</f>
        <v>1/4</v>
      </c>
      <c r="C31" s="70">
        <f>ฉบับครู!C31</f>
        <v>45885</v>
      </c>
      <c r="D31" s="30" t="str">
        <f>ฉบับครู!D31</f>
        <v>เด็กหญิงพิชชาภา  ทองแท้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5">
      <c r="A32" s="26" t="s">
        <v>39</v>
      </c>
      <c r="B32" s="28" t="str">
        <f>ฉบับครู!B32</f>
        <v>1/4</v>
      </c>
      <c r="C32" s="70">
        <f>ฉบับครู!C32</f>
        <v>45886</v>
      </c>
      <c r="D32" s="30" t="str">
        <f>ฉบับครู!D32</f>
        <v>เด็กหญิงมุทิตา  ฉลาดเฉลียว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5">
      <c r="A33" s="26" t="s">
        <v>40</v>
      </c>
      <c r="B33" s="28" t="str">
        <f>ฉบับครู!B33</f>
        <v>1/4</v>
      </c>
      <c r="C33" s="70">
        <f>ฉบับครู!C33</f>
        <v>45887</v>
      </c>
      <c r="D33" s="30" t="str">
        <f>ฉบับครู!D33</f>
        <v>เด็กหญิงเมธปิยา  กุลกิจจา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5">
      <c r="A34" s="26" t="s">
        <v>41</v>
      </c>
      <c r="B34" s="28" t="str">
        <f>ฉบับครู!B34</f>
        <v>1/4</v>
      </c>
      <c r="C34" s="70">
        <f>ฉบับครู!C34</f>
        <v>45888</v>
      </c>
      <c r="D34" s="30" t="str">
        <f>ฉบับครู!D34</f>
        <v>เด็กหญิงรมิตา  ภาคเรณู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5">
      <c r="A35" s="26" t="s">
        <v>42</v>
      </c>
      <c r="B35" s="28" t="str">
        <f>ฉบับครู!B35</f>
        <v>1/4</v>
      </c>
      <c r="C35" s="70">
        <f>ฉบับครู!C35</f>
        <v>45889</v>
      </c>
      <c r="D35" s="30" t="str">
        <f>ฉบับครู!D35</f>
        <v>เด็กหญิงลักษมี  สยามมาลา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5">
      <c r="A36" s="26" t="s">
        <v>43</v>
      </c>
      <c r="B36" s="28" t="str">
        <f>ฉบับครู!B36</f>
        <v>1/4</v>
      </c>
      <c r="C36" s="70">
        <f>ฉบับครู!C36</f>
        <v>45890</v>
      </c>
      <c r="D36" s="30" t="str">
        <f>ฉบับครู!D36</f>
        <v>เด็กหญิงวริศรา  คำแสง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5">
      <c r="A37" s="26" t="s">
        <v>44</v>
      </c>
      <c r="B37" s="28" t="str">
        <f>ฉบับครู!B37</f>
        <v>1/4</v>
      </c>
      <c r="C37" s="70">
        <f>ฉบับครู!C37</f>
        <v>45891</v>
      </c>
      <c r="D37" s="30" t="str">
        <f>ฉบับครู!D37</f>
        <v>เด็กหญิงวริศรา  ไชยมา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5">
      <c r="A38" s="26" t="s">
        <v>45</v>
      </c>
      <c r="B38" s="28" t="str">
        <f>ฉบับครู!B38</f>
        <v>1/4</v>
      </c>
      <c r="C38" s="70">
        <f>ฉบับครู!C38</f>
        <v>45892</v>
      </c>
      <c r="D38" s="30" t="str">
        <f>ฉบับครู!D38</f>
        <v>เด็กหญิงศรัณย์พร  กัลยา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5">
      <c r="A39" s="26" t="s">
        <v>46</v>
      </c>
      <c r="B39" s="28" t="str">
        <f>ฉบับครู!B39</f>
        <v>1/4</v>
      </c>
      <c r="C39" s="70">
        <f>ฉบับครู!C39</f>
        <v>45893</v>
      </c>
      <c r="D39" s="30" t="str">
        <f>ฉบับครู!D39</f>
        <v>เด็กหญิงสุจิตตรา  เกษแก้ว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5">
      <c r="A40" s="26" t="s">
        <v>47</v>
      </c>
      <c r="B40" s="28" t="str">
        <f>ฉบับครู!B40</f>
        <v>1/4</v>
      </c>
      <c r="C40" s="70">
        <f>ฉบับครู!C40</f>
        <v>45894</v>
      </c>
      <c r="D40" s="30" t="str">
        <f>ฉบับครู!D40</f>
        <v>เด็กหญิงสุมณฑา  ปล้องงูเหลือม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5">
      <c r="A41" s="26" t="s">
        <v>48</v>
      </c>
      <c r="B41" s="28" t="str">
        <f>ฉบับครู!B41</f>
        <v>1/4</v>
      </c>
      <c r="C41" s="70">
        <f>ฉบับครู!C41</f>
        <v>45895</v>
      </c>
      <c r="D41" s="30" t="str">
        <f>ฉบับครู!D41</f>
        <v>เด็กหญิงอังคณา  เอี่ยมศรี</v>
      </c>
      <c r="E41" s="31" t="str">
        <f>ฉบับครู!E41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5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5">
      <c r="A42" s="26" t="s">
        <v>49</v>
      </c>
      <c r="B42" s="28" t="str">
        <f>ฉบับครู!B42</f>
        <v>1/4</v>
      </c>
      <c r="C42" s="70">
        <f>ฉบับครู!C42</f>
        <v>45896</v>
      </c>
      <c r="D42" s="30" t="str">
        <f>ฉบับครู!D42</f>
        <v>เด็กหญิงอามานี  คุณโป</v>
      </c>
      <c r="E42" s="31" t="str">
        <f>ฉบับครู!E42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5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5">
      <c r="A43" s="26" t="s">
        <v>50</v>
      </c>
      <c r="B43" s="28" t="str">
        <f>ฉบับครู!B43</f>
        <v>1/4</v>
      </c>
      <c r="C43" s="70">
        <f>ฉบับครู!C43</f>
        <v>45897</v>
      </c>
      <c r="D43" s="30" t="str">
        <f>ฉบับครู!D43</f>
        <v>เด็กหญิงอาลีนา  วินวน</v>
      </c>
      <c r="E43" s="31" t="str">
        <f>ฉบับครู!E43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5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5">
      <c r="A44" s="26" t="s">
        <v>51</v>
      </c>
      <c r="B44" s="28" t="str">
        <f>ฉบับครู!B44</f>
        <v>1/4</v>
      </c>
      <c r="C44" s="70">
        <f>ฉบับครู!C44</f>
        <v>45898</v>
      </c>
      <c r="D44" s="30" t="str">
        <f>ฉบับครู!D44</f>
        <v>เด็กหญิงไอรดา  บุญอยู่</v>
      </c>
      <c r="E44" s="31" t="str">
        <f>ฉบับครู!E44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5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5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>
        <f t="shared" si="1"/>
        <v>0</v>
      </c>
      <c r="AG45" s="26" t="b">
        <f t="shared" si="2"/>
        <v>0</v>
      </c>
      <c r="AH45" s="26">
        <f t="shared" si="3"/>
        <v>0</v>
      </c>
      <c r="AI45" s="26">
        <f t="shared" si="4"/>
        <v>0</v>
      </c>
      <c r="AJ45" s="26" t="b">
        <f t="shared" si="5"/>
        <v>0</v>
      </c>
      <c r="AK45" s="26" t="b">
        <f t="shared" si="6"/>
        <v>0</v>
      </c>
      <c r="AL45" s="26">
        <f t="shared" si="7"/>
        <v>0</v>
      </c>
      <c r="AM45" s="26">
        <f t="shared" si="8"/>
        <v>0</v>
      </c>
      <c r="AN45" s="26" t="b">
        <f t="shared" si="9"/>
        <v>0</v>
      </c>
      <c r="AO45" s="26" t="b">
        <f t="shared" si="10"/>
        <v>0</v>
      </c>
      <c r="AP45" s="26">
        <f t="shared" si="15"/>
        <v>0</v>
      </c>
      <c r="AQ45" s="26">
        <f t="shared" si="12"/>
        <v>0</v>
      </c>
      <c r="AR45" s="26">
        <f t="shared" si="13"/>
        <v>0</v>
      </c>
      <c r="AS45" s="26">
        <f t="shared" si="14"/>
        <v>0</v>
      </c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5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>
        <f t="shared" si="1"/>
        <v>0</v>
      </c>
      <c r="AG46" s="26" t="b">
        <f t="shared" si="2"/>
        <v>0</v>
      </c>
      <c r="AH46" s="26">
        <f t="shared" si="3"/>
        <v>0</v>
      </c>
      <c r="AI46" s="26">
        <f t="shared" si="4"/>
        <v>0</v>
      </c>
      <c r="AJ46" s="26" t="b">
        <f t="shared" si="5"/>
        <v>0</v>
      </c>
      <c r="AK46" s="26" t="b">
        <f t="shared" si="6"/>
        <v>0</v>
      </c>
      <c r="AL46" s="26">
        <f t="shared" si="7"/>
        <v>0</v>
      </c>
      <c r="AM46" s="26">
        <f t="shared" si="8"/>
        <v>0</v>
      </c>
      <c r="AN46" s="26" t="b">
        <f t="shared" si="9"/>
        <v>0</v>
      </c>
      <c r="AO46" s="26" t="b">
        <f t="shared" si="10"/>
        <v>0</v>
      </c>
      <c r="AP46" s="26">
        <f t="shared" si="15"/>
        <v>0</v>
      </c>
      <c r="AQ46" s="26">
        <f t="shared" si="12"/>
        <v>0</v>
      </c>
      <c r="AR46" s="26">
        <f t="shared" si="13"/>
        <v>0</v>
      </c>
      <c r="AS46" s="26">
        <f t="shared" si="14"/>
        <v>0</v>
      </c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5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5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5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5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5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5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5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5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5">
      <c r="A55" s="67"/>
      <c r="B55" s="68"/>
      <c r="C55" s="56"/>
      <c r="D55" s="46"/>
      <c r="E55" s="56"/>
      <c r="F55" s="51"/>
      <c r="G55" s="51"/>
      <c r="H55" s="51"/>
      <c r="I55" s="51"/>
      <c r="J55" s="51"/>
      <c r="K55" s="51"/>
      <c r="L55" s="69"/>
      <c r="M55" s="69"/>
      <c r="N55" s="69"/>
      <c r="O55" s="69"/>
      <c r="P55" s="69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60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5">
      <c r="A56" s="46"/>
      <c r="B56" s="51"/>
      <c r="C56" s="51"/>
      <c r="D56" s="46"/>
      <c r="E56" s="46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s="89" customFormat="1" ht="19.5" customHeight="1" x14ac:dyDescent="0.5">
      <c r="A57" s="46"/>
      <c r="B57" s="46"/>
      <c r="C57" s="102" t="s">
        <v>62</v>
      </c>
      <c r="D57" s="95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102" t="s">
        <v>62</v>
      </c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s="89" customFormat="1" ht="19.5" customHeight="1" x14ac:dyDescent="0.5">
      <c r="A58" s="46"/>
      <c r="B58" s="46"/>
      <c r="C58" s="96" t="s">
        <v>141</v>
      </c>
      <c r="D58" s="103"/>
      <c r="E58" s="88"/>
      <c r="F58" s="46"/>
      <c r="G58" s="46"/>
      <c r="H58" s="46"/>
      <c r="I58" s="46"/>
      <c r="J58" s="46"/>
      <c r="K58" s="46"/>
      <c r="L58" s="46"/>
      <c r="M58" s="46"/>
      <c r="N58" s="46"/>
      <c r="O58" s="94"/>
      <c r="P58" s="95"/>
      <c r="Q58" s="95"/>
      <c r="R58" s="46"/>
      <c r="S58" s="94" t="s">
        <v>142</v>
      </c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s="89" customFormat="1" ht="19.5" customHeight="1" x14ac:dyDescent="0.5">
      <c r="A59" s="46"/>
      <c r="B59" s="46"/>
      <c r="C59" s="94" t="s">
        <v>63</v>
      </c>
      <c r="D59" s="95"/>
      <c r="E59" s="90"/>
      <c r="F59" s="46"/>
      <c r="G59" s="46"/>
      <c r="H59" s="46"/>
      <c r="I59" s="46"/>
      <c r="J59" s="46"/>
      <c r="K59" s="46"/>
      <c r="L59" s="46"/>
      <c r="M59" s="46"/>
      <c r="N59" s="59"/>
      <c r="O59" s="96"/>
      <c r="P59" s="95"/>
      <c r="Q59" s="95"/>
      <c r="R59" s="46"/>
      <c r="S59" s="94" t="s">
        <v>63</v>
      </c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5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5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5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5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5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5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5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5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5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5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5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5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5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5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5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5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5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5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5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5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5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5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5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5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5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5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5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5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5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5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5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5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5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5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5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5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5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5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5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5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5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5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5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5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5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5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5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5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5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5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5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5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5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5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5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5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5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5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5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5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5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5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5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5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5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5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5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5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5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5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5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5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5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5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5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5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5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5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5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5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5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5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5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5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5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5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5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5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5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5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5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5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5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5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5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5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5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5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5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5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5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5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5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5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5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5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5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5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5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5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5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5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5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5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5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5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5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5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5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5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5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5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5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5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5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5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5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5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5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5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5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5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5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5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5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5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5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5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5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5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5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5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5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5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5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5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5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5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5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5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5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5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5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5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5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5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5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5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5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5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5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5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5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5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5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5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5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5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5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5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5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5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5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5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5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5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5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5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5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5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5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5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5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5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5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5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5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5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5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5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5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5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5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5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5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5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5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5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5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5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5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5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5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5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5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5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5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5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5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5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5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5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5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5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5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5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5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5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5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5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5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5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5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5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5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5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5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5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5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5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5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5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5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5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5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5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5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5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5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5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5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5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5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5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5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5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5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5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5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5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5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5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5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5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5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5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5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5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5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5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5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5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5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5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5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5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5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5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5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5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5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5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5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5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5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5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5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5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5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5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5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5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5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5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5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5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5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5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5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5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5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5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5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5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5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5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5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5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5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5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5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5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5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5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5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5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5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5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5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5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5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5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5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5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5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5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5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5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5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5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5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5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5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5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5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5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5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5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5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5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5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5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5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5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5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5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5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5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5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5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5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5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5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5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5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5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5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5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5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5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5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5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5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5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5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5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5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5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5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5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5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5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5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5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5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5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5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5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5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5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5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5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5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5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5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5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5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5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5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5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5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5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5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5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5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5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5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5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5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5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5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5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5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5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5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5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5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5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5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5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5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5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5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5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5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5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5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5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5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5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5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5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5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5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5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5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5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5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5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5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5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5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5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5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5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5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5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5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5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5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5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5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5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5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5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5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5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5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5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5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5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5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5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5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5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5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5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5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5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5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5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5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5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5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5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5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5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5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5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5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5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5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5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5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5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5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5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5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5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5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5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5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5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5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5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5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5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5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5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5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5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5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5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5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5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5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5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5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5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5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5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5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5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5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5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5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5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5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5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5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5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5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5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5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5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5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5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5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5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5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5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5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5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5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5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5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5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5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5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5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5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5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5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5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5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5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5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5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5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5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5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5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5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5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5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5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5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5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5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5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5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5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5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5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5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5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5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5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5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5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5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5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5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5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5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5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5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5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5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5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5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5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5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5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5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5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5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5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5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5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5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5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5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5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5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5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5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5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5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5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5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5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5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5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5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5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5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5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5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5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5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5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5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5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5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5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5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5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5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5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5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5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5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5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5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5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5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5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5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5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5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5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5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5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5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5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5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5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5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5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5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5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5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5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5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5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5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5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5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5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5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5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5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5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5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5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5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5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5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5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5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5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5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5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5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5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5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5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5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5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5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5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5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5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5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5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5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5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5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5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5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5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5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5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5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5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5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5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5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5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5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5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5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5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5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5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5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5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5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5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5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5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5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5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5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5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5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5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5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5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5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5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5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5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5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5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5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5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5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5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5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5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5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5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5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5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5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5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5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5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5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5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5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5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5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5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5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5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5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5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5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5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5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5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5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5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5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5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5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5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5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5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5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5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5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5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5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5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5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5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5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5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5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5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5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5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5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5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5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5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5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5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5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5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5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5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5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5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5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5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5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5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5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5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5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5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5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5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5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5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5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5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5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5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5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5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5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5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5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5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5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5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5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5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5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5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5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5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5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5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5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5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5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5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5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5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5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5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5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5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5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5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5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5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5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5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5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5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5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5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5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5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5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5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5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5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5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5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5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5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5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5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5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5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5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5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5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5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5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5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5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5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5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5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5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5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5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5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5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5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5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5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5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5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5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5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5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5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5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5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5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5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5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5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5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5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5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5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5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5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5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5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5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5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5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5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5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5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5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5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5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5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5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5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5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5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5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5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5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5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5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5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5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5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5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5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5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5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5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5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5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5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5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5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5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5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5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5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5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5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5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5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5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5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5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5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5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5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5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5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5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5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5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5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5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5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5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5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5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5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5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5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5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5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5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5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5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5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5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5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5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5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5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5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5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5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5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5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5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5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5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5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5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5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5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5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  <row r="1006" spans="1:65" ht="19.5" customHeight="1" x14ac:dyDescent="0.5">
      <c r="A1006" s="46"/>
      <c r="B1006" s="51"/>
      <c r="C1006" s="51"/>
      <c r="D1006" s="46"/>
      <c r="E1006" s="46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1"/>
      <c r="AF1006" s="51"/>
      <c r="AG1006" s="51"/>
      <c r="AH1006" s="51"/>
      <c r="AI1006" s="51"/>
      <c r="AJ1006" s="51"/>
      <c r="AK1006" s="51"/>
      <c r="AL1006" s="51"/>
      <c r="AM1006" s="51"/>
      <c r="AN1006" s="51"/>
      <c r="AO1006" s="51"/>
      <c r="AP1006" s="51"/>
      <c r="AQ1006" s="51"/>
      <c r="AR1006" s="51"/>
      <c r="AS1006" s="51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</row>
  </sheetData>
  <mergeCells count="17"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  <mergeCell ref="AM2:AM4"/>
    <mergeCell ref="AQ2:AQ4"/>
    <mergeCell ref="AS2:AS4"/>
    <mergeCell ref="O58:Q58"/>
    <mergeCell ref="O59:Q59"/>
    <mergeCell ref="AI2:AI4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topLeftCell="A34" workbookViewId="0">
      <selection activeCell="F13" sqref="F13"/>
    </sheetView>
  </sheetViews>
  <sheetFormatPr defaultColWidth="10.09765625" defaultRowHeight="15" customHeight="1" x14ac:dyDescent="0.3"/>
  <cols>
    <col min="1" max="1" width="3.8984375" style="81" customWidth="1"/>
    <col min="2" max="2" width="5.3984375" style="81" customWidth="1"/>
    <col min="3" max="3" width="5.09765625" style="81" customWidth="1"/>
    <col min="4" max="4" width="7.69921875" style="81" customWidth="1"/>
    <col min="5" max="5" width="27.69921875" style="81" customWidth="1"/>
    <col min="6" max="6" width="9.09765625" style="81" customWidth="1"/>
    <col min="7" max="7" width="5" style="81" hidden="1" customWidth="1"/>
    <col min="8" max="8" width="13.59765625" style="81" customWidth="1"/>
    <col min="9" max="9" width="3.69921875" style="81" hidden="1" customWidth="1"/>
    <col min="10" max="10" width="14.59765625" style="81" customWidth="1"/>
    <col min="11" max="11" width="5.09765625" style="81" hidden="1" customWidth="1"/>
    <col min="12" max="12" width="13.59765625" style="81" customWidth="1"/>
    <col min="13" max="13" width="6" style="81" hidden="1" customWidth="1"/>
    <col min="14" max="14" width="13.59765625" style="81" customWidth="1"/>
    <col min="15" max="15" width="3.59765625" style="81" hidden="1" customWidth="1"/>
    <col min="16" max="16" width="13.59765625" style="81" customWidth="1"/>
    <col min="17" max="17" width="3.19921875" style="81" hidden="1" customWidth="1"/>
    <col min="18" max="18" width="8.3984375" style="81" hidden="1" customWidth="1"/>
    <col min="19" max="19" width="14.19921875" style="81" customWidth="1"/>
    <col min="20" max="31" width="9.09765625" style="81" customWidth="1"/>
    <col min="32" max="16384" width="10.09765625" style="81"/>
  </cols>
  <sheetData>
    <row r="1" spans="1:31" ht="18.75" customHeight="1" x14ac:dyDescent="0.5">
      <c r="A1" s="3"/>
      <c r="B1" s="46"/>
      <c r="C1" s="46"/>
      <c r="D1" s="51"/>
      <c r="E1" s="46"/>
      <c r="F1" s="46"/>
      <c r="G1" s="63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5">
      <c r="A2" s="3"/>
      <c r="B2" s="97" t="s">
        <v>0</v>
      </c>
      <c r="C2" s="98"/>
      <c r="D2" s="98"/>
      <c r="E2" s="98"/>
      <c r="F2" s="99"/>
      <c r="G2" s="64"/>
      <c r="H2" s="110" t="s">
        <v>87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5">
      <c r="A3" s="3"/>
      <c r="B3" s="97" t="str">
        <f>ฉบับนักเรียน!A3</f>
        <v>นางสาวภัทรภรณ์ สุขแก้ว  นายสรศักดิ์ ชูภักดี</v>
      </c>
      <c r="C3" s="98"/>
      <c r="D3" s="98"/>
      <c r="E3" s="98"/>
      <c r="F3" s="99"/>
      <c r="G3" s="64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4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4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5">
      <c r="A5" s="3"/>
      <c r="B5" s="26" t="s">
        <v>66</v>
      </c>
      <c r="C5" s="50" t="str">
        <f>ฉบับครู!B5</f>
        <v>1/4</v>
      </c>
      <c r="D5" s="55">
        <f>ฉบับนักเรียน!C5</f>
        <v>45859</v>
      </c>
      <c r="E5" s="58" t="str">
        <f>ฉบับนักเรียน!D5</f>
        <v>เด็กชายกรวิชญ์  องศ์ทอง</v>
      </c>
      <c r="F5" s="32" t="str">
        <f>ฉบับนักเรียน!E5</f>
        <v>ชาย</v>
      </c>
      <c r="G5" s="65">
        <f>(equal1!G5+equal2!G5+equal3!G5)/3</f>
        <v>0</v>
      </c>
      <c r="H5" s="32" t="str">
        <f t="shared" ref="H5:H44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4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4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4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4" si="4">IF(O5&gt;4,"มีจุดแข็ง","ไม่มีจุดแข็ง")</f>
        <v>ไม่มีจุดแข็ง</v>
      </c>
      <c r="Q5" s="65">
        <f t="shared" ref="Q5:Q44" si="5">G5+I5+K5+M5</f>
        <v>0</v>
      </c>
      <c r="R5" s="65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5">
      <c r="A6" s="3"/>
      <c r="B6" s="26" t="s">
        <v>13</v>
      </c>
      <c r="C6" s="50" t="str">
        <f>ฉบับครู!B6</f>
        <v>1/4</v>
      </c>
      <c r="D6" s="55">
        <f>ฉบับนักเรียน!C6</f>
        <v>45860</v>
      </c>
      <c r="E6" s="58" t="str">
        <f>ฉบับนักเรียน!D6</f>
        <v>เด็กชายชวกร  สิมพลี</v>
      </c>
      <c r="F6" s="32" t="str">
        <f>ฉบับนักเรียน!E6</f>
        <v>ชาย</v>
      </c>
      <c r="G6" s="65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5">
        <f t="shared" si="5"/>
        <v>0</v>
      </c>
      <c r="R6" s="65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5">
      <c r="A7" s="3"/>
      <c r="B7" s="26" t="s">
        <v>14</v>
      </c>
      <c r="C7" s="50" t="str">
        <f>ฉบับครู!B7</f>
        <v>1/4</v>
      </c>
      <c r="D7" s="55">
        <f>ฉบับนักเรียน!C7</f>
        <v>45861</v>
      </c>
      <c r="E7" s="58" t="str">
        <f>ฉบับนักเรียน!D7</f>
        <v>เด็กชายชัยชนะ  ศรีราตรี</v>
      </c>
      <c r="F7" s="32" t="str">
        <f>ฉบับนักเรียน!E7</f>
        <v>ชาย</v>
      </c>
      <c r="G7" s="65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5">
        <f t="shared" si="5"/>
        <v>0</v>
      </c>
      <c r="R7" s="65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5">
      <c r="A8" s="3"/>
      <c r="B8" s="26" t="s">
        <v>15</v>
      </c>
      <c r="C8" s="50" t="str">
        <f>ฉบับครู!B8</f>
        <v>1/4</v>
      </c>
      <c r="D8" s="55">
        <f>ฉบับนักเรียน!C8</f>
        <v>45862</v>
      </c>
      <c r="E8" s="58" t="str">
        <f>ฉบับนักเรียน!D8</f>
        <v>เด็กชายฐานพัฒน์  ศรีฟอง</v>
      </c>
      <c r="F8" s="32" t="str">
        <f>ฉบับนักเรียน!E8</f>
        <v>ชาย</v>
      </c>
      <c r="G8" s="65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5">
        <f t="shared" si="5"/>
        <v>0</v>
      </c>
      <c r="R8" s="65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5">
      <c r="A9" s="3"/>
      <c r="B9" s="26" t="s">
        <v>16</v>
      </c>
      <c r="C9" s="50" t="str">
        <f>ฉบับครู!B9</f>
        <v>1/4</v>
      </c>
      <c r="D9" s="55">
        <f>ฉบับนักเรียน!C9</f>
        <v>45863</v>
      </c>
      <c r="E9" s="58" t="str">
        <f>ฉบับนักเรียน!D9</f>
        <v>เด็กชายทีปกร  จันทรังษี</v>
      </c>
      <c r="F9" s="32" t="str">
        <f>ฉบับนักเรียน!E9</f>
        <v>ชาย</v>
      </c>
      <c r="G9" s="65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5">
        <f t="shared" si="5"/>
        <v>0</v>
      </c>
      <c r="R9" s="65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5">
      <c r="A10" s="3"/>
      <c r="B10" s="26" t="s">
        <v>17</v>
      </c>
      <c r="C10" s="50" t="str">
        <f>ฉบับครู!B10</f>
        <v>1/4</v>
      </c>
      <c r="D10" s="55">
        <f>ฉบับนักเรียน!C10</f>
        <v>45864</v>
      </c>
      <c r="E10" s="58" t="str">
        <f>ฉบับนักเรียน!D10</f>
        <v>เด็กชายเทพประทาน  พวงดอกไม้</v>
      </c>
      <c r="F10" s="32" t="str">
        <f>ฉบับนักเรียน!E10</f>
        <v>ชาย</v>
      </c>
      <c r="G10" s="65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5">
        <f t="shared" si="5"/>
        <v>0</v>
      </c>
      <c r="R10" s="65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5">
      <c r="A11" s="3"/>
      <c r="B11" s="26" t="s">
        <v>18</v>
      </c>
      <c r="C11" s="50" t="str">
        <f>ฉบับครู!B11</f>
        <v>1/4</v>
      </c>
      <c r="D11" s="55">
        <f>ฉบับนักเรียน!C11</f>
        <v>45865</v>
      </c>
      <c r="E11" s="58" t="str">
        <f>ฉบับนักเรียน!D11</f>
        <v>เด็กชายแทนคุณ  แซ่ส่ง</v>
      </c>
      <c r="F11" s="32" t="str">
        <f>ฉบับนักเรียน!E11</f>
        <v>ชาย</v>
      </c>
      <c r="G11" s="65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5">
        <f t="shared" si="5"/>
        <v>0</v>
      </c>
      <c r="R11" s="65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5">
      <c r="A12" s="3"/>
      <c r="B12" s="26" t="s">
        <v>19</v>
      </c>
      <c r="C12" s="50" t="str">
        <f>ฉบับครู!B12</f>
        <v>1/4</v>
      </c>
      <c r="D12" s="55">
        <f>ฉบับนักเรียน!C12</f>
        <v>45866</v>
      </c>
      <c r="E12" s="58" t="str">
        <f>ฉบับนักเรียน!D12</f>
        <v>เด็กชายปกป้อง  ตีรบุลกุล</v>
      </c>
      <c r="F12" s="32" t="str">
        <f>ฉบับนักเรียน!E12</f>
        <v>ชาย</v>
      </c>
      <c r="G12" s="65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5">
        <f t="shared" si="5"/>
        <v>0</v>
      </c>
      <c r="R12" s="65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5">
      <c r="A13" s="3"/>
      <c r="B13" s="26" t="s">
        <v>20</v>
      </c>
      <c r="C13" s="50" t="str">
        <f>ฉบับครู!B13</f>
        <v>1/4</v>
      </c>
      <c r="D13" s="55">
        <f>ฉบับนักเรียน!C13</f>
        <v>45867</v>
      </c>
      <c r="E13" s="58" t="str">
        <f>ฉบับนักเรียน!D13</f>
        <v>เด็กชายปฐมพร  คันธะมาลย์</v>
      </c>
      <c r="F13" s="32" t="str">
        <f>ฉบับนักเรียน!E13</f>
        <v>ชาย</v>
      </c>
      <c r="G13" s="65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5">
        <f t="shared" si="5"/>
        <v>0</v>
      </c>
      <c r="R13" s="65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5">
      <c r="A14" s="3"/>
      <c r="B14" s="26" t="s">
        <v>21</v>
      </c>
      <c r="C14" s="50" t="str">
        <f>ฉบับครู!B14</f>
        <v>1/4</v>
      </c>
      <c r="D14" s="55">
        <f>ฉบับนักเรียน!C14</f>
        <v>45868</v>
      </c>
      <c r="E14" s="58" t="str">
        <f>ฉบับนักเรียน!D14</f>
        <v>เด็กชายประติมากรรม  บินราซีมัน</v>
      </c>
      <c r="F14" s="32" t="str">
        <f>ฉบับนักเรียน!E14</f>
        <v>ชาย</v>
      </c>
      <c r="G14" s="65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5">
        <f t="shared" si="5"/>
        <v>0</v>
      </c>
      <c r="R14" s="65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5">
      <c r="A15" s="3"/>
      <c r="B15" s="26" t="s">
        <v>22</v>
      </c>
      <c r="C15" s="50" t="str">
        <f>ฉบับครู!B15</f>
        <v>1/4</v>
      </c>
      <c r="D15" s="55">
        <f>ฉบับนักเรียน!C15</f>
        <v>45869</v>
      </c>
      <c r="E15" s="58" t="str">
        <f>ฉบับนักเรียน!D15</f>
        <v>เด็กชายประวันวิทย์  สิงห์ดี</v>
      </c>
      <c r="F15" s="32" t="str">
        <f>ฉบับนักเรียน!E15</f>
        <v>ชาย</v>
      </c>
      <c r="G15" s="65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5">
        <f t="shared" si="5"/>
        <v>0</v>
      </c>
      <c r="R15" s="65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5">
      <c r="A16" s="3"/>
      <c r="B16" s="26" t="s">
        <v>23</v>
      </c>
      <c r="C16" s="50" t="str">
        <f>ฉบับครู!B16</f>
        <v>1/4</v>
      </c>
      <c r="D16" s="55">
        <f>ฉบับนักเรียน!C16</f>
        <v>45870</v>
      </c>
      <c r="E16" s="58" t="str">
        <f>ฉบับนักเรียน!D16</f>
        <v>เด็กชายพงษ์วิชัย  ประเสริฐผล</v>
      </c>
      <c r="F16" s="32" t="str">
        <f>ฉบับนักเรียน!E16</f>
        <v>ชาย</v>
      </c>
      <c r="G16" s="65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5">
        <f t="shared" si="5"/>
        <v>0</v>
      </c>
      <c r="R16" s="65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5">
      <c r="A17" s="3"/>
      <c r="B17" s="26" t="s">
        <v>24</v>
      </c>
      <c r="C17" s="50" t="str">
        <f>ฉบับครู!B17</f>
        <v>1/4</v>
      </c>
      <c r="D17" s="55">
        <f>ฉบับนักเรียน!C17</f>
        <v>45871</v>
      </c>
      <c r="E17" s="58" t="str">
        <f>ฉบับนักเรียน!D17</f>
        <v>เด็กชายไฟซอล ฟาฮัต มุฮัมหมัด เจ  ตาระเวช</v>
      </c>
      <c r="F17" s="32" t="str">
        <f>ฉบับนักเรียน!E17</f>
        <v>ชาย</v>
      </c>
      <c r="G17" s="65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5">
        <f t="shared" si="5"/>
        <v>0</v>
      </c>
      <c r="R17" s="65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5">
      <c r="A18" s="3"/>
      <c r="B18" s="26" t="s">
        <v>25</v>
      </c>
      <c r="C18" s="50" t="str">
        <f>ฉบับครู!B18</f>
        <v>1/4</v>
      </c>
      <c r="D18" s="55">
        <f>ฉบับนักเรียน!C18</f>
        <v>45872</v>
      </c>
      <c r="E18" s="58" t="str">
        <f>ฉบับนักเรียน!D18</f>
        <v>เด็กชายรัชพล  มีแต้ม</v>
      </c>
      <c r="F18" s="32" t="str">
        <f>ฉบับนักเรียน!E18</f>
        <v>ชาย</v>
      </c>
      <c r="G18" s="65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5">
        <f t="shared" si="5"/>
        <v>0</v>
      </c>
      <c r="R18" s="65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5">
      <c r="A19" s="3"/>
      <c r="B19" s="26" t="s">
        <v>26</v>
      </c>
      <c r="C19" s="50" t="str">
        <f>ฉบับครู!B19</f>
        <v>1/4</v>
      </c>
      <c r="D19" s="55">
        <f>ฉบับนักเรียน!C19</f>
        <v>45873</v>
      </c>
      <c r="E19" s="58" t="str">
        <f>ฉบับนักเรียน!D19</f>
        <v>เด็กชายวิชชากร  ไภยจินดา</v>
      </c>
      <c r="F19" s="32" t="str">
        <f>ฉบับนักเรียน!E19</f>
        <v>ชาย</v>
      </c>
      <c r="G19" s="65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5">
        <f t="shared" si="5"/>
        <v>0</v>
      </c>
      <c r="R19" s="65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5">
      <c r="A20" s="3"/>
      <c r="B20" s="26" t="s">
        <v>27</v>
      </c>
      <c r="C20" s="50" t="str">
        <f>ฉบับครู!B20</f>
        <v>1/4</v>
      </c>
      <c r="D20" s="55">
        <f>ฉบับนักเรียน!C20</f>
        <v>45874</v>
      </c>
      <c r="E20" s="58" t="str">
        <f>ฉบับนักเรียน!D20</f>
        <v>เด็กชายสิรภพ  ตลับแก้ว</v>
      </c>
      <c r="F20" s="32" t="str">
        <f>ฉบับนักเรียน!E20</f>
        <v>ชาย</v>
      </c>
      <c r="G20" s="65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5">
        <f t="shared" si="5"/>
        <v>0</v>
      </c>
      <c r="R20" s="65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5">
      <c r="A21" s="3"/>
      <c r="B21" s="26" t="s">
        <v>28</v>
      </c>
      <c r="C21" s="50" t="str">
        <f>ฉบับครู!B21</f>
        <v>1/4</v>
      </c>
      <c r="D21" s="55">
        <f>ฉบับนักเรียน!C21</f>
        <v>45875</v>
      </c>
      <c r="E21" s="58" t="str">
        <f>ฉบับนักเรียน!D21</f>
        <v>เด็กชายสุขิตกุล  พิมหา</v>
      </c>
      <c r="F21" s="32" t="str">
        <f>ฉบับนักเรียน!E21</f>
        <v>ชาย</v>
      </c>
      <c r="G21" s="65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5">
        <f t="shared" si="5"/>
        <v>0</v>
      </c>
      <c r="R21" s="65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5">
      <c r="A22" s="3"/>
      <c r="B22" s="26" t="s">
        <v>29</v>
      </c>
      <c r="C22" s="50" t="str">
        <f>ฉบับครู!B22</f>
        <v>1/4</v>
      </c>
      <c r="D22" s="55">
        <f>ฉบับนักเรียน!C22</f>
        <v>45876</v>
      </c>
      <c r="E22" s="58" t="str">
        <f>ฉบับนักเรียน!D22</f>
        <v>เด็กชายไอศูรย์  จาดขำ</v>
      </c>
      <c r="F22" s="32" t="str">
        <f>ฉบับนักเรียน!E22</f>
        <v>ชาย</v>
      </c>
      <c r="G22" s="65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5">
        <f t="shared" si="5"/>
        <v>0</v>
      </c>
      <c r="R22" s="65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5">
      <c r="A23" s="3"/>
      <c r="B23" s="26" t="s">
        <v>30</v>
      </c>
      <c r="C23" s="50" t="str">
        <f>ฉบับครู!B23</f>
        <v>1/4</v>
      </c>
      <c r="D23" s="55">
        <f>ฉบับนักเรียน!C23</f>
        <v>45877</v>
      </c>
      <c r="E23" s="58" t="str">
        <f>ฉบับนักเรียน!D23</f>
        <v>เด็กหญิงเขมมินทรา  แย้มเยื้อน</v>
      </c>
      <c r="F23" s="32" t="str">
        <f>ฉบับนักเรียน!E23</f>
        <v>หญิง</v>
      </c>
      <c r="G23" s="65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5">
        <f t="shared" si="5"/>
        <v>0</v>
      </c>
      <c r="R23" s="65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5">
      <c r="A24" s="3"/>
      <c r="B24" s="26" t="s">
        <v>31</v>
      </c>
      <c r="C24" s="50" t="str">
        <f>ฉบับครู!B24</f>
        <v>1/4</v>
      </c>
      <c r="D24" s="55">
        <f>ฉบับนักเรียน!C24</f>
        <v>45878</v>
      </c>
      <c r="E24" s="58" t="str">
        <f>ฉบับนักเรียน!D24</f>
        <v>เด็กหญิงเขมภัสสร  พุทธสอน</v>
      </c>
      <c r="F24" s="32" t="str">
        <f>ฉบับนักเรียน!E24</f>
        <v>หญิง</v>
      </c>
      <c r="G24" s="65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5">
        <f t="shared" si="5"/>
        <v>0</v>
      </c>
      <c r="R24" s="65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5">
      <c r="A25" s="3"/>
      <c r="B25" s="26" t="s">
        <v>32</v>
      </c>
      <c r="C25" s="50" t="str">
        <f>ฉบับครู!B25</f>
        <v>1/4</v>
      </c>
      <c r="D25" s="55">
        <f>ฉบับนักเรียน!C25</f>
        <v>45879</v>
      </c>
      <c r="E25" s="58" t="str">
        <f>ฉบับนักเรียน!D25</f>
        <v>เด็กหญิงจินดาภา  นิยมชม</v>
      </c>
      <c r="F25" s="32" t="str">
        <f>ฉบับนักเรียน!E25</f>
        <v>หญิง</v>
      </c>
      <c r="G25" s="65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5">
        <f t="shared" si="5"/>
        <v>0</v>
      </c>
      <c r="R25" s="65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5">
      <c r="A26" s="3"/>
      <c r="B26" s="26" t="s">
        <v>33</v>
      </c>
      <c r="C26" s="50" t="str">
        <f>ฉบับครู!B26</f>
        <v>1/4</v>
      </c>
      <c r="D26" s="55">
        <f>ฉบับนักเรียน!C26</f>
        <v>45880</v>
      </c>
      <c r="E26" s="58" t="str">
        <f>ฉบับนักเรียน!D26</f>
        <v>เด็กหญิงณัฐฎาวีรนุช  บุญประวงศ์</v>
      </c>
      <c r="F26" s="32" t="str">
        <f>ฉบับนักเรียน!E26</f>
        <v>หญิง</v>
      </c>
      <c r="G26" s="65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5">
        <f t="shared" si="5"/>
        <v>0</v>
      </c>
      <c r="R26" s="65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5">
      <c r="A27" s="3"/>
      <c r="B27" s="26" t="s">
        <v>34</v>
      </c>
      <c r="C27" s="50" t="str">
        <f>ฉบับครู!B27</f>
        <v>1/4</v>
      </c>
      <c r="D27" s="55">
        <f>ฉบับนักเรียน!C27</f>
        <v>45881</v>
      </c>
      <c r="E27" s="58" t="str">
        <f>ฉบับนักเรียน!D27</f>
        <v>เด็กหญิงณัฐธิดา  โสภณสิริ</v>
      </c>
      <c r="F27" s="32" t="str">
        <f>ฉบับนักเรียน!E27</f>
        <v>หญิง</v>
      </c>
      <c r="G27" s="65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5">
        <f t="shared" si="5"/>
        <v>0</v>
      </c>
      <c r="R27" s="65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5">
      <c r="A28" s="3"/>
      <c r="B28" s="26" t="s">
        <v>35</v>
      </c>
      <c r="C28" s="50" t="str">
        <f>ฉบับครู!B28</f>
        <v>1/4</v>
      </c>
      <c r="D28" s="55">
        <f>ฉบับนักเรียน!C28</f>
        <v>45882</v>
      </c>
      <c r="E28" s="58" t="str">
        <f>ฉบับนักเรียน!D28</f>
        <v>เด็กหญิงดนิตา  รัตนานุกรณ์</v>
      </c>
      <c r="F28" s="32" t="str">
        <f>ฉบับนักเรียน!E28</f>
        <v>หญิง</v>
      </c>
      <c r="G28" s="65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5">
        <f t="shared" si="5"/>
        <v>0</v>
      </c>
      <c r="R28" s="65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5">
      <c r="A29" s="3"/>
      <c r="B29" s="26" t="s">
        <v>36</v>
      </c>
      <c r="C29" s="50" t="str">
        <f>ฉบับครู!B29</f>
        <v>1/4</v>
      </c>
      <c r="D29" s="55">
        <f>ฉบับนักเรียน!C29</f>
        <v>45883</v>
      </c>
      <c r="E29" s="58" t="str">
        <f>ฉบับนักเรียน!D29</f>
        <v>เด็กหญิงปานชีวา  วัฒนวิทย์</v>
      </c>
      <c r="F29" s="32" t="str">
        <f>ฉบับนักเรียน!E29</f>
        <v>หญิง</v>
      </c>
      <c r="G29" s="65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5">
        <f t="shared" si="5"/>
        <v>0</v>
      </c>
      <c r="R29" s="65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5">
      <c r="A30" s="3"/>
      <c r="B30" s="26" t="s">
        <v>37</v>
      </c>
      <c r="C30" s="50" t="str">
        <f>ฉบับครู!B30</f>
        <v>1/4</v>
      </c>
      <c r="D30" s="55">
        <f>ฉบับนักเรียน!C30</f>
        <v>45884</v>
      </c>
      <c r="E30" s="58" t="str">
        <f>ฉบับนักเรียน!D30</f>
        <v>เด็กหญิงพรรณอร  ลาภขุนทด</v>
      </c>
      <c r="F30" s="32" t="str">
        <f>ฉบับนักเรียน!E30</f>
        <v>หญิง</v>
      </c>
      <c r="G30" s="65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5">
        <f t="shared" si="5"/>
        <v>0</v>
      </c>
      <c r="R30" s="65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5">
      <c r="A31" s="3"/>
      <c r="B31" s="26" t="s">
        <v>38</v>
      </c>
      <c r="C31" s="50" t="str">
        <f>ฉบับครู!B31</f>
        <v>1/4</v>
      </c>
      <c r="D31" s="55">
        <f>ฉบับนักเรียน!C31</f>
        <v>45885</v>
      </c>
      <c r="E31" s="58" t="str">
        <f>ฉบับนักเรียน!D31</f>
        <v>เด็กหญิงพิชชาภา  ทองแท้</v>
      </c>
      <c r="F31" s="32" t="str">
        <f>ฉบับนักเรียน!E31</f>
        <v>หญิง</v>
      </c>
      <c r="G31" s="65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5">
        <f t="shared" si="5"/>
        <v>0</v>
      </c>
      <c r="R31" s="65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5">
      <c r="A32" s="3"/>
      <c r="B32" s="26" t="s">
        <v>39</v>
      </c>
      <c r="C32" s="50" t="str">
        <f>ฉบับครู!B32</f>
        <v>1/4</v>
      </c>
      <c r="D32" s="55">
        <f>ฉบับนักเรียน!C32</f>
        <v>45886</v>
      </c>
      <c r="E32" s="58" t="str">
        <f>ฉบับนักเรียน!D32</f>
        <v>เด็กหญิงมุทิตา  ฉลาดเฉลียว</v>
      </c>
      <c r="F32" s="32" t="str">
        <f>ฉบับนักเรียน!E32</f>
        <v>หญิง</v>
      </c>
      <c r="G32" s="65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5">
        <f t="shared" si="5"/>
        <v>0</v>
      </c>
      <c r="R32" s="65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5">
      <c r="A33" s="3"/>
      <c r="B33" s="26" t="s">
        <v>40</v>
      </c>
      <c r="C33" s="50" t="str">
        <f>ฉบับครู!B33</f>
        <v>1/4</v>
      </c>
      <c r="D33" s="55">
        <f>ฉบับนักเรียน!C33</f>
        <v>45887</v>
      </c>
      <c r="E33" s="58" t="str">
        <f>ฉบับนักเรียน!D33</f>
        <v>เด็กหญิงเมธปิยา  กุลกิจจา</v>
      </c>
      <c r="F33" s="32" t="str">
        <f>ฉบับนักเรียน!E33</f>
        <v>หญิง</v>
      </c>
      <c r="G33" s="65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5">
        <f t="shared" si="5"/>
        <v>0</v>
      </c>
      <c r="R33" s="65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5">
      <c r="A34" s="3"/>
      <c r="B34" s="26" t="s">
        <v>41</v>
      </c>
      <c r="C34" s="50" t="str">
        <f>ฉบับครู!B34</f>
        <v>1/4</v>
      </c>
      <c r="D34" s="55">
        <f>ฉบับนักเรียน!C34</f>
        <v>45888</v>
      </c>
      <c r="E34" s="58" t="str">
        <f>ฉบับนักเรียน!D34</f>
        <v>เด็กหญิงรมิตา  ภาคเรณู</v>
      </c>
      <c r="F34" s="32" t="str">
        <f>ฉบับนักเรียน!E34</f>
        <v>หญิง</v>
      </c>
      <c r="G34" s="65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5">
        <f t="shared" si="5"/>
        <v>0</v>
      </c>
      <c r="R34" s="65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5">
      <c r="A35" s="3"/>
      <c r="B35" s="26" t="s">
        <v>42</v>
      </c>
      <c r="C35" s="50" t="str">
        <f>ฉบับครู!B35</f>
        <v>1/4</v>
      </c>
      <c r="D35" s="55">
        <f>ฉบับนักเรียน!C35</f>
        <v>45889</v>
      </c>
      <c r="E35" s="58" t="str">
        <f>ฉบับนักเรียน!D35</f>
        <v>เด็กหญิงลักษมี  สยามมาลา</v>
      </c>
      <c r="F35" s="32" t="str">
        <f>ฉบับนักเรียน!E35</f>
        <v>หญิง</v>
      </c>
      <c r="G35" s="65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5">
        <f t="shared" si="5"/>
        <v>0</v>
      </c>
      <c r="R35" s="65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5">
      <c r="A36" s="3"/>
      <c r="B36" s="26" t="s">
        <v>43</v>
      </c>
      <c r="C36" s="50" t="str">
        <f>ฉบับครู!B36</f>
        <v>1/4</v>
      </c>
      <c r="D36" s="55">
        <f>ฉบับนักเรียน!C36</f>
        <v>45890</v>
      </c>
      <c r="E36" s="58" t="str">
        <f>ฉบับนักเรียน!D36</f>
        <v>เด็กหญิงวริศรา  คำแสง</v>
      </c>
      <c r="F36" s="32" t="str">
        <f>ฉบับนักเรียน!E36</f>
        <v>หญิง</v>
      </c>
      <c r="G36" s="65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5">
        <f t="shared" si="5"/>
        <v>0</v>
      </c>
      <c r="R36" s="65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5">
      <c r="A37" s="3"/>
      <c r="B37" s="26" t="s">
        <v>44</v>
      </c>
      <c r="C37" s="50" t="str">
        <f>ฉบับครู!B37</f>
        <v>1/4</v>
      </c>
      <c r="D37" s="55">
        <f>ฉบับนักเรียน!C37</f>
        <v>45891</v>
      </c>
      <c r="E37" s="58" t="str">
        <f>ฉบับนักเรียน!D37</f>
        <v>เด็กหญิงวริศรา  ไชยมา</v>
      </c>
      <c r="F37" s="32" t="str">
        <f>ฉบับนักเรียน!E37</f>
        <v>หญิง</v>
      </c>
      <c r="G37" s="65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5">
        <f t="shared" si="5"/>
        <v>0</v>
      </c>
      <c r="R37" s="65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5">
      <c r="A38" s="3"/>
      <c r="B38" s="26" t="s">
        <v>45</v>
      </c>
      <c r="C38" s="50" t="str">
        <f>ฉบับครู!B38</f>
        <v>1/4</v>
      </c>
      <c r="D38" s="55">
        <f>ฉบับนักเรียน!C38</f>
        <v>45892</v>
      </c>
      <c r="E38" s="58" t="str">
        <f>ฉบับนักเรียน!D38</f>
        <v>เด็กหญิงศรัณย์พร  กัลยา</v>
      </c>
      <c r="F38" s="32" t="str">
        <f>ฉบับนักเรียน!E38</f>
        <v>หญิง</v>
      </c>
      <c r="G38" s="65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5">
        <f t="shared" si="5"/>
        <v>0</v>
      </c>
      <c r="R38" s="65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5">
      <c r="A39" s="3"/>
      <c r="B39" s="26" t="s">
        <v>46</v>
      </c>
      <c r="C39" s="50" t="str">
        <f>ฉบับครู!B39</f>
        <v>1/4</v>
      </c>
      <c r="D39" s="55">
        <f>ฉบับนักเรียน!C39</f>
        <v>45893</v>
      </c>
      <c r="E39" s="58" t="str">
        <f>ฉบับนักเรียน!D39</f>
        <v>เด็กหญิงสุจิตตรา  เกษแก้ว</v>
      </c>
      <c r="F39" s="32" t="str">
        <f>ฉบับนักเรียน!E39</f>
        <v>หญิง</v>
      </c>
      <c r="G39" s="65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5">
        <f t="shared" si="5"/>
        <v>0</v>
      </c>
      <c r="R39" s="65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5">
      <c r="A40" s="3"/>
      <c r="B40" s="26" t="s">
        <v>47</v>
      </c>
      <c r="C40" s="50" t="str">
        <f>ฉบับครู!B40</f>
        <v>1/4</v>
      </c>
      <c r="D40" s="55">
        <f>ฉบับนักเรียน!C40</f>
        <v>45894</v>
      </c>
      <c r="E40" s="58" t="str">
        <f>ฉบับนักเรียน!D40</f>
        <v>เด็กหญิงสุมณฑา  ปล้องงูเหลือม</v>
      </c>
      <c r="F40" s="32" t="str">
        <f>ฉบับนักเรียน!E40</f>
        <v>หญิง</v>
      </c>
      <c r="G40" s="65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5">
        <f t="shared" si="5"/>
        <v>0</v>
      </c>
      <c r="R40" s="65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8" customHeight="1" x14ac:dyDescent="0.5">
      <c r="A41" s="3"/>
      <c r="B41" s="26" t="s">
        <v>48</v>
      </c>
      <c r="C41" s="50" t="str">
        <f>ฉบับครู!B41</f>
        <v>1/4</v>
      </c>
      <c r="D41" s="55">
        <f>ฉบับนักเรียน!C41</f>
        <v>45895</v>
      </c>
      <c r="E41" s="58" t="str">
        <f>ฉบับนักเรียน!D41</f>
        <v>เด็กหญิงอังคณา  เอี่ยมศรี</v>
      </c>
      <c r="F41" s="32" t="str">
        <f>ฉบับนักเรียน!E41</f>
        <v>หญิง</v>
      </c>
      <c r="G41" s="65">
        <f>(equal1!G41+equal2!G41+equal3!G41)/3</f>
        <v>0</v>
      </c>
      <c r="H41" s="32" t="str">
        <f t="shared" si="0"/>
        <v>ปกติ</v>
      </c>
      <c r="I41" s="32">
        <f>(equal1!I41+equal2!I41+equal3!I41)/3</f>
        <v>0</v>
      </c>
      <c r="J41" s="32" t="str">
        <f t="shared" si="1"/>
        <v>ปกติ</v>
      </c>
      <c r="K41" s="32">
        <f>(equal1!K41+equal2!K41+equal3!K41)/3</f>
        <v>0</v>
      </c>
      <c r="L41" s="32" t="str">
        <f t="shared" si="2"/>
        <v>ปกติ</v>
      </c>
      <c r="M41" s="32">
        <f>(equal1!M41+equal2!M41+equal3!M41)/3</f>
        <v>0</v>
      </c>
      <c r="N41" s="32" t="str">
        <f t="shared" si="3"/>
        <v>ปกติ</v>
      </c>
      <c r="O41" s="32">
        <f>(equal1!O41+equal2!O41+equal3!O41)/3</f>
        <v>0</v>
      </c>
      <c r="P41" s="32" t="str">
        <f t="shared" si="4"/>
        <v>ไม่มีจุดแข็ง</v>
      </c>
      <c r="Q41" s="65">
        <f t="shared" si="5"/>
        <v>0</v>
      </c>
      <c r="R41" s="65">
        <f t="shared" si="6"/>
        <v>0</v>
      </c>
      <c r="S41" s="32" t="str">
        <f t="shared" si="7"/>
        <v>ปกติ</v>
      </c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8" customHeight="1" x14ac:dyDescent="0.5">
      <c r="A42" s="3"/>
      <c r="B42" s="26" t="s">
        <v>49</v>
      </c>
      <c r="C42" s="50" t="str">
        <f>ฉบับครู!B42</f>
        <v>1/4</v>
      </c>
      <c r="D42" s="55">
        <f>ฉบับนักเรียน!C42</f>
        <v>45896</v>
      </c>
      <c r="E42" s="58" t="str">
        <f>ฉบับนักเรียน!D42</f>
        <v>เด็กหญิงอามานี  คุณโป</v>
      </c>
      <c r="F42" s="32" t="str">
        <f>ฉบับนักเรียน!E42</f>
        <v>หญิง</v>
      </c>
      <c r="G42" s="65">
        <f>(equal1!G42+equal2!G42+equal3!G42)/3</f>
        <v>0</v>
      </c>
      <c r="H42" s="32" t="str">
        <f t="shared" si="0"/>
        <v>ปกติ</v>
      </c>
      <c r="I42" s="32">
        <f>(equal1!I42+equal2!I42+equal3!I42)/3</f>
        <v>0</v>
      </c>
      <c r="J42" s="32" t="str">
        <f t="shared" si="1"/>
        <v>ปกติ</v>
      </c>
      <c r="K42" s="32">
        <f>(equal1!K42+equal2!K42+equal3!K42)/3</f>
        <v>0</v>
      </c>
      <c r="L42" s="32" t="str">
        <f t="shared" si="2"/>
        <v>ปกติ</v>
      </c>
      <c r="M42" s="32">
        <f>(equal1!M42+equal2!M42+equal3!M42)/3</f>
        <v>0</v>
      </c>
      <c r="N42" s="32" t="str">
        <f t="shared" si="3"/>
        <v>ปกติ</v>
      </c>
      <c r="O42" s="32">
        <f>(equal1!O42+equal2!O42+equal3!O42)/3</f>
        <v>0</v>
      </c>
      <c r="P42" s="32" t="str">
        <f t="shared" si="4"/>
        <v>ไม่มีจุดแข็ง</v>
      </c>
      <c r="Q42" s="65">
        <f t="shared" si="5"/>
        <v>0</v>
      </c>
      <c r="R42" s="65">
        <f t="shared" si="6"/>
        <v>0</v>
      </c>
      <c r="S42" s="32" t="str">
        <f t="shared" si="7"/>
        <v>ปกติ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ht="18" customHeight="1" x14ac:dyDescent="0.5">
      <c r="A43" s="3"/>
      <c r="B43" s="26" t="s">
        <v>50</v>
      </c>
      <c r="C43" s="50" t="str">
        <f>ฉบับครู!B43</f>
        <v>1/4</v>
      </c>
      <c r="D43" s="55">
        <f>ฉบับนักเรียน!C43</f>
        <v>45897</v>
      </c>
      <c r="E43" s="58" t="str">
        <f>ฉบับนักเรียน!D43</f>
        <v>เด็กหญิงอาลีนา  วินวน</v>
      </c>
      <c r="F43" s="32" t="str">
        <f>ฉบับนักเรียน!E43</f>
        <v>หญิง</v>
      </c>
      <c r="G43" s="65">
        <f>(equal1!G43+equal2!G43+equal3!G43)/3</f>
        <v>0</v>
      </c>
      <c r="H43" s="32" t="str">
        <f t="shared" si="0"/>
        <v>ปกติ</v>
      </c>
      <c r="I43" s="32">
        <f>(equal1!I43+equal2!I43+equal3!I43)/3</f>
        <v>0</v>
      </c>
      <c r="J43" s="32" t="str">
        <f t="shared" si="1"/>
        <v>ปกติ</v>
      </c>
      <c r="K43" s="32">
        <f>(equal1!K43+equal2!K43+equal3!K43)/3</f>
        <v>0</v>
      </c>
      <c r="L43" s="32" t="str">
        <f t="shared" si="2"/>
        <v>ปกติ</v>
      </c>
      <c r="M43" s="32">
        <f>(equal1!M43+equal2!M43+equal3!M43)/3</f>
        <v>0</v>
      </c>
      <c r="N43" s="32" t="str">
        <f t="shared" si="3"/>
        <v>ปกติ</v>
      </c>
      <c r="O43" s="32">
        <f>(equal1!O43+equal2!O43+equal3!O43)/3</f>
        <v>0</v>
      </c>
      <c r="P43" s="32" t="str">
        <f t="shared" si="4"/>
        <v>ไม่มีจุดแข็ง</v>
      </c>
      <c r="Q43" s="65">
        <f t="shared" si="5"/>
        <v>0</v>
      </c>
      <c r="R43" s="65">
        <f t="shared" si="6"/>
        <v>0</v>
      </c>
      <c r="S43" s="32" t="str">
        <f t="shared" si="7"/>
        <v>ปกติ</v>
      </c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31" ht="18" customHeight="1" x14ac:dyDescent="0.5">
      <c r="A44" s="3"/>
      <c r="B44" s="26" t="s">
        <v>51</v>
      </c>
      <c r="C44" s="50" t="str">
        <f>ฉบับครู!B44</f>
        <v>1/4</v>
      </c>
      <c r="D44" s="55">
        <f>ฉบับนักเรียน!C44</f>
        <v>45898</v>
      </c>
      <c r="E44" s="58" t="str">
        <f>ฉบับนักเรียน!D44</f>
        <v>เด็กหญิงไอรดา  บุญอยู่</v>
      </c>
      <c r="F44" s="32" t="str">
        <f>ฉบับนักเรียน!E44</f>
        <v>หญิง</v>
      </c>
      <c r="G44" s="65">
        <f>(equal1!G44+equal2!G44+equal3!G44)/3</f>
        <v>0</v>
      </c>
      <c r="H44" s="32" t="str">
        <f t="shared" si="0"/>
        <v>ปกติ</v>
      </c>
      <c r="I44" s="32">
        <f>(equal1!I44+equal2!I44+equal3!I44)/3</f>
        <v>0</v>
      </c>
      <c r="J44" s="32" t="str">
        <f t="shared" si="1"/>
        <v>ปกติ</v>
      </c>
      <c r="K44" s="32">
        <f>(equal1!K44+equal2!K44+equal3!K44)/3</f>
        <v>0</v>
      </c>
      <c r="L44" s="32" t="str">
        <f t="shared" si="2"/>
        <v>ปกติ</v>
      </c>
      <c r="M44" s="32">
        <f>(equal1!M44+equal2!M44+equal3!M44)/3</f>
        <v>0</v>
      </c>
      <c r="N44" s="32" t="str">
        <f t="shared" si="3"/>
        <v>ปกติ</v>
      </c>
      <c r="O44" s="32">
        <f>(equal1!O44+equal2!O44+equal3!O44)/3</f>
        <v>0</v>
      </c>
      <c r="P44" s="32" t="str">
        <f t="shared" si="4"/>
        <v>ไม่มีจุดแข็ง</v>
      </c>
      <c r="Q44" s="65">
        <f t="shared" si="5"/>
        <v>0</v>
      </c>
      <c r="R44" s="65">
        <f t="shared" si="6"/>
        <v>0</v>
      </c>
      <c r="S44" s="32" t="str">
        <f t="shared" si="7"/>
        <v>ปกติ</v>
      </c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ht="15.75" customHeight="1" x14ac:dyDescent="0.45">
      <c r="A45" s="3"/>
      <c r="B45" s="4"/>
      <c r="C45" s="11"/>
      <c r="D45" s="2"/>
      <c r="E45" s="8"/>
      <c r="F45" s="5"/>
      <c r="G45" s="12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5.75" customHeight="1" x14ac:dyDescent="0.45">
      <c r="A46" s="3"/>
      <c r="B46" s="4"/>
      <c r="C46" s="11"/>
      <c r="D46" s="2"/>
      <c r="E46" s="8"/>
      <c r="F46" s="5"/>
      <c r="G46" s="12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s="52" customFormat="1" ht="15.75" customHeight="1" x14ac:dyDescent="0.5">
      <c r="A47" s="46"/>
      <c r="B47" s="67"/>
      <c r="C47" s="75"/>
      <c r="D47" s="51"/>
      <c r="E47" s="59"/>
      <c r="F47" s="60"/>
      <c r="G47" s="76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5">
      <c r="A48" s="46"/>
      <c r="B48" s="67"/>
      <c r="C48" s="75"/>
      <c r="D48" s="51"/>
      <c r="E48" s="59"/>
      <c r="F48" s="60"/>
      <c r="G48" s="76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5">
      <c r="A49" s="46"/>
      <c r="B49" s="67"/>
      <c r="C49" s="75"/>
      <c r="D49" s="51"/>
      <c r="E49" s="59"/>
      <c r="F49" s="60"/>
      <c r="G49" s="76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5">
      <c r="A50" s="46"/>
      <c r="B50" s="77"/>
      <c r="C50" s="78"/>
      <c r="D50" s="79"/>
      <c r="E50" s="59"/>
      <c r="F50" s="60"/>
      <c r="G50" s="76"/>
      <c r="H50" s="60"/>
      <c r="I50" s="60"/>
      <c r="J50" s="60"/>
      <c r="K50" s="60"/>
      <c r="L50" s="60"/>
      <c r="M50" s="60"/>
      <c r="N50" s="60"/>
      <c r="O50" s="60"/>
      <c r="P50" s="77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s="52" customFormat="1" ht="15.75" customHeight="1" x14ac:dyDescent="0.5">
      <c r="A51" s="46"/>
      <c r="B51" s="77"/>
      <c r="C51" s="78"/>
      <c r="D51" s="51" t="str">
        <f>report1!D56</f>
        <v>(ลงชื่อ)</v>
      </c>
      <c r="E51" s="59"/>
      <c r="F51" s="60"/>
      <c r="G51" s="76"/>
      <c r="H51" s="60"/>
      <c r="I51" s="60"/>
      <c r="J51" s="60"/>
      <c r="K51" s="60"/>
      <c r="L51" s="60" t="str">
        <f>report1!L56</f>
        <v xml:space="preserve">                 (ลงชื่อ)</v>
      </c>
      <c r="M51" s="60"/>
      <c r="N51" s="60"/>
      <c r="O51" s="60"/>
      <c r="P51" s="60"/>
      <c r="Q51" s="60"/>
      <c r="R51" s="60"/>
      <c r="S51" s="60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s="52" customFormat="1" ht="15.75" customHeight="1" x14ac:dyDescent="0.5">
      <c r="A52" s="46"/>
      <c r="B52" s="77"/>
      <c r="C52" s="78"/>
      <c r="D52" s="51"/>
      <c r="E52" s="60" t="str">
        <f>report1!E57</f>
        <v>นางสาวภัทรภรณ์ สุขแก้ว</v>
      </c>
      <c r="F52" s="60"/>
      <c r="G52" s="76"/>
      <c r="H52" s="60"/>
      <c r="I52" s="60"/>
      <c r="J52" s="60"/>
      <c r="K52" s="60"/>
      <c r="L52" s="60"/>
      <c r="M52" s="60"/>
      <c r="N52" s="96" t="str">
        <f>report1!N57</f>
        <v>นายสรศักดิ์ ชูภักดี</v>
      </c>
      <c r="O52" s="95"/>
      <c r="P52" s="95"/>
      <c r="Q52" s="60"/>
      <c r="R52" s="60"/>
      <c r="S52" s="60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s="52" customFormat="1" ht="15.75" customHeight="1" x14ac:dyDescent="0.5">
      <c r="A53" s="46"/>
      <c r="B53" s="77"/>
      <c r="C53" s="78"/>
      <c r="D53" s="51"/>
      <c r="E53" s="60" t="str">
        <f>report1!E58</f>
        <v xml:space="preserve">      ครูที่ปรึกษา</v>
      </c>
      <c r="F53" s="60"/>
      <c r="G53" s="76"/>
      <c r="H53" s="60"/>
      <c r="I53" s="60"/>
      <c r="J53" s="60"/>
      <c r="K53" s="60"/>
      <c r="L53" s="60"/>
      <c r="M53" s="60"/>
      <c r="N53" s="96" t="str">
        <f>report1!N58</f>
        <v>ครูที่ปรึกษา</v>
      </c>
      <c r="O53" s="95"/>
      <c r="P53" s="95"/>
      <c r="Q53" s="60"/>
      <c r="R53" s="60"/>
      <c r="S53" s="60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s="52" customFormat="1" ht="15.75" customHeight="1" x14ac:dyDescent="0.5">
      <c r="A54" s="46"/>
      <c r="B54" s="77"/>
      <c r="C54" s="78"/>
      <c r="D54" s="79"/>
      <c r="E54" s="59"/>
      <c r="F54" s="60"/>
      <c r="G54" s="76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5.75" customHeight="1" x14ac:dyDescent="0.4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4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4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5.75" customHeight="1" x14ac:dyDescent="0.4">
      <c r="A58" s="3"/>
      <c r="B58" s="13"/>
      <c r="C58" s="14"/>
      <c r="D58" s="16"/>
      <c r="E58" s="17"/>
      <c r="F58" s="15"/>
      <c r="G58" s="18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5.75" customHeight="1" x14ac:dyDescent="0.4">
      <c r="A59" s="3"/>
      <c r="B59" s="13"/>
      <c r="C59" s="14"/>
      <c r="D59" s="16"/>
      <c r="E59" s="17"/>
      <c r="F59" s="15"/>
      <c r="G59" s="18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5.75" customHeight="1" x14ac:dyDescent="0.4">
      <c r="A60" s="3"/>
      <c r="B60" s="13"/>
      <c r="C60" s="14"/>
      <c r="D60" s="16"/>
      <c r="E60" s="17"/>
      <c r="F60" s="15"/>
      <c r="G60" s="18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5.75" customHeight="1" x14ac:dyDescent="0.4">
      <c r="A61" s="3"/>
      <c r="B61" s="13"/>
      <c r="C61" s="14"/>
      <c r="D61" s="16"/>
      <c r="E61" s="17"/>
      <c r="F61" s="15"/>
      <c r="G61" s="18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8.75" customHeight="1" x14ac:dyDescent="0.4">
      <c r="A62" s="10"/>
      <c r="B62" s="13"/>
      <c r="C62" s="13"/>
      <c r="D62" s="19"/>
      <c r="E62" s="20"/>
      <c r="F62" s="13"/>
      <c r="G62" s="21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8.75" customHeight="1" x14ac:dyDescent="0.4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8.75" customHeight="1" x14ac:dyDescent="0.4">
      <c r="A64" s="3"/>
      <c r="B64" s="3"/>
      <c r="C64" s="3"/>
      <c r="D64" s="6"/>
      <c r="E64" s="6"/>
      <c r="F64" s="3"/>
      <c r="G64" s="22"/>
      <c r="H64" s="3"/>
      <c r="I64" s="3"/>
      <c r="J64" s="3"/>
      <c r="K64" s="3"/>
      <c r="L64" s="3"/>
      <c r="M64" s="3"/>
      <c r="N64" s="108"/>
      <c r="O64" s="109"/>
      <c r="P64" s="109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8.75" customHeight="1" x14ac:dyDescent="0.4">
      <c r="A65" s="3"/>
      <c r="B65" s="3"/>
      <c r="C65" s="3"/>
      <c r="D65" s="6"/>
      <c r="E65" s="6"/>
      <c r="F65" s="3"/>
      <c r="G65" s="22"/>
      <c r="H65" s="3"/>
      <c r="I65" s="3"/>
      <c r="J65" s="3"/>
      <c r="K65" s="3"/>
      <c r="L65" s="3"/>
      <c r="M65" s="17"/>
      <c r="N65" s="108"/>
      <c r="O65" s="109"/>
      <c r="P65" s="109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4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4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4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4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4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4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4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4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4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4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4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4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4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4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4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4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4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4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4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4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4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4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4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4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4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4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4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4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4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4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4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4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4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4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4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4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4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4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4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4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4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4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4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4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4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4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4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4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4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4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4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4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4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4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4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4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4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4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4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4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4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4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4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4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4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4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4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4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4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4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4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4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4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4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4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4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4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4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4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4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4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4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4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4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4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4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4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4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4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4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4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4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4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4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4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4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4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4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4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4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4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4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4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4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4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4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4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4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4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4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4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4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4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4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4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4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4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4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4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4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4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4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4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4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4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4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4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4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4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4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4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4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4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4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4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4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4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4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4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4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4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4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4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4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4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4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4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4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4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4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4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4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4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4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4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4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4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4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4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4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4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4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4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4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4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4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4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4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4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4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4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4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4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4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4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4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4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4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4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4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4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4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4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4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4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4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4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4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4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4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4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4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4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4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4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4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4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4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4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4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4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4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4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4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4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4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4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4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4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4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4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4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4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4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4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4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4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4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4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4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4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4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4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4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4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4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4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4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4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4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4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4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4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4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4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4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4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4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4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4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4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4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4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4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4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4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4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4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4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4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4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4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4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4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4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4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4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4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4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4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4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4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4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4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4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4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4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4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4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4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4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4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4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4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4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4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4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4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4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4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4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4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4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4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4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4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4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4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4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4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4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4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4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4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4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4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4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4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4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4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4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4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4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4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4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4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4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4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4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4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4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4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4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4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4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4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4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4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4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4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4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4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4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4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4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4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4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4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4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4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4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4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4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4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4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4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4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4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4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4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4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4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4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4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4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4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4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4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4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4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4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4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4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4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4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4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4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4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4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4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4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4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4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4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4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4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4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4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4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4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4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4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4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4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4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4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4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4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4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4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4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4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4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4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4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4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4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4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4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4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4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4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4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4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4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4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4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4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4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4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4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4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4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4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4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4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4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4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4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4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4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4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4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4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4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4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4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4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4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4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4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4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4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4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4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4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4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4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4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4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4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4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4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4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4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4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4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4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4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4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4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4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4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4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4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4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4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4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4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4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4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4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4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4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4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4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4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4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4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4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4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4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4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4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4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4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4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4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4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4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4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4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4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4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4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4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4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4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4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4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4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4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4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4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4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4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4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4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4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4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4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4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4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4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4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4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4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4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4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4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4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4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4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4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4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4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4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4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4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4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4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4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4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4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4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4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4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4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4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4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4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4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4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4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4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4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4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4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4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4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4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4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4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4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4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4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4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4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4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4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4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4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4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4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4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4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4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4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4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4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4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4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4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4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4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4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4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4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4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4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4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4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4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4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4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4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4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4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4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4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4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4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4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4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4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4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4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4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4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4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4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4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4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4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4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4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4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4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4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4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4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4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4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4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4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4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4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4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4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4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4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4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4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4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4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4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4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4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4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4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4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4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4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4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4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4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4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4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4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4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4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4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4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4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4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4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4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4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4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4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4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4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4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4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4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4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4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4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4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4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4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4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4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4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4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4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4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4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4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4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4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4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4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4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4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4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4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4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4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4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4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4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4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4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4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4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4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4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4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4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4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4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4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4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4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4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4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4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4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4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4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4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4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4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4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4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4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4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4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4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4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4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4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4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4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4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4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4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4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4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4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4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4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4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4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4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4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4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4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4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4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4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4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4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4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4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4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4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4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4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4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4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4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4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4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4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4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4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4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4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4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4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4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4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4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4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4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4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4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4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4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4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4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4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4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4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4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4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4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4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4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4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4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4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4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4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4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4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4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4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4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4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4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4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4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4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4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4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4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4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4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4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4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4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4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4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4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4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4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4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4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4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4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4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4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4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4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4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4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4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4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4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4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4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4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4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4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4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4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4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4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4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4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4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4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4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4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4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4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4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4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4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4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4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4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4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4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4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4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4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4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4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4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4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4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4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4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4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4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4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4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4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4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4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4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4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4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4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4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4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4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4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4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4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4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4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4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4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4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4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4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4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4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4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4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4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4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4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4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4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4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4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4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4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4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4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4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4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4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4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4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4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4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4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4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4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4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4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4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4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4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4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4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4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4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4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4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4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4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4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4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4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4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4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4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4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4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4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4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4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4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4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4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4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4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4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4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4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4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4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4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4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4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4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4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4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4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4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4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4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4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4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4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4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4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4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4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4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4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4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4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4">
      <c r="A997" s="3"/>
      <c r="B997" s="3"/>
      <c r="C997" s="3"/>
      <c r="D997" s="6"/>
      <c r="E997" s="3"/>
      <c r="F997" s="3"/>
      <c r="G997" s="22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4">
      <c r="A998" s="3"/>
      <c r="B998" s="3"/>
      <c r="C998" s="3"/>
      <c r="D998" s="6"/>
      <c r="E998" s="3"/>
      <c r="F998" s="3"/>
      <c r="G998" s="22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4">
      <c r="A999" s="3"/>
      <c r="B999" s="3"/>
      <c r="C999" s="3"/>
      <c r="D999" s="6"/>
      <c r="E999" s="3"/>
      <c r="F999" s="3"/>
      <c r="G999" s="22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4">
      <c r="A1000" s="3"/>
      <c r="B1000" s="3"/>
      <c r="C1000" s="3"/>
      <c r="D1000" s="6"/>
      <c r="E1000" s="3"/>
      <c r="F1000" s="3"/>
      <c r="G1000" s="22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topLeftCell="A16" zoomScale="80" zoomScaleNormal="80" workbookViewId="0">
      <selection activeCell="L59" sqref="L59"/>
    </sheetView>
  </sheetViews>
  <sheetFormatPr defaultColWidth="10.09765625" defaultRowHeight="15" customHeight="1" x14ac:dyDescent="0.5"/>
  <cols>
    <col min="1" max="1" width="6.09765625" style="52" customWidth="1"/>
    <col min="2" max="11" width="9.09765625" style="52" customWidth="1"/>
    <col min="12" max="26" width="8" style="52" customWidth="1"/>
    <col min="27" max="16384" width="10.09765625" style="52"/>
  </cols>
  <sheetData>
    <row r="1" spans="1:26" ht="23.25" customHeight="1" x14ac:dyDescent="0.5">
      <c r="A1" s="46"/>
      <c r="B1" s="111" t="s">
        <v>88</v>
      </c>
      <c r="C1" s="112"/>
      <c r="D1" s="112"/>
      <c r="E1" s="112"/>
      <c r="F1" s="112"/>
      <c r="G1" s="112"/>
      <c r="H1" s="112"/>
      <c r="I1" s="111" t="s">
        <v>99</v>
      </c>
      <c r="J1" s="112"/>
      <c r="K1" s="66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5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5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5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5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5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5">
      <c r="A10" s="46"/>
      <c r="B10" s="46"/>
      <c r="C10" s="46" t="s">
        <v>93</v>
      </c>
      <c r="D10" s="46">
        <f>COUNTIF(summary!H5:'summary'!H61,"=ปกติ")</f>
        <v>40</v>
      </c>
      <c r="E10" s="46">
        <f>COUNTIF(summary!J5:'summary'!J61,"=ปกติ")</f>
        <v>40</v>
      </c>
      <c r="F10" s="46">
        <f>COUNTIF(summary!L5:'summary'!L61,"=ปกติ")</f>
        <v>40</v>
      </c>
      <c r="G10" s="46">
        <f>COUNTIF(summary!N5:'summary'!N61,"=ปกติ")</f>
        <v>40</v>
      </c>
      <c r="H10" s="51" t="s">
        <v>94</v>
      </c>
      <c r="I10" s="46">
        <f>COUNTIF(summary!P5:'summary'!P61,"=มีจุดแข็ง")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5">
      <c r="A11" s="46"/>
      <c r="B11" s="46"/>
      <c r="C11" s="46" t="s">
        <v>95</v>
      </c>
      <c r="D11" s="46">
        <f>COUNTIF(summary!H5:'summary'!H61,"=เสี่ยง")</f>
        <v>0</v>
      </c>
      <c r="E11" s="46">
        <f>COUNTIF(summary!J5:'summary'!J61,"=เสี่ยง")</f>
        <v>0</v>
      </c>
      <c r="F11" s="46">
        <f>COUNTIF(summary!L5:'summary'!L61,"=เสี่ยง")</f>
        <v>0</v>
      </c>
      <c r="G11" s="46">
        <f>COUNTIF(summary!N5:'summary'!N61,"=เสี่ยง")</f>
        <v>0</v>
      </c>
      <c r="H11" s="46" t="s">
        <v>96</v>
      </c>
      <c r="I11" s="46">
        <f>COUNTIF(summary!P5:'summary'!P61,"=ไม่มีจุดแข็ง")</f>
        <v>40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5">
      <c r="A12" s="46"/>
      <c r="B12" s="46"/>
      <c r="C12" s="46" t="s">
        <v>97</v>
      </c>
      <c r="D12" s="46">
        <f>COUNTIF(summary!H5:'summary'!H61,"=มีปัญหา")</f>
        <v>0</v>
      </c>
      <c r="E12" s="46">
        <f>COUNTIF(summary!J5:'summary'!J61,"=มีปัญหา")</f>
        <v>0</v>
      </c>
      <c r="F12" s="46">
        <f>COUNTIF(summary!L5:'summary'!L61,"=มีปัญหา")</f>
        <v>0</v>
      </c>
      <c r="G12" s="46">
        <f>COUNTIF(summary!N5:'summary'!N61,"=มีปัญหา")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5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5">
      <c r="A15" s="46"/>
      <c r="B15" s="46"/>
      <c r="C15" s="46" t="s">
        <v>93</v>
      </c>
      <c r="D15" s="46">
        <f>COUNTIF(summary!S5:'summary'!S61,"=ปกติ")</f>
        <v>40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5">
      <c r="A16" s="46"/>
      <c r="B16" s="46"/>
      <c r="C16" s="46" t="s">
        <v>98</v>
      </c>
      <c r="D16" s="46">
        <f>COUNTIF(summary!S5:'summary'!S61,"=เสี่ยง")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5">
      <c r="A17" s="46"/>
      <c r="B17" s="46"/>
      <c r="C17" s="46" t="s">
        <v>97</v>
      </c>
      <c r="D17" s="46">
        <f>COUNTIF(summary!S5:'summary'!S61,"=มีปัญหา")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5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5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5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5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5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5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5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5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5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5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5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5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5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5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5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5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5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5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5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5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5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5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5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5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5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5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5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5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5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5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5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5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5">
      <c r="A51" s="46"/>
      <c r="B51" s="102" t="s">
        <v>62</v>
      </c>
      <c r="C51" s="95"/>
      <c r="D51" s="95"/>
      <c r="E51" s="95"/>
      <c r="F51" s="46"/>
      <c r="G51" s="102" t="s">
        <v>62</v>
      </c>
      <c r="H51" s="95"/>
      <c r="I51" s="95"/>
      <c r="J51" s="95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5">
      <c r="A52" s="46"/>
      <c r="B52" s="94" t="str">
        <f>summary!E52</f>
        <v>นางสาวภัทรภรณ์ สุขแก้ว</v>
      </c>
      <c r="C52" s="95"/>
      <c r="D52" s="95"/>
      <c r="E52" s="95"/>
      <c r="F52" s="46"/>
      <c r="G52" s="94" t="str">
        <f>summary!N52</f>
        <v>นายสรศักดิ์ ชูภักดี</v>
      </c>
      <c r="H52" s="95"/>
      <c r="I52" s="95"/>
      <c r="J52" s="95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5">
      <c r="A53" s="46"/>
      <c r="B53" s="94" t="s">
        <v>63</v>
      </c>
      <c r="C53" s="95"/>
      <c r="D53" s="95"/>
      <c r="E53" s="95"/>
      <c r="F53" s="46"/>
      <c r="G53" s="94" t="s">
        <v>63</v>
      </c>
      <c r="H53" s="95"/>
      <c r="I53" s="95"/>
      <c r="J53" s="95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5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5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5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5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5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5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5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5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5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5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5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5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5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5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5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5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5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5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5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5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5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5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5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5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5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5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5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5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5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5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5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5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5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5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5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5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5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5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5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5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5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5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5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5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5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5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5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5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5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5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5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5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5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5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5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5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5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5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5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5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5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5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5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5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5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5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5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5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5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5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5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5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5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5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5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5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5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5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5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5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5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5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5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5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5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5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5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5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5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5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5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5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5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5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5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5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5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5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5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5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5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5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5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5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5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5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5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5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5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5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5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5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5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5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5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5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5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5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5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5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5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5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5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5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5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5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5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5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5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5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5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5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5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5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5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5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5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5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5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5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5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5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5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5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5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5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5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5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5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5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5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5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5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5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5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5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5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5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5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5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5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5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5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5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5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5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5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5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5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5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5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5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5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5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5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5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5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5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5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5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5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5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5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5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5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5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5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5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5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5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5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5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5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5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5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5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5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5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5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5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5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5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5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5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5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5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5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5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5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5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5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5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5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5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5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5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5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5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5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5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5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5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5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5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5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5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5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5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5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5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5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5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5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5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5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5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5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5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5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5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5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5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5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5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5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5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5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5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5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5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5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5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5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5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5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5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5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5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5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5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5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5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5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5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5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5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5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5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5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5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5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5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5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5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5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5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5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5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5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5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5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5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5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5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5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5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5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5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5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5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5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5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5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5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5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5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5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5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5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5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5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5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5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5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5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5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5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5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5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5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5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5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5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5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5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5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5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5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5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5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5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5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5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5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5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5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5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5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5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5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5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5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5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5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5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5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5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5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5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5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5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5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5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5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5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5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5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5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5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5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5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5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5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5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5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5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5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5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5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5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5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5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5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5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5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5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5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5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5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5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5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5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5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5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5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5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5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5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5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5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5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5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5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5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5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5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5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5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5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5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5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5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5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5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5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5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5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5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5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5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5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5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5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5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5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5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5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5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5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5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5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5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5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5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5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5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5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5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5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5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5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5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5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5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5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5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5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5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5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5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5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5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5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5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5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5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5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5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5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5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5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5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5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5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5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5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5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5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5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5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5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5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5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5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5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5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5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5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5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5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5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5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5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5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5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5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5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5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5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5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5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5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5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5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5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5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5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5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5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5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5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5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5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5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5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5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5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5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5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5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5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5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5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5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5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5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5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5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5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5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5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5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5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5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5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5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5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5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5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5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5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5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5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5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5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5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5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5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5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5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5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5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5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5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5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5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5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5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5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5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5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5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5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5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5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5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5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5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5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5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5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5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5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5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5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5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5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5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5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5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5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5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5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5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5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5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5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5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5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5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5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5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5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5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5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5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5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5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5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5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5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5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5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5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5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5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5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5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5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5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5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5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5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5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5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5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5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5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5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5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5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5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5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5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5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5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5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5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5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5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5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5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5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5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5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5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5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5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5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5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5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5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5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5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5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5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5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5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5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5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5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5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5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5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5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5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5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5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5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5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5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5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5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5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5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5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5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5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5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5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5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5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5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5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5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5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5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5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5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5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5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5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5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5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5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5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5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5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5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5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5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5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5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5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5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5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5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5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5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5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5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5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5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5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5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5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5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5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5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5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5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5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5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5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5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5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5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5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5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5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5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5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5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5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5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5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5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5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5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5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5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5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5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5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5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5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5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5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5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5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5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5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5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5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5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5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5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5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5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5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5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5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5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5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5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5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5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5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5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5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5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5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5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5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5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5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5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5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5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5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5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5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5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5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5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5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5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5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5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5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5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5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5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5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5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5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5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5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5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5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5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5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5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5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5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5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5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5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5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5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5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5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5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5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5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5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5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5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5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5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5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5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5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5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5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5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5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5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5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5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5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5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5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5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5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5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5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5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5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5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5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5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5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5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5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5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5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5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5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5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5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5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5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5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5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5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5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5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5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5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5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5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5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5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5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5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5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5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5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5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5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5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5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5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5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5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5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5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5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5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5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5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5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5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5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5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5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5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5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5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5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5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5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5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5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5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5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5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5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5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5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5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5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5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5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5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5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5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5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5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5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5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5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5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5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5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5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5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5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5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5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5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5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5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5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5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5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5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5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5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5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5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5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5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5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5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5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5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5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5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5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5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5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5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5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5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5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5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5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5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5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5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5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5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5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5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5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5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5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5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5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5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5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5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5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5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5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5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5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5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5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5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5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5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5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5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5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5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5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5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5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5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5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5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5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5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5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M1005"/>
  <sheetViews>
    <sheetView workbookViewId="0">
      <pane ySplit="4" topLeftCell="A47" activePane="bottomLeft" state="frozen"/>
      <selection pane="bottomLeft" activeCell="A56" sqref="A56:XFD58"/>
    </sheetView>
  </sheetViews>
  <sheetFormatPr defaultColWidth="10.09765625" defaultRowHeight="15" customHeight="1" x14ac:dyDescent="0.5"/>
  <cols>
    <col min="1" max="1" width="4.69921875" style="52" customWidth="1"/>
    <col min="2" max="2" width="5" style="52" customWidth="1"/>
    <col min="3" max="3" width="6.19921875" style="52" customWidth="1"/>
    <col min="4" max="4" width="19.8984375" style="52" customWidth="1"/>
    <col min="5" max="5" width="5.5" style="52" customWidth="1"/>
    <col min="6" max="30" width="3.09765625" style="52" customWidth="1"/>
    <col min="31" max="31" width="3.69921875" style="52" hidden="1" customWidth="1"/>
    <col min="32" max="32" width="3.69921875" style="52" customWidth="1"/>
    <col min="33" max="34" width="3.69921875" style="52" hidden="1" customWidth="1"/>
    <col min="35" max="35" width="3.69921875" style="52" customWidth="1"/>
    <col min="36" max="38" width="3.69921875" style="52" hidden="1" customWidth="1"/>
    <col min="39" max="39" width="3.69921875" style="52" customWidth="1"/>
    <col min="40" max="42" width="3.69921875" style="52" hidden="1" customWidth="1"/>
    <col min="43" max="43" width="3.69921875" style="52" customWidth="1"/>
    <col min="44" max="44" width="3.69921875" style="52" hidden="1" customWidth="1"/>
    <col min="45" max="45" width="3.69921875" style="52" customWidth="1"/>
    <col min="46" max="65" width="9.09765625" style="52" customWidth="1"/>
    <col min="66" max="16384" width="10.09765625" style="52"/>
  </cols>
  <sheetData>
    <row r="1" spans="1:65" ht="18" customHeight="1" x14ac:dyDescent="0.5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5">
      <c r="A2" s="97" t="s">
        <v>0</v>
      </c>
      <c r="B2" s="98"/>
      <c r="C2" s="98"/>
      <c r="D2" s="98"/>
      <c r="E2" s="99"/>
      <c r="F2" s="100" t="s">
        <v>64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42"/>
      <c r="AF2" s="91" t="s">
        <v>2</v>
      </c>
      <c r="AG2" s="43"/>
      <c r="AH2" s="43"/>
      <c r="AI2" s="91" t="s">
        <v>3</v>
      </c>
      <c r="AJ2" s="43"/>
      <c r="AK2" s="43"/>
      <c r="AL2" s="43"/>
      <c r="AM2" s="91" t="s">
        <v>4</v>
      </c>
      <c r="AN2" s="43"/>
      <c r="AO2" s="43"/>
      <c r="AP2" s="43"/>
      <c r="AQ2" s="91" t="s">
        <v>5</v>
      </c>
      <c r="AR2" s="43"/>
      <c r="AS2" s="91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5">
      <c r="A3" s="97" t="str">
        <f>ฉบับนักเรียน!A3</f>
        <v>นางสาวภัทรภรณ์ สุขแก้ว  นายสรศักดิ์ ชูภักดี</v>
      </c>
      <c r="B3" s="98"/>
      <c r="C3" s="98"/>
      <c r="D3" s="98"/>
      <c r="E3" s="99"/>
      <c r="F3" s="97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42"/>
      <c r="AF3" s="92"/>
      <c r="AG3" s="43"/>
      <c r="AH3" s="43"/>
      <c r="AI3" s="92"/>
      <c r="AJ3" s="43"/>
      <c r="AK3" s="43"/>
      <c r="AL3" s="43"/>
      <c r="AM3" s="92"/>
      <c r="AN3" s="43"/>
      <c r="AO3" s="43"/>
      <c r="AP3" s="43"/>
      <c r="AQ3" s="92"/>
      <c r="AR3" s="43"/>
      <c r="AS3" s="92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5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93"/>
      <c r="AG4" s="43"/>
      <c r="AH4" s="43"/>
      <c r="AI4" s="93"/>
      <c r="AJ4" s="43"/>
      <c r="AK4" s="43"/>
      <c r="AL4" s="43"/>
      <c r="AM4" s="93"/>
      <c r="AN4" s="43"/>
      <c r="AO4" s="43"/>
      <c r="AP4" s="43"/>
      <c r="AQ4" s="93"/>
      <c r="AR4" s="43"/>
      <c r="AS4" s="93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5">
      <c r="A5" s="44" t="s">
        <v>66</v>
      </c>
      <c r="B5" s="45" t="s">
        <v>140</v>
      </c>
      <c r="C5" s="80">
        <v>45859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2">
        <f t="shared" ref="AE5:AE49" si="0">H5+M5+R5+U5+AC5</f>
        <v>0</v>
      </c>
      <c r="AF5" s="44">
        <f t="shared" ref="AF5:AF44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4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4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4" si="12">SUM(K5,P5,S5,X5,AB5)</f>
        <v>0</v>
      </c>
      <c r="AR5" s="44">
        <f t="shared" ref="AR5:AR48" si="13">F5+I5+N5+V5+Y5</f>
        <v>0</v>
      </c>
      <c r="AS5" s="44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5">
      <c r="A6" s="26" t="s">
        <v>13</v>
      </c>
      <c r="B6" s="45" t="s">
        <v>140</v>
      </c>
      <c r="C6" s="80">
        <v>45860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5">
      <c r="A7" s="26" t="s">
        <v>14</v>
      </c>
      <c r="B7" s="45" t="s">
        <v>140</v>
      </c>
      <c r="C7" s="80">
        <v>45861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5">
      <c r="A8" s="26" t="s">
        <v>15</v>
      </c>
      <c r="B8" s="45" t="s">
        <v>140</v>
      </c>
      <c r="C8" s="80">
        <v>45862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5">
      <c r="A9" s="26" t="s">
        <v>16</v>
      </c>
      <c r="B9" s="45" t="s">
        <v>140</v>
      </c>
      <c r="C9" s="80">
        <v>45863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5">
      <c r="A10" s="26" t="s">
        <v>17</v>
      </c>
      <c r="B10" s="45" t="s">
        <v>140</v>
      </c>
      <c r="C10" s="80">
        <v>45864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5">
      <c r="A11" s="26" t="s">
        <v>18</v>
      </c>
      <c r="B11" s="45" t="s">
        <v>140</v>
      </c>
      <c r="C11" s="80">
        <v>45865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5">
      <c r="A12" s="26" t="s">
        <v>19</v>
      </c>
      <c r="B12" s="45" t="s">
        <v>140</v>
      </c>
      <c r="C12" s="80">
        <v>45866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5">
      <c r="A13" s="26" t="s">
        <v>20</v>
      </c>
      <c r="B13" s="45" t="s">
        <v>140</v>
      </c>
      <c r="C13" s="80">
        <v>45867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5">
      <c r="A14" s="26" t="s">
        <v>21</v>
      </c>
      <c r="B14" s="45" t="s">
        <v>140</v>
      </c>
      <c r="C14" s="80">
        <v>45868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5">
      <c r="A15" s="26" t="s">
        <v>22</v>
      </c>
      <c r="B15" s="45" t="s">
        <v>140</v>
      </c>
      <c r="C15" s="80">
        <v>45869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5">
      <c r="A16" s="26" t="s">
        <v>23</v>
      </c>
      <c r="B16" s="45" t="s">
        <v>140</v>
      </c>
      <c r="C16" s="80">
        <v>45870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5">
      <c r="A17" s="26" t="s">
        <v>24</v>
      </c>
      <c r="B17" s="45" t="s">
        <v>140</v>
      </c>
      <c r="C17" s="80">
        <v>45871</v>
      </c>
      <c r="D17" s="30" t="s">
        <v>112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5">
      <c r="A18" s="26" t="s">
        <v>25</v>
      </c>
      <c r="B18" s="45" t="s">
        <v>140</v>
      </c>
      <c r="C18" s="80">
        <v>45872</v>
      </c>
      <c r="D18" s="30" t="s">
        <v>113</v>
      </c>
      <c r="E18" s="44" t="s">
        <v>67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5">
      <c r="A19" s="26" t="s">
        <v>26</v>
      </c>
      <c r="B19" s="45" t="s">
        <v>140</v>
      </c>
      <c r="C19" s="80">
        <v>45873</v>
      </c>
      <c r="D19" s="30" t="s">
        <v>114</v>
      </c>
      <c r="E19" s="44" t="s">
        <v>67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5">
      <c r="A20" s="26" t="s">
        <v>27</v>
      </c>
      <c r="B20" s="45" t="s">
        <v>140</v>
      </c>
      <c r="C20" s="80">
        <v>45874</v>
      </c>
      <c r="D20" s="30" t="s">
        <v>115</v>
      </c>
      <c r="E20" s="44" t="s">
        <v>67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5">
      <c r="A21" s="26" t="s">
        <v>28</v>
      </c>
      <c r="B21" s="45" t="s">
        <v>140</v>
      </c>
      <c r="C21" s="80">
        <v>45875</v>
      </c>
      <c r="D21" s="30" t="s">
        <v>116</v>
      </c>
      <c r="E21" s="44" t="s">
        <v>67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5">
      <c r="A22" s="26" t="s">
        <v>29</v>
      </c>
      <c r="B22" s="45" t="s">
        <v>140</v>
      </c>
      <c r="C22" s="80">
        <v>45876</v>
      </c>
      <c r="D22" s="30" t="s">
        <v>117</v>
      </c>
      <c r="E22" s="44" t="s">
        <v>67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5">
      <c r="A23" s="26" t="s">
        <v>30</v>
      </c>
      <c r="B23" s="45" t="s">
        <v>140</v>
      </c>
      <c r="C23" s="80">
        <v>45877</v>
      </c>
      <c r="D23" s="30" t="s">
        <v>118</v>
      </c>
      <c r="E23" s="26" t="s">
        <v>68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5">
      <c r="A24" s="26" t="s">
        <v>31</v>
      </c>
      <c r="B24" s="45" t="s">
        <v>140</v>
      </c>
      <c r="C24" s="80">
        <v>45878</v>
      </c>
      <c r="D24" s="30" t="s">
        <v>119</v>
      </c>
      <c r="E24" s="26" t="s">
        <v>68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5">
      <c r="A25" s="26" t="s">
        <v>32</v>
      </c>
      <c r="B25" s="45" t="s">
        <v>140</v>
      </c>
      <c r="C25" s="80">
        <v>45879</v>
      </c>
      <c r="D25" s="30" t="s">
        <v>120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5">
      <c r="A26" s="26" t="s">
        <v>33</v>
      </c>
      <c r="B26" s="45" t="s">
        <v>140</v>
      </c>
      <c r="C26" s="80">
        <v>45880</v>
      </c>
      <c r="D26" s="30" t="s">
        <v>121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5">
      <c r="A27" s="26" t="s">
        <v>34</v>
      </c>
      <c r="B27" s="45" t="s">
        <v>140</v>
      </c>
      <c r="C27" s="80">
        <v>45881</v>
      </c>
      <c r="D27" s="30" t="s">
        <v>122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5">
      <c r="A28" s="26" t="s">
        <v>35</v>
      </c>
      <c r="B28" s="45" t="s">
        <v>140</v>
      </c>
      <c r="C28" s="80">
        <v>45882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5">
      <c r="A29" s="26" t="s">
        <v>36</v>
      </c>
      <c r="B29" s="45" t="s">
        <v>140</v>
      </c>
      <c r="C29" s="80">
        <v>45883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5">
      <c r="A30" s="26" t="s">
        <v>37</v>
      </c>
      <c r="B30" s="45" t="s">
        <v>140</v>
      </c>
      <c r="C30" s="80">
        <v>45884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5">
      <c r="A31" s="26" t="s">
        <v>38</v>
      </c>
      <c r="B31" s="45" t="s">
        <v>140</v>
      </c>
      <c r="C31" s="80">
        <v>45885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5">
      <c r="A32" s="26" t="s">
        <v>39</v>
      </c>
      <c r="B32" s="45" t="s">
        <v>140</v>
      </c>
      <c r="C32" s="80">
        <v>45886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5">
      <c r="A33" s="26" t="s">
        <v>40</v>
      </c>
      <c r="B33" s="45" t="s">
        <v>140</v>
      </c>
      <c r="C33" s="80">
        <v>45887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5">
      <c r="A34" s="26" t="s">
        <v>41</v>
      </c>
      <c r="B34" s="45" t="s">
        <v>140</v>
      </c>
      <c r="C34" s="80">
        <v>45888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5">
      <c r="A35" s="26" t="s">
        <v>42</v>
      </c>
      <c r="B35" s="45" t="s">
        <v>140</v>
      </c>
      <c r="C35" s="80">
        <v>45889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5">
      <c r="A36" s="26" t="s">
        <v>43</v>
      </c>
      <c r="B36" s="45" t="s">
        <v>140</v>
      </c>
      <c r="C36" s="80">
        <v>45890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5">
      <c r="A37" s="26" t="s">
        <v>44</v>
      </c>
      <c r="B37" s="45" t="s">
        <v>140</v>
      </c>
      <c r="C37" s="80">
        <v>45891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5">
      <c r="A38" s="26" t="s">
        <v>45</v>
      </c>
      <c r="B38" s="45" t="s">
        <v>140</v>
      </c>
      <c r="C38" s="80">
        <v>45892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5">
      <c r="A39" s="26" t="s">
        <v>46</v>
      </c>
      <c r="B39" s="45" t="s">
        <v>140</v>
      </c>
      <c r="C39" s="80">
        <v>45893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5">
      <c r="A40" s="26" t="s">
        <v>47</v>
      </c>
      <c r="B40" s="45" t="s">
        <v>140</v>
      </c>
      <c r="C40" s="80">
        <v>45894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5">
      <c r="A41" s="26" t="s">
        <v>48</v>
      </c>
      <c r="B41" s="45" t="s">
        <v>140</v>
      </c>
      <c r="C41" s="80">
        <v>45895</v>
      </c>
      <c r="D41" s="30" t="s">
        <v>136</v>
      </c>
      <c r="E41" s="26" t="s">
        <v>68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5">
      <c r="A42" s="26" t="s">
        <v>49</v>
      </c>
      <c r="B42" s="45" t="s">
        <v>140</v>
      </c>
      <c r="C42" s="80">
        <v>45896</v>
      </c>
      <c r="D42" s="30" t="s">
        <v>137</v>
      </c>
      <c r="E42" s="26" t="s">
        <v>68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5">
      <c r="A43" s="26" t="s">
        <v>50</v>
      </c>
      <c r="B43" s="45" t="s">
        <v>140</v>
      </c>
      <c r="C43" s="80">
        <v>45897</v>
      </c>
      <c r="D43" s="30" t="s">
        <v>138</v>
      </c>
      <c r="E43" s="26" t="s">
        <v>68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5">
      <c r="A44" s="26" t="s">
        <v>51</v>
      </c>
      <c r="B44" s="45" t="s">
        <v>140</v>
      </c>
      <c r="C44" s="80">
        <v>45898</v>
      </c>
      <c r="D44" s="30" t="s">
        <v>139</v>
      </c>
      <c r="E44" s="26" t="s">
        <v>68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5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5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5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5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5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5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5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5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5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5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5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5">
      <c r="A56" s="46"/>
      <c r="B56" s="46"/>
      <c r="C56" s="102" t="s">
        <v>62</v>
      </c>
      <c r="D56" s="95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2" t="s">
        <v>62</v>
      </c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5">
      <c r="A57" s="46"/>
      <c r="B57" s="46"/>
      <c r="C57" s="96" t="s">
        <v>141</v>
      </c>
      <c r="D57" s="103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4"/>
      <c r="P57" s="95"/>
      <c r="Q57" s="95"/>
      <c r="R57" s="46"/>
      <c r="S57" s="94" t="s">
        <v>142</v>
      </c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5">
      <c r="A58" s="46"/>
      <c r="B58" s="46"/>
      <c r="C58" s="94" t="s">
        <v>63</v>
      </c>
      <c r="D58" s="95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6"/>
      <c r="P58" s="95"/>
      <c r="Q58" s="95"/>
      <c r="R58" s="46"/>
      <c r="S58" s="94" t="s">
        <v>63</v>
      </c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5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5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5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5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5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5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5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5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5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5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5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5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5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5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5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5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5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5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5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5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5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5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5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5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5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5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5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5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5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5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5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5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5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5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5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5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5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5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5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5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5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5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5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5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5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5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5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5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5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5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5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5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5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5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5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5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5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5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5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5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5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5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5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5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5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5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5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5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5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5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5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5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5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5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5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5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5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5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5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5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5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5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5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5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5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5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5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5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5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5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5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5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5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5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5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5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5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5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5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5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5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5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5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5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5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5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5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5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5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5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5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5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5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5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5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5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5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5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5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5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5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5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5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5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5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5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5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5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5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5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5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5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5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5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5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5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5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5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5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5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5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5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5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5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5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5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5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5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5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5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5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5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5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5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5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5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5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5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5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5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5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5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5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5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5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5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5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5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5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5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5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5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5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5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5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5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5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5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5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5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5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5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5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5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5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5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5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5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5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5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5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5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5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5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5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5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5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5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5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5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5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5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5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5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5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5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5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5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5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5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5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5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5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5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5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5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5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5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5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5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5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5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5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5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5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5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5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5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5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5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5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5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5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5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5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5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5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5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5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5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5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5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5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5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5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5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5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5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5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5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5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5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5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5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5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5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5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5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5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5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5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5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5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5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5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5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5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5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5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5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5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5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5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5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5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5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5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5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5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5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5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5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5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5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5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5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5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5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5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5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5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5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5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5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5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5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5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5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5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5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5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5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5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5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5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5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5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5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5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5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5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5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5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5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5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5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5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5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5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5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5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5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5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5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5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5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5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5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5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5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5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5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5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5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5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5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5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5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5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5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5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5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5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5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5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5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5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5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5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5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5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5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5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5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5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5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5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5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5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5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5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5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5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5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5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5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5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5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5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5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5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5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5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5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5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5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5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5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5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5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5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5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5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5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5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5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5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5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5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5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5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5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5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5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5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5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5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5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5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5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5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5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5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5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5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5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5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5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5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5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5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5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5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5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5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5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5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5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5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5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5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5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5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5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5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5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5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5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5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5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5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5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5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5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5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5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5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5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5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5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5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5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5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5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5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5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5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5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5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5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5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5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5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5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5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5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5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5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5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5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5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5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5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5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5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5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5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5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5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5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5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5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5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5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5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5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5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5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5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5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5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5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5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5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5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5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5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5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5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5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5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5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5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5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5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5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5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5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5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5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5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5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5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5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5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5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5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5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5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5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5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5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5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5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5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5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5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5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5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5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5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5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5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5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5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5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5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5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5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5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5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5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5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5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5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5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5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5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5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5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5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5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5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5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5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5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5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5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5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5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5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5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5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5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5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5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5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5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5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5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5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5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5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5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5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5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5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5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5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5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5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5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5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5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5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5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5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5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5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5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5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5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5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5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5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5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5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5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5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5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5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5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5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5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5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5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5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5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5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5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5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5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5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5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5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5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5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5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5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5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5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5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5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5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5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5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5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5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5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5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5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5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5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5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5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5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5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5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5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5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5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5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5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5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5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5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5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5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5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5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5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5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5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5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5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5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5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5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5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5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5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5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5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5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5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5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5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5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5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5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5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5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5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5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5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5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5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5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5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5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5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5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5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5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5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5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5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5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5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5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5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5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5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5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5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5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5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5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5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5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5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5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5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5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5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5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5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5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5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5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5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5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5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5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5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5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5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5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5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5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5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5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5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5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5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5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5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5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5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5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5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5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5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5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5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5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5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5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5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5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5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5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5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5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5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5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5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5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5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5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5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5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5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5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5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5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5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5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5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5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5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5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5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5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5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5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5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5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5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5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5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5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5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5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5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5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5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5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5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5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5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5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5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5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5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5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5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5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5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5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5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5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5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5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5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5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5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5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5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5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5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5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5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5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5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5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5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5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5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5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5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5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5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5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5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5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5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5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5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5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5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5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5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5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5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5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5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5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5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5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5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5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5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5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5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5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5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5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5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5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5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5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5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5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5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5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5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5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5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5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5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5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5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5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5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5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5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5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5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5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5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5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5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5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5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5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5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5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5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5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5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5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5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5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5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5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5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5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5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5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5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5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5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5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5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5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5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5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5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5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5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5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5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5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5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5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5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5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5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5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5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5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5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5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5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5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5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5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5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5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5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5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5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5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5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5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5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5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5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5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5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5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5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5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5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5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5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5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5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5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5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5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5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5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5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5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5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5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5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5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5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5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5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5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5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5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5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5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5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5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5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5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5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5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5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5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5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M1005"/>
  <sheetViews>
    <sheetView tabSelected="1" workbookViewId="0">
      <pane ySplit="4" topLeftCell="A47" activePane="bottomLeft" state="frozen"/>
      <selection pane="bottomLeft" activeCell="D60" sqref="D60"/>
    </sheetView>
  </sheetViews>
  <sheetFormatPr defaultColWidth="10.09765625" defaultRowHeight="15" customHeight="1" x14ac:dyDescent="0.5"/>
  <cols>
    <col min="1" max="1" width="4.59765625" style="52" customWidth="1"/>
    <col min="2" max="2" width="5.69921875" style="52" customWidth="1"/>
    <col min="3" max="3" width="7" style="52" customWidth="1"/>
    <col min="4" max="4" width="26.8984375" style="52" customWidth="1"/>
    <col min="5" max="5" width="6.69921875" style="52" customWidth="1"/>
    <col min="6" max="30" width="3.09765625" style="52" customWidth="1"/>
    <col min="31" max="31" width="3.69921875" style="52" hidden="1" customWidth="1"/>
    <col min="32" max="32" width="3.69921875" style="52" customWidth="1"/>
    <col min="33" max="34" width="3.69921875" style="52" hidden="1" customWidth="1"/>
    <col min="35" max="35" width="3.69921875" style="52" customWidth="1"/>
    <col min="36" max="38" width="3.69921875" style="52" hidden="1" customWidth="1"/>
    <col min="39" max="39" width="3.69921875" style="52" customWidth="1"/>
    <col min="40" max="42" width="3.69921875" style="52" hidden="1" customWidth="1"/>
    <col min="43" max="43" width="3.69921875" style="52" customWidth="1"/>
    <col min="44" max="44" width="3.69921875" style="52" hidden="1" customWidth="1"/>
    <col min="45" max="45" width="3.69921875" style="52" customWidth="1"/>
    <col min="46" max="65" width="9.09765625" style="52" customWidth="1"/>
    <col min="66" max="16384" width="10.09765625" style="52"/>
  </cols>
  <sheetData>
    <row r="1" spans="1:65" ht="19.5" customHeight="1" x14ac:dyDescent="0.5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5">
      <c r="A2" s="104" t="s">
        <v>0</v>
      </c>
      <c r="B2" s="98"/>
      <c r="C2" s="98"/>
      <c r="D2" s="98"/>
      <c r="E2" s="99"/>
      <c r="F2" s="105" t="s">
        <v>69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30"/>
      <c r="AF2" s="91" t="s">
        <v>2</v>
      </c>
      <c r="AG2" s="43"/>
      <c r="AH2" s="43"/>
      <c r="AI2" s="91" t="s">
        <v>3</v>
      </c>
      <c r="AJ2" s="43"/>
      <c r="AK2" s="43"/>
      <c r="AL2" s="43"/>
      <c r="AM2" s="91" t="s">
        <v>4</v>
      </c>
      <c r="AN2" s="43"/>
      <c r="AO2" s="43"/>
      <c r="AP2" s="43"/>
      <c r="AQ2" s="91" t="s">
        <v>5</v>
      </c>
      <c r="AR2" s="43"/>
      <c r="AS2" s="91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5">
      <c r="A3" s="97" t="str">
        <f>ฉบับนักเรียน!A3</f>
        <v>นางสาวภัทรภรณ์ สุขแก้ว  นายสรศักดิ์ ชูภักดี</v>
      </c>
      <c r="B3" s="98"/>
      <c r="C3" s="98"/>
      <c r="D3" s="98"/>
      <c r="E3" s="99"/>
      <c r="F3" s="104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30"/>
      <c r="AF3" s="92"/>
      <c r="AG3" s="43"/>
      <c r="AH3" s="43"/>
      <c r="AI3" s="92"/>
      <c r="AJ3" s="43"/>
      <c r="AK3" s="43"/>
      <c r="AL3" s="43"/>
      <c r="AM3" s="92"/>
      <c r="AN3" s="43"/>
      <c r="AO3" s="43"/>
      <c r="AP3" s="43"/>
      <c r="AQ3" s="92"/>
      <c r="AR3" s="43"/>
      <c r="AS3" s="92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5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93"/>
      <c r="AG4" s="43"/>
      <c r="AH4" s="43"/>
      <c r="AI4" s="93"/>
      <c r="AJ4" s="43"/>
      <c r="AK4" s="43"/>
      <c r="AL4" s="43"/>
      <c r="AM4" s="93"/>
      <c r="AN4" s="43"/>
      <c r="AO4" s="43"/>
      <c r="AP4" s="43"/>
      <c r="AQ4" s="93"/>
      <c r="AR4" s="43"/>
      <c r="AS4" s="93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5">
      <c r="A5" s="26" t="s">
        <v>66</v>
      </c>
      <c r="B5" s="50" t="str">
        <f>ฉบับครู!B5</f>
        <v>1/4</v>
      </c>
      <c r="C5" s="55">
        <f>ฉบับนักเรียน!C5</f>
        <v>45859</v>
      </c>
      <c r="D5" s="56" t="str">
        <f>ฉบับครู!D5</f>
        <v>เด็กชายกรวิชญ์  องศ์ทอง</v>
      </c>
      <c r="E5" s="26" t="str">
        <f>ฉบับนักเรียน!E5</f>
        <v>ชาย</v>
      </c>
      <c r="F5" s="71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4" si="1">SUM(H5,M5,R5,U5,AC5)</f>
        <v>0</v>
      </c>
      <c r="AG5" s="26" t="b">
        <f t="shared" ref="AG5:AG44" si="2">IF(L5=3,1,IF(L5=2,2,IF(L5=1,3)))</f>
        <v>0</v>
      </c>
      <c r="AH5" s="26">
        <f t="shared" ref="AH5:AH44" si="3">J5+L5+Q5+W5+AA5</f>
        <v>0</v>
      </c>
      <c r="AI5" s="26">
        <f t="shared" ref="AI5:AI44" si="4">SUM(J5,L5,Q5,W5,AA5)</f>
        <v>0</v>
      </c>
      <c r="AJ5" s="26" t="b">
        <f t="shared" ref="AJ5:AJ44" si="5">IF(Z5=3,1,IF(Z5=2,2,IF(Z5=1,3)))</f>
        <v>0</v>
      </c>
      <c r="AK5" s="26" t="b">
        <f t="shared" ref="AK5:AK44" si="6">IF(AD5=3,1,IF(AD5=2,2,IF(AD5=1,3)))</f>
        <v>0</v>
      </c>
      <c r="AL5" s="26">
        <f t="shared" ref="AL5:AL44" si="7">G5+O5+T5+Z5+AD5</f>
        <v>0</v>
      </c>
      <c r="AM5" s="26">
        <f t="shared" ref="AM5:AM44" si="8">SUM(G5,O5,T5,Z5,AD5)</f>
        <v>0</v>
      </c>
      <c r="AN5" s="26" t="b">
        <f t="shared" ref="AN5:AN44" si="9">IF(P5=3,1,IF(P5=2,2,IF(P5=1,3)))</f>
        <v>0</v>
      </c>
      <c r="AO5" s="26" t="b">
        <f t="shared" ref="AO5:AO44" si="10">IF(S5=3,1,IF(S5=2,2,IF(S5=1,3)))</f>
        <v>0</v>
      </c>
      <c r="AP5" s="26">
        <f t="shared" ref="AP5:AP44" si="11">K5+P5+S5+X5+AB5</f>
        <v>0</v>
      </c>
      <c r="AQ5" s="26">
        <f t="shared" ref="AQ5:AQ44" si="12">SUM(K5,P5,S5,X5,AB5)</f>
        <v>0</v>
      </c>
      <c r="AR5" s="26">
        <f t="shared" ref="AR5:AR44" si="13">F5+I5+N5+V5+Y5</f>
        <v>0</v>
      </c>
      <c r="AS5" s="26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5">
      <c r="A6" s="26" t="s">
        <v>13</v>
      </c>
      <c r="B6" s="50" t="str">
        <f>ฉบับครู!B6</f>
        <v>1/4</v>
      </c>
      <c r="C6" s="55">
        <f>ฉบับนักเรียน!C6</f>
        <v>45860</v>
      </c>
      <c r="D6" s="58" t="str">
        <f>ฉบับนักเรียน!D6</f>
        <v>เด็กชายชวกร  สิมพลี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5">
      <c r="A7" s="26" t="s">
        <v>14</v>
      </c>
      <c r="B7" s="50" t="str">
        <f>ฉบับครู!B7</f>
        <v>1/4</v>
      </c>
      <c r="C7" s="55">
        <f>ฉบับนักเรียน!C7</f>
        <v>45861</v>
      </c>
      <c r="D7" s="58" t="str">
        <f>ฉบับนักเรียน!D7</f>
        <v>เด็กชายชัยชนะ  ศรีราตรี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5">
      <c r="A8" s="26" t="s">
        <v>15</v>
      </c>
      <c r="B8" s="50" t="str">
        <f>ฉบับครู!B8</f>
        <v>1/4</v>
      </c>
      <c r="C8" s="55">
        <f>ฉบับนักเรียน!C8</f>
        <v>45862</v>
      </c>
      <c r="D8" s="58" t="str">
        <f>ฉบับนักเรียน!D8</f>
        <v>เด็กชายฐานพัฒน์  ศรีฟอง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5">
      <c r="A9" s="26" t="s">
        <v>16</v>
      </c>
      <c r="B9" s="50" t="str">
        <f>ฉบับครู!B9</f>
        <v>1/4</v>
      </c>
      <c r="C9" s="55">
        <f>ฉบับนักเรียน!C9</f>
        <v>45863</v>
      </c>
      <c r="D9" s="58" t="str">
        <f>ฉบับนักเรียน!D9</f>
        <v>เด็กชายทีปกร  จันทรังษี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5">
      <c r="A10" s="26" t="s">
        <v>17</v>
      </c>
      <c r="B10" s="50" t="str">
        <f>ฉบับครู!B10</f>
        <v>1/4</v>
      </c>
      <c r="C10" s="55">
        <f>ฉบับนักเรียน!C10</f>
        <v>45864</v>
      </c>
      <c r="D10" s="58" t="str">
        <f>ฉบับนักเรียน!D10</f>
        <v>เด็กชายเทพประทาน  พวงดอกไม้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5">
      <c r="A11" s="26" t="s">
        <v>18</v>
      </c>
      <c r="B11" s="50" t="str">
        <f>ฉบับครู!B11</f>
        <v>1/4</v>
      </c>
      <c r="C11" s="55">
        <f>ฉบับนักเรียน!C11</f>
        <v>45865</v>
      </c>
      <c r="D11" s="58" t="str">
        <f>ฉบับนักเรียน!D11</f>
        <v>เด็กชายแทนคุณ  แซ่ส่ง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5">
      <c r="A12" s="26" t="s">
        <v>19</v>
      </c>
      <c r="B12" s="50" t="str">
        <f>ฉบับครู!B12</f>
        <v>1/4</v>
      </c>
      <c r="C12" s="55">
        <f>ฉบับนักเรียน!C12</f>
        <v>45866</v>
      </c>
      <c r="D12" s="58" t="str">
        <f>ฉบับนักเรียน!D12</f>
        <v>เด็กชายปกป้อง  ตีรบุลกุล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5">
      <c r="A13" s="26" t="s">
        <v>20</v>
      </c>
      <c r="B13" s="50" t="str">
        <f>ฉบับครู!B13</f>
        <v>1/4</v>
      </c>
      <c r="C13" s="55">
        <f>ฉบับนักเรียน!C13</f>
        <v>45867</v>
      </c>
      <c r="D13" s="58" t="str">
        <f>ฉบับนักเรียน!D13</f>
        <v>เด็กชายปฐมพร  คันธะมาลย์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5">
      <c r="A14" s="26" t="s">
        <v>21</v>
      </c>
      <c r="B14" s="50" t="str">
        <f>ฉบับครู!B14</f>
        <v>1/4</v>
      </c>
      <c r="C14" s="55">
        <f>ฉบับนักเรียน!C14</f>
        <v>45868</v>
      </c>
      <c r="D14" s="58" t="str">
        <f>ฉบับนักเรียน!D14</f>
        <v>เด็กชายประติมากรรม  บินราซีมัน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5">
      <c r="A15" s="26" t="s">
        <v>22</v>
      </c>
      <c r="B15" s="50" t="str">
        <f>ฉบับครู!B15</f>
        <v>1/4</v>
      </c>
      <c r="C15" s="55">
        <f>ฉบับนักเรียน!C15</f>
        <v>45869</v>
      </c>
      <c r="D15" s="58" t="str">
        <f>ฉบับนักเรียน!D15</f>
        <v>เด็กชายประวันวิทย์  สิงห์ดี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5">
      <c r="A16" s="26" t="s">
        <v>23</v>
      </c>
      <c r="B16" s="50" t="str">
        <f>ฉบับครู!B16</f>
        <v>1/4</v>
      </c>
      <c r="C16" s="55">
        <f>ฉบับนักเรียน!C16</f>
        <v>45870</v>
      </c>
      <c r="D16" s="58" t="str">
        <f>ฉบับนักเรียน!D16</f>
        <v>เด็กชายพงษ์วิชัย  ประเสริฐผล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5">
      <c r="A17" s="26" t="s">
        <v>24</v>
      </c>
      <c r="B17" s="50" t="str">
        <f>ฉบับครู!B17</f>
        <v>1/4</v>
      </c>
      <c r="C17" s="55">
        <f>ฉบับนักเรียน!C17</f>
        <v>45871</v>
      </c>
      <c r="D17" s="58" t="str">
        <f>ฉบับนักเรียน!D17</f>
        <v>เด็กชายไฟซอล ฟาฮัต มุฮัมหมัด เจ  ตาระเวช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5">
      <c r="A18" s="26" t="s">
        <v>25</v>
      </c>
      <c r="B18" s="50" t="str">
        <f>ฉบับครู!B18</f>
        <v>1/4</v>
      </c>
      <c r="C18" s="55">
        <f>ฉบับนักเรียน!C18</f>
        <v>45872</v>
      </c>
      <c r="D18" s="58" t="str">
        <f>ฉบับนักเรียน!D18</f>
        <v>เด็กชายรัชพล  มีแต้ม</v>
      </c>
      <c r="E18" s="26" t="str">
        <f>ฉบับนักเรียน!E18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5">
      <c r="A19" s="26" t="s">
        <v>26</v>
      </c>
      <c r="B19" s="50" t="str">
        <f>ฉบับครู!B19</f>
        <v>1/4</v>
      </c>
      <c r="C19" s="55">
        <f>ฉบับนักเรียน!C19</f>
        <v>45873</v>
      </c>
      <c r="D19" s="58" t="str">
        <f>ฉบับนักเรียน!D19</f>
        <v>เด็กชายวิชชากร  ไภยจินดา</v>
      </c>
      <c r="E19" s="26" t="str">
        <f>ฉบับนักเรียน!E19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5">
      <c r="A20" s="26" t="s">
        <v>27</v>
      </c>
      <c r="B20" s="50" t="str">
        <f>ฉบับครู!B20</f>
        <v>1/4</v>
      </c>
      <c r="C20" s="55">
        <f>ฉบับนักเรียน!C20</f>
        <v>45874</v>
      </c>
      <c r="D20" s="58" t="str">
        <f>ฉบับนักเรียน!D20</f>
        <v>เด็กชายสิรภพ  ตลับแก้ว</v>
      </c>
      <c r="E20" s="26" t="str">
        <f>ฉบับนักเรียน!E20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5">
      <c r="A21" s="26" t="s">
        <v>28</v>
      </c>
      <c r="B21" s="50" t="str">
        <f>ฉบับครู!B21</f>
        <v>1/4</v>
      </c>
      <c r="C21" s="55">
        <f>ฉบับนักเรียน!C21</f>
        <v>45875</v>
      </c>
      <c r="D21" s="58" t="str">
        <f>ฉบับนักเรียน!D21</f>
        <v>เด็กชายสุขิตกุล  พิมหา</v>
      </c>
      <c r="E21" s="26" t="str">
        <f>ฉบับนักเรียน!E21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5">
      <c r="A22" s="26" t="s">
        <v>29</v>
      </c>
      <c r="B22" s="50" t="str">
        <f>ฉบับครู!B22</f>
        <v>1/4</v>
      </c>
      <c r="C22" s="55">
        <f>ฉบับนักเรียน!C22</f>
        <v>45876</v>
      </c>
      <c r="D22" s="58" t="str">
        <f>ฉบับนักเรียน!D22</f>
        <v>เด็กชายไอศูรย์  จาดขำ</v>
      </c>
      <c r="E22" s="26" t="str">
        <f>ฉบับนักเรียน!E22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5">
      <c r="A23" s="26" t="s">
        <v>30</v>
      </c>
      <c r="B23" s="50" t="str">
        <f>ฉบับครู!B23</f>
        <v>1/4</v>
      </c>
      <c r="C23" s="55">
        <f>ฉบับนักเรียน!C23</f>
        <v>45877</v>
      </c>
      <c r="D23" s="58" t="str">
        <f>ฉบับนักเรียน!D23</f>
        <v>เด็กหญิงเขมมินทรา  แย้มเยื้อน</v>
      </c>
      <c r="E23" s="26" t="str">
        <f>ฉบับนักเรียน!E23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5">
      <c r="A24" s="26" t="s">
        <v>31</v>
      </c>
      <c r="B24" s="50" t="str">
        <f>ฉบับครู!B24</f>
        <v>1/4</v>
      </c>
      <c r="C24" s="55">
        <f>ฉบับนักเรียน!C24</f>
        <v>45878</v>
      </c>
      <c r="D24" s="58" t="str">
        <f>ฉบับนักเรียน!D24</f>
        <v>เด็กหญิงเขมภัสสร  พุทธสอน</v>
      </c>
      <c r="E24" s="26" t="str">
        <f>ฉบับนักเรียน!E24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5">
      <c r="A25" s="26" t="s">
        <v>32</v>
      </c>
      <c r="B25" s="50" t="str">
        <f>ฉบับครู!B25</f>
        <v>1/4</v>
      </c>
      <c r="C25" s="55">
        <f>ฉบับนักเรียน!C25</f>
        <v>45879</v>
      </c>
      <c r="D25" s="58" t="str">
        <f>ฉบับนักเรียน!D25</f>
        <v>เด็กหญิงจินดาภา  นิยมชม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5">
      <c r="A26" s="26" t="s">
        <v>33</v>
      </c>
      <c r="B26" s="50" t="str">
        <f>ฉบับครู!B26</f>
        <v>1/4</v>
      </c>
      <c r="C26" s="55">
        <f>ฉบับนักเรียน!C26</f>
        <v>45880</v>
      </c>
      <c r="D26" s="58" t="str">
        <f>ฉบับนักเรียน!D26</f>
        <v>เด็กหญิงณัฐฎาวีรนุช  บุญประวงศ์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5">
      <c r="A27" s="26" t="s">
        <v>34</v>
      </c>
      <c r="B27" s="50" t="str">
        <f>ฉบับครู!B27</f>
        <v>1/4</v>
      </c>
      <c r="C27" s="55">
        <f>ฉบับนักเรียน!C27</f>
        <v>45881</v>
      </c>
      <c r="D27" s="58" t="str">
        <f>ฉบับนักเรียน!D27</f>
        <v>เด็กหญิงณัฐธิดา  โสภณสิริ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5">
      <c r="A28" s="26" t="s">
        <v>35</v>
      </c>
      <c r="B28" s="50" t="str">
        <f>ฉบับครู!B28</f>
        <v>1/4</v>
      </c>
      <c r="C28" s="55">
        <f>ฉบับนักเรียน!C28</f>
        <v>45882</v>
      </c>
      <c r="D28" s="58" t="str">
        <f>ฉบับนักเรียน!D28</f>
        <v>เด็กหญิงดนิตา  รัตนานุกรณ์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5">
      <c r="A29" s="26" t="s">
        <v>36</v>
      </c>
      <c r="B29" s="50" t="str">
        <f>ฉบับครู!B29</f>
        <v>1/4</v>
      </c>
      <c r="C29" s="55">
        <f>ฉบับนักเรียน!C29</f>
        <v>45883</v>
      </c>
      <c r="D29" s="58" t="str">
        <f>ฉบับนักเรียน!D29</f>
        <v>เด็กหญิงปานชีวา  วัฒนวิทย์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5">
      <c r="A30" s="26" t="s">
        <v>37</v>
      </c>
      <c r="B30" s="50" t="str">
        <f>ฉบับครู!B30</f>
        <v>1/4</v>
      </c>
      <c r="C30" s="55">
        <f>ฉบับนักเรียน!C30</f>
        <v>45884</v>
      </c>
      <c r="D30" s="58" t="str">
        <f>ฉบับนักเรียน!D30</f>
        <v>เด็กหญิงพรรณอร  ลาภขุนทด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5">
      <c r="A31" s="26" t="s">
        <v>38</v>
      </c>
      <c r="B31" s="50" t="str">
        <f>ฉบับครู!B31</f>
        <v>1/4</v>
      </c>
      <c r="C31" s="55">
        <f>ฉบับนักเรียน!C31</f>
        <v>45885</v>
      </c>
      <c r="D31" s="58" t="str">
        <f>ฉบับนักเรียน!D31</f>
        <v>เด็กหญิงพิชชาภา  ทองแท้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5">
      <c r="A32" s="26" t="s">
        <v>39</v>
      </c>
      <c r="B32" s="50" t="str">
        <f>ฉบับครู!B32</f>
        <v>1/4</v>
      </c>
      <c r="C32" s="55">
        <f>ฉบับนักเรียน!C32</f>
        <v>45886</v>
      </c>
      <c r="D32" s="58" t="str">
        <f>ฉบับนักเรียน!D32</f>
        <v>เด็กหญิงมุทิตา  ฉลาดเฉลียว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5">
      <c r="A33" s="26" t="s">
        <v>40</v>
      </c>
      <c r="B33" s="50" t="str">
        <f>ฉบับครู!B33</f>
        <v>1/4</v>
      </c>
      <c r="C33" s="55">
        <f>ฉบับนักเรียน!C33</f>
        <v>45887</v>
      </c>
      <c r="D33" s="58" t="str">
        <f>ฉบับนักเรียน!D33</f>
        <v>เด็กหญิงเมธปิยา  กุลกิจจา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5">
      <c r="A34" s="26" t="s">
        <v>41</v>
      </c>
      <c r="B34" s="50" t="str">
        <f>ฉบับครู!B34</f>
        <v>1/4</v>
      </c>
      <c r="C34" s="55">
        <f>ฉบับนักเรียน!C34</f>
        <v>45888</v>
      </c>
      <c r="D34" s="58" t="str">
        <f>ฉบับนักเรียน!D34</f>
        <v>เด็กหญิงรมิตา  ภาคเรณู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5">
      <c r="A35" s="26" t="s">
        <v>42</v>
      </c>
      <c r="B35" s="50" t="str">
        <f>ฉบับครู!B35</f>
        <v>1/4</v>
      </c>
      <c r="C35" s="55">
        <f>ฉบับนักเรียน!C35</f>
        <v>45889</v>
      </c>
      <c r="D35" s="58" t="str">
        <f>ฉบับนักเรียน!D35</f>
        <v>เด็กหญิงลักษมี  สยามมาลา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5">
      <c r="A36" s="26" t="s">
        <v>43</v>
      </c>
      <c r="B36" s="50" t="str">
        <f>ฉบับครู!B36</f>
        <v>1/4</v>
      </c>
      <c r="C36" s="55">
        <f>ฉบับนักเรียน!C36</f>
        <v>45890</v>
      </c>
      <c r="D36" s="58" t="str">
        <f>ฉบับนักเรียน!D36</f>
        <v>เด็กหญิงวริศรา  คำแสง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5">
      <c r="A37" s="26" t="s">
        <v>44</v>
      </c>
      <c r="B37" s="50" t="str">
        <f>ฉบับครู!B37</f>
        <v>1/4</v>
      </c>
      <c r="C37" s="55">
        <f>ฉบับนักเรียน!C37</f>
        <v>45891</v>
      </c>
      <c r="D37" s="58" t="str">
        <f>ฉบับนักเรียน!D37</f>
        <v>เด็กหญิงวริศรา  ไชยมา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5">
      <c r="A38" s="26" t="s">
        <v>45</v>
      </c>
      <c r="B38" s="50" t="str">
        <f>ฉบับครู!B38</f>
        <v>1/4</v>
      </c>
      <c r="C38" s="55">
        <f>ฉบับนักเรียน!C38</f>
        <v>45892</v>
      </c>
      <c r="D38" s="58" t="str">
        <f>ฉบับนักเรียน!D38</f>
        <v>เด็กหญิงศรัณย์พร  กัลยา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5">
      <c r="A39" s="26" t="s">
        <v>46</v>
      </c>
      <c r="B39" s="50" t="str">
        <f>ฉบับครู!B39</f>
        <v>1/4</v>
      </c>
      <c r="C39" s="55">
        <f>ฉบับนักเรียน!C39</f>
        <v>45893</v>
      </c>
      <c r="D39" s="58" t="str">
        <f>ฉบับนักเรียน!D39</f>
        <v>เด็กหญิงสุจิตตรา  เกษแก้ว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5">
      <c r="A40" s="26" t="s">
        <v>47</v>
      </c>
      <c r="B40" s="50" t="str">
        <f>ฉบับครู!B40</f>
        <v>1/4</v>
      </c>
      <c r="C40" s="55">
        <f>ฉบับนักเรียน!C40</f>
        <v>45894</v>
      </c>
      <c r="D40" s="58" t="str">
        <f>ฉบับนักเรียน!D40</f>
        <v>เด็กหญิงสุมณฑา  ปล้องงูเหลือม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5">
      <c r="A41" s="26" t="s">
        <v>48</v>
      </c>
      <c r="B41" s="50" t="str">
        <f>ฉบับครู!B41</f>
        <v>1/4</v>
      </c>
      <c r="C41" s="55">
        <f>ฉบับนักเรียน!C41</f>
        <v>45895</v>
      </c>
      <c r="D41" s="58" t="str">
        <f>ฉบับนักเรียน!D41</f>
        <v>เด็กหญิงอังคณา  เอี่ยมศรี</v>
      </c>
      <c r="E41" s="26" t="str">
        <f>ฉบับนักเรียน!E41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5">
      <c r="A42" s="26" t="s">
        <v>49</v>
      </c>
      <c r="B42" s="50" t="str">
        <f>ฉบับครู!B42</f>
        <v>1/4</v>
      </c>
      <c r="C42" s="55">
        <f>ฉบับนักเรียน!C42</f>
        <v>45896</v>
      </c>
      <c r="D42" s="58" t="str">
        <f>ฉบับนักเรียน!D42</f>
        <v>เด็กหญิงอามานี  คุณโป</v>
      </c>
      <c r="E42" s="26" t="str">
        <f>ฉบับนักเรียน!E42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5">
      <c r="A43" s="26" t="s">
        <v>50</v>
      </c>
      <c r="B43" s="50" t="str">
        <f>ฉบับครู!B43</f>
        <v>1/4</v>
      </c>
      <c r="C43" s="55">
        <f>ฉบับนักเรียน!C43</f>
        <v>45897</v>
      </c>
      <c r="D43" s="58" t="str">
        <f>ฉบับนักเรียน!D43</f>
        <v>เด็กหญิงอาลีนา  วินวน</v>
      </c>
      <c r="E43" s="26" t="str">
        <f>ฉบับนักเรียน!E43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5">
      <c r="A44" s="26" t="s">
        <v>51</v>
      </c>
      <c r="B44" s="50" t="str">
        <f>ฉบับครู!B44</f>
        <v>1/4</v>
      </c>
      <c r="C44" s="55">
        <f>ฉบับนักเรียน!C44</f>
        <v>45898</v>
      </c>
      <c r="D44" s="58" t="str">
        <f>ฉบับนักเรียน!D44</f>
        <v>เด็กหญิงไอรดา  บุญอยู่</v>
      </c>
      <c r="E44" s="26" t="str">
        <f>ฉบับนักเรียน!E44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5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5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5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5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5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5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5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5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5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5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5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s="89" customFormat="1" ht="19.5" customHeight="1" x14ac:dyDescent="0.5">
      <c r="A56" s="46"/>
      <c r="B56" s="46"/>
      <c r="C56" s="102" t="s">
        <v>62</v>
      </c>
      <c r="D56" s="95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2" t="s">
        <v>62</v>
      </c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s="89" customFormat="1" ht="19.5" customHeight="1" x14ac:dyDescent="0.5">
      <c r="A57" s="46"/>
      <c r="B57" s="46"/>
      <c r="C57" s="96" t="s">
        <v>141</v>
      </c>
      <c r="D57" s="103"/>
      <c r="E57" s="88"/>
      <c r="F57" s="46"/>
      <c r="G57" s="46"/>
      <c r="H57" s="46"/>
      <c r="I57" s="46"/>
      <c r="J57" s="46"/>
      <c r="K57" s="46"/>
      <c r="L57" s="46"/>
      <c r="M57" s="46"/>
      <c r="N57" s="46"/>
      <c r="O57" s="94"/>
      <c r="P57" s="95"/>
      <c r="Q57" s="95"/>
      <c r="R57" s="46"/>
      <c r="S57" s="94" t="s">
        <v>142</v>
      </c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s="89" customFormat="1" ht="19.5" customHeight="1" x14ac:dyDescent="0.5">
      <c r="A58" s="46"/>
      <c r="B58" s="46"/>
      <c r="C58" s="94" t="s">
        <v>63</v>
      </c>
      <c r="D58" s="95"/>
      <c r="E58" s="90"/>
      <c r="F58" s="46"/>
      <c r="G58" s="46"/>
      <c r="H58" s="46"/>
      <c r="I58" s="46"/>
      <c r="J58" s="46"/>
      <c r="K58" s="46"/>
      <c r="L58" s="46"/>
      <c r="M58" s="46"/>
      <c r="N58" s="59"/>
      <c r="O58" s="96"/>
      <c r="P58" s="95"/>
      <c r="Q58" s="95"/>
      <c r="R58" s="46"/>
      <c r="S58" s="94" t="s">
        <v>63</v>
      </c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5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5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5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5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5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5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5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5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5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5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5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5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5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5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5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5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5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5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5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5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5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5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5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5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5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5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5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5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5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5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5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5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5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5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5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5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5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5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5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5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5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5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5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5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5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5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5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5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5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5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5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5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5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5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5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5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5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5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5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5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5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5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5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5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5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5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5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5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5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5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5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5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5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5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5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5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5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5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5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5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5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5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5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5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5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5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5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5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5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5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5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5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5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5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5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5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5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5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5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5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5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5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5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5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5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5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5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5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5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5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5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5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5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5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5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5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5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5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5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5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5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5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5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5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5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5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5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5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5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5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5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5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5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5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5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5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5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5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5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5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5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5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5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5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5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5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5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5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5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5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5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5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5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5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5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5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5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5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5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5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5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5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5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5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5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5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5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5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5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5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5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5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5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5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5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5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5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5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5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5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5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5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5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5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5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5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5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5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5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5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5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5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5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5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5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5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5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5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5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5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5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5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5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5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5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5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5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5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5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5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5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5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5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5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5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5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5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5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5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5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5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5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5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5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5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5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5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5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5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5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5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5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5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5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5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5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5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5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5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5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5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5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5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5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5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5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5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5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5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5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5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5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5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5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5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5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5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5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5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5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5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5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5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5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5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5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5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5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5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5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5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5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5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5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5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5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5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5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5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5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5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5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5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5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5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5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5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5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5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5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5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5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5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5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5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5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5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5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5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5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5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5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5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5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5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5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5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5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5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5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5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5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5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5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5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5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5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5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5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5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5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5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5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5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5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5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5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5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5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5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5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5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5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5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5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5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5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5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5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5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5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5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5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5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5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5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5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5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5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5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5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5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5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5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5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5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5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5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5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5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5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5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5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5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5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5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5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5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5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5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5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5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5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5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5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5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5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5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5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5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5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5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5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5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5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5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5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5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5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5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5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5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5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5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5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5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5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5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5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5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5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5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5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5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5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5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5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5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5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5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5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5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5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5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5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5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5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5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5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5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5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5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5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5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5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5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5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5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5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5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5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5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5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5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5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5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5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5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5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5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5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5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5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5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5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5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5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5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5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5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5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5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5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5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5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5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5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5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5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5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5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5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5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5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5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5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5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5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5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5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5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5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5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5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5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5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5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5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5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5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5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5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5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5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5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5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5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5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5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5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5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5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5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5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5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5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5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5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5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5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5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5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5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5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5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5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5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5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5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5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5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5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5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5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5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5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5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5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5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5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5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5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5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5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5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5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5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5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5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5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5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5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5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5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5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5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5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5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5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5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5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5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5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5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5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5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5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5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5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5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5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5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5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5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5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5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5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5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5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5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5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5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5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5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5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5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5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5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5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5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5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5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5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5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5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5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5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5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5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5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5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5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5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5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5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5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5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5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5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5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5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5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5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5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5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5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5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5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5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5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5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5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5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5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5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5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5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5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5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5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5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5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5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5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5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5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5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5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5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5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5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5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5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5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5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5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5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5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5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5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5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5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5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5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5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5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5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5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5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5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5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5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5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5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5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5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5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5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5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5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5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5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5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5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5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5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5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5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5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5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5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5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5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5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5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5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5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5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5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5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5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5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5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5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5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5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5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5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5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5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5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5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5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5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5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5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5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5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5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5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5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5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5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5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5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5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5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5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5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5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5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5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5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5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5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5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5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5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5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5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5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5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5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5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5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5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5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5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5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5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5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5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5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5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5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5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5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5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5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5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5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5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5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5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5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5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5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5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5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5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5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5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5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5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5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5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5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5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5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5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5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5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5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5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5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5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5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5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5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5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5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5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5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5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5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5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5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5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5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5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5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5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5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5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5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5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5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5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5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5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5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5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5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5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5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5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5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5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5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5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5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5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5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5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5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5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5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5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5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5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5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5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5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5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5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5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5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5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5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5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5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5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5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5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5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5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5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5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5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5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5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5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5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5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5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5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5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5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5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5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5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5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5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5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5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5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5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5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5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5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5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5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5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5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5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5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5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5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5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5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5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5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5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5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5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5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5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5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5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5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5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5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5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5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5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5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5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5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5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5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5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5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5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5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5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5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5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5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5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5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5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5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5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5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5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5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5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5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5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5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5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5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5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5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5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5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5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5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5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5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5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5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5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5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5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5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5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5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5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5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5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5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5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5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5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5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5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5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5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5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5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5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5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5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5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5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5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5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5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5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5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5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5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5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5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5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5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5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5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5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5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5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5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5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5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5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5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34" zoomScale="90" zoomScaleNormal="90" workbookViewId="0">
      <selection activeCell="E49" sqref="E49"/>
    </sheetView>
  </sheetViews>
  <sheetFormatPr defaultColWidth="10.09765625" defaultRowHeight="15" customHeight="1" x14ac:dyDescent="0.5"/>
  <cols>
    <col min="1" max="1" width="2.3984375" style="52" customWidth="1"/>
    <col min="2" max="2" width="4.19921875" style="52" customWidth="1"/>
    <col min="3" max="3" width="5.09765625" style="52" customWidth="1"/>
    <col min="4" max="4" width="6.59765625" style="52" customWidth="1"/>
    <col min="5" max="5" width="26.8984375" style="52" customWidth="1"/>
    <col min="6" max="6" width="9.09765625" style="52" customWidth="1"/>
    <col min="7" max="7" width="4.3984375" style="52" customWidth="1"/>
    <col min="8" max="8" width="10" style="52" customWidth="1"/>
    <col min="9" max="9" width="4.3984375" style="52" customWidth="1"/>
    <col min="10" max="10" width="10.3984375" style="52" customWidth="1"/>
    <col min="11" max="11" width="4.3984375" style="52" customWidth="1"/>
    <col min="12" max="12" width="10.69921875" style="52" customWidth="1"/>
    <col min="13" max="13" width="4.3984375" style="52" customWidth="1"/>
    <col min="14" max="14" width="11.09765625" style="52" customWidth="1"/>
    <col min="15" max="15" width="4.3984375" style="52" customWidth="1"/>
    <col min="16" max="16" width="10.19921875" style="52" customWidth="1"/>
    <col min="17" max="17" width="6.09765625" style="52" hidden="1" customWidth="1"/>
    <col min="18" max="18" width="4.3984375" style="52" customWidth="1"/>
    <col min="19" max="19" width="10.8984375" style="52" customWidth="1"/>
    <col min="20" max="31" width="9.09765625" style="52" customWidth="1"/>
    <col min="32" max="16384" width="10.09765625" style="52"/>
  </cols>
  <sheetData>
    <row r="1" spans="1:31" ht="18" customHeight="1" x14ac:dyDescent="0.5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5">
      <c r="A2" s="46"/>
      <c r="B2" s="97" t="s">
        <v>0</v>
      </c>
      <c r="C2" s="98"/>
      <c r="D2" s="98"/>
      <c r="E2" s="98"/>
      <c r="F2" s="99"/>
      <c r="G2" s="106" t="s">
        <v>70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5">
      <c r="A3" s="46"/>
      <c r="B3" s="97" t="str">
        <f>ฉบับนักเรียน!A3</f>
        <v>นางสาวภัทรภรณ์ สุขแก้ว  นายสรศักดิ์ ชูภักดี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5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55000000000000004">
      <c r="A5" s="57"/>
      <c r="B5" s="26" t="s">
        <v>66</v>
      </c>
      <c r="C5" s="50" t="str">
        <f>ฉบับครู!B5</f>
        <v>1/4</v>
      </c>
      <c r="D5" s="55">
        <f>ฉบับนักเรียน!C5</f>
        <v>45859</v>
      </c>
      <c r="E5" s="58" t="str">
        <f>ฉบับนักเรียน!D5</f>
        <v>เด็กชายกรวิชญ์  องศ์ทอง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55000000000000004">
      <c r="A6" s="57"/>
      <c r="B6" s="26" t="s">
        <v>13</v>
      </c>
      <c r="C6" s="50" t="str">
        <f>ฉบับครู!B6</f>
        <v>1/4</v>
      </c>
      <c r="D6" s="55">
        <f>ฉบับนักเรียน!C6</f>
        <v>45860</v>
      </c>
      <c r="E6" s="58" t="str">
        <f>ฉบับนักเรียน!D6</f>
        <v>เด็กชายชวกร  สิมพลี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55000000000000004">
      <c r="A7" s="57"/>
      <c r="B7" s="26" t="s">
        <v>14</v>
      </c>
      <c r="C7" s="50" t="str">
        <f>ฉบับครู!B7</f>
        <v>1/4</v>
      </c>
      <c r="D7" s="55">
        <f>ฉบับนักเรียน!C7</f>
        <v>45861</v>
      </c>
      <c r="E7" s="58" t="str">
        <f>ฉบับนักเรียน!D7</f>
        <v>เด็กชายชัยชนะ  ศรีราตรี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55000000000000004">
      <c r="A8" s="57"/>
      <c r="B8" s="26" t="s">
        <v>15</v>
      </c>
      <c r="C8" s="50" t="str">
        <f>ฉบับครู!B8</f>
        <v>1/4</v>
      </c>
      <c r="D8" s="55">
        <f>ฉบับนักเรียน!C8</f>
        <v>45862</v>
      </c>
      <c r="E8" s="58" t="str">
        <f>ฉบับนักเรียน!D8</f>
        <v>เด็กชายฐานพัฒน์  ศรีฟอง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55000000000000004">
      <c r="A9" s="57"/>
      <c r="B9" s="26" t="s">
        <v>16</v>
      </c>
      <c r="C9" s="50" t="str">
        <f>ฉบับครู!B9</f>
        <v>1/4</v>
      </c>
      <c r="D9" s="55">
        <f>ฉบับนักเรียน!C9</f>
        <v>45863</v>
      </c>
      <c r="E9" s="58" t="str">
        <f>ฉบับนักเรียน!D9</f>
        <v>เด็กชายทีปกร  จันทรังษี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55000000000000004">
      <c r="A10" s="57"/>
      <c r="B10" s="26" t="s">
        <v>17</v>
      </c>
      <c r="C10" s="50" t="str">
        <f>ฉบับครู!B10</f>
        <v>1/4</v>
      </c>
      <c r="D10" s="55">
        <f>ฉบับนักเรียน!C10</f>
        <v>45864</v>
      </c>
      <c r="E10" s="58" t="str">
        <f>ฉบับนักเรียน!D10</f>
        <v>เด็กชายเทพประทาน  พวงดอกไม้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55000000000000004">
      <c r="A11" s="57"/>
      <c r="B11" s="26" t="s">
        <v>18</v>
      </c>
      <c r="C11" s="50" t="str">
        <f>ฉบับครู!B11</f>
        <v>1/4</v>
      </c>
      <c r="D11" s="55">
        <f>ฉบับนักเรียน!C11</f>
        <v>45865</v>
      </c>
      <c r="E11" s="58" t="str">
        <f>ฉบับนักเรียน!D11</f>
        <v>เด็กชายแทนคุณ  แซ่ส่ง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55000000000000004">
      <c r="A12" s="57"/>
      <c r="B12" s="26" t="s">
        <v>19</v>
      </c>
      <c r="C12" s="50" t="str">
        <f>ฉบับครู!B12</f>
        <v>1/4</v>
      </c>
      <c r="D12" s="55">
        <f>ฉบับนักเรียน!C12</f>
        <v>45866</v>
      </c>
      <c r="E12" s="58" t="str">
        <f>ฉบับนักเรียน!D12</f>
        <v>เด็กชายปกป้อง  ตีรบุลกุล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55000000000000004">
      <c r="A13" s="57"/>
      <c r="B13" s="26" t="s">
        <v>20</v>
      </c>
      <c r="C13" s="50" t="str">
        <f>ฉบับครู!B13</f>
        <v>1/4</v>
      </c>
      <c r="D13" s="55">
        <f>ฉบับนักเรียน!C13</f>
        <v>45867</v>
      </c>
      <c r="E13" s="58" t="str">
        <f>ฉบับนักเรียน!D13</f>
        <v>เด็กชายปฐมพร  คันธะมาลย์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55000000000000004">
      <c r="A14" s="57"/>
      <c r="B14" s="26" t="s">
        <v>21</v>
      </c>
      <c r="C14" s="50" t="str">
        <f>ฉบับครู!B14</f>
        <v>1/4</v>
      </c>
      <c r="D14" s="55">
        <f>ฉบับนักเรียน!C14</f>
        <v>45868</v>
      </c>
      <c r="E14" s="58" t="str">
        <f>ฉบับนักเรียน!D14</f>
        <v>เด็กชายประติมากรรม  บินราซีมัน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55000000000000004">
      <c r="A15" s="57"/>
      <c r="B15" s="26" t="s">
        <v>22</v>
      </c>
      <c r="C15" s="50" t="str">
        <f>ฉบับครู!B15</f>
        <v>1/4</v>
      </c>
      <c r="D15" s="55">
        <f>ฉบับนักเรียน!C15</f>
        <v>45869</v>
      </c>
      <c r="E15" s="58" t="str">
        <f>ฉบับนักเรียน!D15</f>
        <v>เด็กชายประวันวิทย์  สิงห์ดี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55000000000000004">
      <c r="A16" s="57"/>
      <c r="B16" s="26" t="s">
        <v>23</v>
      </c>
      <c r="C16" s="50" t="str">
        <f>ฉบับครู!B16</f>
        <v>1/4</v>
      </c>
      <c r="D16" s="55">
        <f>ฉบับนักเรียน!C16</f>
        <v>45870</v>
      </c>
      <c r="E16" s="58" t="str">
        <f>ฉบับนักเรียน!D16</f>
        <v>เด็กชายพงษ์วิชัย  ประเสริฐผล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55000000000000004">
      <c r="A17" s="57"/>
      <c r="B17" s="26" t="s">
        <v>24</v>
      </c>
      <c r="C17" s="50" t="str">
        <f>ฉบับครู!B17</f>
        <v>1/4</v>
      </c>
      <c r="D17" s="55">
        <f>ฉบับนักเรียน!C17</f>
        <v>45871</v>
      </c>
      <c r="E17" s="58" t="str">
        <f>ฉบับนักเรียน!D17</f>
        <v>เด็กชายไฟซอล ฟาฮัต มุฮัมหมัด เจ  ตาระเวช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55000000000000004">
      <c r="A18" s="57"/>
      <c r="B18" s="26" t="s">
        <v>25</v>
      </c>
      <c r="C18" s="50" t="str">
        <f>ฉบับครู!B18</f>
        <v>1/4</v>
      </c>
      <c r="D18" s="55">
        <f>ฉบับนักเรียน!C18</f>
        <v>45872</v>
      </c>
      <c r="E18" s="58" t="str">
        <f>ฉบับนักเรียน!D18</f>
        <v>เด็กชายรัชพล  มีแต้ม</v>
      </c>
      <c r="F18" s="26" t="str">
        <f>ฉบับนักเรียน!E18</f>
        <v>ชาย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55000000000000004">
      <c r="A19" s="57"/>
      <c r="B19" s="26" t="s">
        <v>26</v>
      </c>
      <c r="C19" s="50" t="str">
        <f>ฉบับครู!B19</f>
        <v>1/4</v>
      </c>
      <c r="D19" s="55">
        <f>ฉบับนักเรียน!C19</f>
        <v>45873</v>
      </c>
      <c r="E19" s="58" t="str">
        <f>ฉบับนักเรียน!D19</f>
        <v>เด็กชายวิชชากร  ไภยจินดา</v>
      </c>
      <c r="F19" s="26" t="str">
        <f>ฉบับนักเรียน!E19</f>
        <v>ชาย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55000000000000004">
      <c r="A20" s="57"/>
      <c r="B20" s="26" t="s">
        <v>27</v>
      </c>
      <c r="C20" s="50" t="str">
        <f>ฉบับครู!B20</f>
        <v>1/4</v>
      </c>
      <c r="D20" s="55">
        <f>ฉบับนักเรียน!C20</f>
        <v>45874</v>
      </c>
      <c r="E20" s="58" t="str">
        <f>ฉบับนักเรียน!D20</f>
        <v>เด็กชายสิรภพ  ตลับแก้ว</v>
      </c>
      <c r="F20" s="26" t="str">
        <f>ฉบับนักเรียน!E20</f>
        <v>ชาย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55000000000000004">
      <c r="A21" s="57"/>
      <c r="B21" s="26" t="s">
        <v>28</v>
      </c>
      <c r="C21" s="50" t="str">
        <f>ฉบับครู!B21</f>
        <v>1/4</v>
      </c>
      <c r="D21" s="55">
        <f>ฉบับนักเรียน!C21</f>
        <v>45875</v>
      </c>
      <c r="E21" s="58" t="str">
        <f>ฉบับนักเรียน!D21</f>
        <v>เด็กชายสุขิตกุล  พิมหา</v>
      </c>
      <c r="F21" s="26" t="str">
        <f>ฉบับนักเรียน!E21</f>
        <v>ชาย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55000000000000004">
      <c r="A22" s="57"/>
      <c r="B22" s="26" t="s">
        <v>29</v>
      </c>
      <c r="C22" s="50" t="str">
        <f>ฉบับครู!B22</f>
        <v>1/4</v>
      </c>
      <c r="D22" s="55">
        <f>ฉบับนักเรียน!C22</f>
        <v>45876</v>
      </c>
      <c r="E22" s="58" t="str">
        <f>ฉบับนักเรียน!D22</f>
        <v>เด็กชายไอศูรย์  จาดขำ</v>
      </c>
      <c r="F22" s="26" t="str">
        <f>ฉบับนักเรียน!E22</f>
        <v>ชาย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55000000000000004">
      <c r="A23" s="57"/>
      <c r="B23" s="26" t="s">
        <v>30</v>
      </c>
      <c r="C23" s="50" t="str">
        <f>ฉบับครู!B23</f>
        <v>1/4</v>
      </c>
      <c r="D23" s="55">
        <f>ฉบับนักเรียน!C23</f>
        <v>45877</v>
      </c>
      <c r="E23" s="58" t="str">
        <f>ฉบับนักเรียน!D23</f>
        <v>เด็กหญิงเขมมินทรา  แย้มเยื้อน</v>
      </c>
      <c r="F23" s="26" t="str">
        <f>ฉบับนักเรียน!E23</f>
        <v>หญิง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55000000000000004">
      <c r="A24" s="57"/>
      <c r="B24" s="26" t="s">
        <v>31</v>
      </c>
      <c r="C24" s="50" t="str">
        <f>ฉบับครู!B24</f>
        <v>1/4</v>
      </c>
      <c r="D24" s="55">
        <f>ฉบับนักเรียน!C24</f>
        <v>45878</v>
      </c>
      <c r="E24" s="58" t="str">
        <f>ฉบับนักเรียน!D24</f>
        <v>เด็กหญิงเขมภัสสร  พุทธสอน</v>
      </c>
      <c r="F24" s="26" t="str">
        <f>ฉบับนักเรียน!E24</f>
        <v>หญิง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55000000000000004">
      <c r="A25" s="57"/>
      <c r="B25" s="26" t="s">
        <v>32</v>
      </c>
      <c r="C25" s="50" t="str">
        <f>ฉบับครู!B25</f>
        <v>1/4</v>
      </c>
      <c r="D25" s="55">
        <f>ฉบับนักเรียน!C25</f>
        <v>45879</v>
      </c>
      <c r="E25" s="58" t="str">
        <f>ฉบับนักเรียน!D25</f>
        <v>เด็กหญิงจินดาภา  นิยมชม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5">
      <c r="A26" s="46"/>
      <c r="B26" s="26" t="s">
        <v>33</v>
      </c>
      <c r="C26" s="50" t="str">
        <f>ฉบับครู!B26</f>
        <v>1/4</v>
      </c>
      <c r="D26" s="55">
        <f>ฉบับนักเรียน!C26</f>
        <v>45880</v>
      </c>
      <c r="E26" s="58" t="str">
        <f>ฉบับนักเรียน!D26</f>
        <v>เด็กหญิงณัฐฎาวีรนุช  บุญประวงศ์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5">
      <c r="A27" s="46"/>
      <c r="B27" s="26" t="s">
        <v>34</v>
      </c>
      <c r="C27" s="50" t="str">
        <f>ฉบับครู!B27</f>
        <v>1/4</v>
      </c>
      <c r="D27" s="55">
        <f>ฉบับนักเรียน!C27</f>
        <v>45881</v>
      </c>
      <c r="E27" s="58" t="str">
        <f>ฉบับนักเรียน!D27</f>
        <v>เด็กหญิงณัฐธิดา  โสภณสิริ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5">
      <c r="A28" s="46"/>
      <c r="B28" s="26" t="s">
        <v>35</v>
      </c>
      <c r="C28" s="50" t="str">
        <f>ฉบับครู!B28</f>
        <v>1/4</v>
      </c>
      <c r="D28" s="55">
        <f>ฉบับนักเรียน!C28</f>
        <v>45882</v>
      </c>
      <c r="E28" s="58" t="str">
        <f>ฉบับนักเรียน!D28</f>
        <v>เด็กหญิงดนิตา  รัตนานุกรณ์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5">
      <c r="A29" s="46"/>
      <c r="B29" s="26" t="s">
        <v>36</v>
      </c>
      <c r="C29" s="50" t="str">
        <f>ฉบับครู!B29</f>
        <v>1/4</v>
      </c>
      <c r="D29" s="55">
        <f>ฉบับนักเรียน!C29</f>
        <v>45883</v>
      </c>
      <c r="E29" s="58" t="str">
        <f>ฉบับนักเรียน!D29</f>
        <v>เด็กหญิงปานชีวา  วัฒนวิทย์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5">
      <c r="A30" s="46"/>
      <c r="B30" s="26" t="s">
        <v>37</v>
      </c>
      <c r="C30" s="50" t="str">
        <f>ฉบับครู!B30</f>
        <v>1/4</v>
      </c>
      <c r="D30" s="55">
        <f>ฉบับนักเรียน!C30</f>
        <v>45884</v>
      </c>
      <c r="E30" s="58" t="str">
        <f>ฉบับนักเรียน!D30</f>
        <v>เด็กหญิงพรรณอร  ลาภขุนทด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5">
      <c r="A31" s="46"/>
      <c r="B31" s="26" t="s">
        <v>38</v>
      </c>
      <c r="C31" s="50" t="str">
        <f>ฉบับครู!B31</f>
        <v>1/4</v>
      </c>
      <c r="D31" s="55">
        <f>ฉบับนักเรียน!C31</f>
        <v>45885</v>
      </c>
      <c r="E31" s="58" t="str">
        <f>ฉบับนักเรียน!D31</f>
        <v>เด็กหญิงพิชชาภา  ทองแท้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5">
      <c r="A32" s="46"/>
      <c r="B32" s="26" t="s">
        <v>39</v>
      </c>
      <c r="C32" s="50" t="str">
        <f>ฉบับครู!B32</f>
        <v>1/4</v>
      </c>
      <c r="D32" s="55">
        <f>ฉบับนักเรียน!C32</f>
        <v>45886</v>
      </c>
      <c r="E32" s="58" t="str">
        <f>ฉบับนักเรียน!D32</f>
        <v>เด็กหญิงมุทิตา  ฉลาดเฉลียว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5">
      <c r="A33" s="46"/>
      <c r="B33" s="26" t="s">
        <v>40</v>
      </c>
      <c r="C33" s="50" t="str">
        <f>ฉบับครู!B33</f>
        <v>1/4</v>
      </c>
      <c r="D33" s="55">
        <f>ฉบับนักเรียน!C33</f>
        <v>45887</v>
      </c>
      <c r="E33" s="58" t="str">
        <f>ฉบับนักเรียน!D33</f>
        <v>เด็กหญิงเมธปิยา  กุลกิจจา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5">
      <c r="A34" s="46"/>
      <c r="B34" s="26" t="s">
        <v>41</v>
      </c>
      <c r="C34" s="50" t="str">
        <f>ฉบับครู!B34</f>
        <v>1/4</v>
      </c>
      <c r="D34" s="55">
        <f>ฉบับนักเรียน!C34</f>
        <v>45888</v>
      </c>
      <c r="E34" s="58" t="str">
        <f>ฉบับนักเรียน!D34</f>
        <v>เด็กหญิงรมิตา  ภาคเรณู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5">
      <c r="A35" s="46"/>
      <c r="B35" s="26" t="s">
        <v>42</v>
      </c>
      <c r="C35" s="50" t="str">
        <f>ฉบับครู!B35</f>
        <v>1/4</v>
      </c>
      <c r="D35" s="55">
        <f>ฉบับนักเรียน!C35</f>
        <v>45889</v>
      </c>
      <c r="E35" s="58" t="str">
        <f>ฉบับนักเรียน!D35</f>
        <v>เด็กหญิงลักษมี  สยามมาลา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5">
      <c r="A36" s="46"/>
      <c r="B36" s="26" t="s">
        <v>43</v>
      </c>
      <c r="C36" s="50" t="str">
        <f>ฉบับครู!B36</f>
        <v>1/4</v>
      </c>
      <c r="D36" s="55">
        <f>ฉบับนักเรียน!C36</f>
        <v>45890</v>
      </c>
      <c r="E36" s="58" t="str">
        <f>ฉบับนักเรียน!D36</f>
        <v>เด็กหญิงวริศรา  คำแสง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5">
      <c r="A37" s="46"/>
      <c r="B37" s="26" t="s">
        <v>44</v>
      </c>
      <c r="C37" s="50" t="str">
        <f>ฉบับครู!B37</f>
        <v>1/4</v>
      </c>
      <c r="D37" s="55">
        <f>ฉบับนักเรียน!C37</f>
        <v>45891</v>
      </c>
      <c r="E37" s="58" t="str">
        <f>ฉบับนักเรียน!D37</f>
        <v>เด็กหญิงวริศรา  ไชยมา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5">
      <c r="A38" s="46"/>
      <c r="B38" s="26" t="s">
        <v>45</v>
      </c>
      <c r="C38" s="50" t="str">
        <f>ฉบับครู!B38</f>
        <v>1/4</v>
      </c>
      <c r="D38" s="55">
        <f>ฉบับนักเรียน!C38</f>
        <v>45892</v>
      </c>
      <c r="E38" s="58" t="str">
        <f>ฉบับนักเรียน!D38</f>
        <v>เด็กหญิงศรัณย์พร  กัลยา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5">
      <c r="A39" s="46"/>
      <c r="B39" s="26" t="s">
        <v>46</v>
      </c>
      <c r="C39" s="50" t="str">
        <f>ฉบับครู!B39</f>
        <v>1/4</v>
      </c>
      <c r="D39" s="55">
        <f>ฉบับนักเรียน!C39</f>
        <v>45893</v>
      </c>
      <c r="E39" s="58" t="str">
        <f>ฉบับนักเรียน!D39</f>
        <v>เด็กหญิงสุจิตตรา  เกษแก้ว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5">
      <c r="A40" s="46"/>
      <c r="B40" s="26" t="s">
        <v>47</v>
      </c>
      <c r="C40" s="50" t="str">
        <f>ฉบับครู!B40</f>
        <v>1/4</v>
      </c>
      <c r="D40" s="55">
        <f>ฉบับนักเรียน!C40</f>
        <v>45894</v>
      </c>
      <c r="E40" s="58" t="str">
        <f>ฉบับนักเรียน!D40</f>
        <v>เด็กหญิงสุมณฑา  ปล้องงูเหลือม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5">
      <c r="A41" s="46"/>
      <c r="B41" s="26" t="s">
        <v>48</v>
      </c>
      <c r="C41" s="50" t="str">
        <f>ฉบับครู!B41</f>
        <v>1/4</v>
      </c>
      <c r="D41" s="55">
        <f>ฉบับนักเรียน!C41</f>
        <v>45895</v>
      </c>
      <c r="E41" s="58" t="str">
        <f>ฉบับนักเรียน!D41</f>
        <v>เด็กหญิงอังคณา  เอี่ยมศรี</v>
      </c>
      <c r="F41" s="26" t="str">
        <f>ฉบับนักเรียน!E41</f>
        <v>หญิง</v>
      </c>
      <c r="G41" s="24">
        <f>ฉบับนักเรียน!AF41</f>
        <v>0</v>
      </c>
      <c r="H41" s="32" t="str">
        <f t="shared" si="0"/>
        <v>ปกติ</v>
      </c>
      <c r="I41" s="24">
        <f>ฉบับนักเรียน!AI41</f>
        <v>0</v>
      </c>
      <c r="J41" s="32" t="str">
        <f t="shared" si="1"/>
        <v>ปกติ</v>
      </c>
      <c r="K41" s="24">
        <f>ฉบับนักเรียน!AM41</f>
        <v>0</v>
      </c>
      <c r="L41" s="32" t="str">
        <f t="shared" si="2"/>
        <v>ปกติ</v>
      </c>
      <c r="M41" s="24">
        <f>ฉบับนักเรียน!AQ41</f>
        <v>0</v>
      </c>
      <c r="N41" s="32" t="str">
        <f t="shared" si="3"/>
        <v>ปกติ</v>
      </c>
      <c r="O41" s="24">
        <f>ฉบับนักเรียน!AS41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5">
      <c r="A42" s="46"/>
      <c r="B42" s="26" t="s">
        <v>49</v>
      </c>
      <c r="C42" s="50" t="str">
        <f>ฉบับครู!B42</f>
        <v>1/4</v>
      </c>
      <c r="D42" s="55">
        <f>ฉบับนักเรียน!C42</f>
        <v>45896</v>
      </c>
      <c r="E42" s="58" t="str">
        <f>ฉบับนักเรียน!D42</f>
        <v>เด็กหญิงอามานี  คุณโป</v>
      </c>
      <c r="F42" s="26" t="str">
        <f>ฉบับนักเรียน!E42</f>
        <v>หญิง</v>
      </c>
      <c r="G42" s="24">
        <f>ฉบับนักเรียน!AF42</f>
        <v>0</v>
      </c>
      <c r="H42" s="32" t="str">
        <f t="shared" si="0"/>
        <v>ปกติ</v>
      </c>
      <c r="I42" s="24">
        <f>ฉบับนักเรียน!AI42</f>
        <v>0</v>
      </c>
      <c r="J42" s="32" t="str">
        <f t="shared" si="1"/>
        <v>ปกติ</v>
      </c>
      <c r="K42" s="24">
        <f>ฉบับนักเรียน!AM42</f>
        <v>0</v>
      </c>
      <c r="L42" s="32" t="str">
        <f t="shared" si="2"/>
        <v>ปกติ</v>
      </c>
      <c r="M42" s="24">
        <f>ฉบับนักเรียน!AQ42</f>
        <v>0</v>
      </c>
      <c r="N42" s="32" t="str">
        <f t="shared" si="3"/>
        <v>ปกติ</v>
      </c>
      <c r="O42" s="24">
        <f>ฉบับนักเรียน!AS42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5">
      <c r="A43" s="46"/>
      <c r="B43" s="26" t="s">
        <v>50</v>
      </c>
      <c r="C43" s="50" t="str">
        <f>ฉบับครู!B43</f>
        <v>1/4</v>
      </c>
      <c r="D43" s="55">
        <f>ฉบับนักเรียน!C43</f>
        <v>45897</v>
      </c>
      <c r="E43" s="58" t="str">
        <f>ฉบับนักเรียน!D43</f>
        <v>เด็กหญิงอาลีนา  วินวน</v>
      </c>
      <c r="F43" s="26" t="str">
        <f>ฉบับนักเรียน!E43</f>
        <v>หญิง</v>
      </c>
      <c r="G43" s="24">
        <f>ฉบับนักเรียน!AF43</f>
        <v>0</v>
      </c>
      <c r="H43" s="32" t="str">
        <f t="shared" si="0"/>
        <v>ปกติ</v>
      </c>
      <c r="I43" s="24">
        <f>ฉบับนักเรียน!AI43</f>
        <v>0</v>
      </c>
      <c r="J43" s="32" t="str">
        <f t="shared" si="1"/>
        <v>ปกติ</v>
      </c>
      <c r="K43" s="24">
        <f>ฉบับนักเรียน!AM43</f>
        <v>0</v>
      </c>
      <c r="L43" s="32" t="str">
        <f t="shared" si="2"/>
        <v>ปกติ</v>
      </c>
      <c r="M43" s="24">
        <f>ฉบับนักเรียน!AQ43</f>
        <v>0</v>
      </c>
      <c r="N43" s="32" t="str">
        <f t="shared" si="3"/>
        <v>ปกติ</v>
      </c>
      <c r="O43" s="24">
        <f>ฉบับนักเรียน!AS43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5">
      <c r="A44" s="46"/>
      <c r="B44" s="26" t="s">
        <v>51</v>
      </c>
      <c r="C44" s="50" t="str">
        <f>ฉบับครู!B44</f>
        <v>1/4</v>
      </c>
      <c r="D44" s="55">
        <f>ฉบับนักเรียน!C44</f>
        <v>45898</v>
      </c>
      <c r="E44" s="58" t="str">
        <f>ฉบับนักเรียน!D44</f>
        <v>เด็กหญิงไอรดา  บุญอยู่</v>
      </c>
      <c r="F44" s="26" t="str">
        <f>ฉบับนักเรียน!E44</f>
        <v>หญิง</v>
      </c>
      <c r="G44" s="24">
        <f>ฉบับนักเรียน!AF44</f>
        <v>0</v>
      </c>
      <c r="H44" s="32" t="str">
        <f t="shared" si="0"/>
        <v>ปกติ</v>
      </c>
      <c r="I44" s="24">
        <f>ฉบับนักเรียน!AI44</f>
        <v>0</v>
      </c>
      <c r="J44" s="32" t="str">
        <f t="shared" si="1"/>
        <v>ปกติ</v>
      </c>
      <c r="K44" s="24">
        <f>ฉบับนักเรียน!AM44</f>
        <v>0</v>
      </c>
      <c r="L44" s="32" t="str">
        <f t="shared" si="2"/>
        <v>ปกติ</v>
      </c>
      <c r="M44" s="24">
        <f>ฉบับนักเรียน!AQ44</f>
        <v>0</v>
      </c>
      <c r="N44" s="32" t="str">
        <f t="shared" si="3"/>
        <v>ปกติ</v>
      </c>
      <c r="O44" s="24">
        <f>ฉบับนักเรียน!AS44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5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5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5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5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5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5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5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5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5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5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5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5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5">
      <c r="A57" s="46"/>
      <c r="B57" s="46"/>
      <c r="C57" s="46"/>
      <c r="D57" s="51"/>
      <c r="E57" s="60" t="str">
        <f>ฉบับผู้ปกครอง!C57</f>
        <v>นางสาวภัทรภรณ์ สุขแก้ว</v>
      </c>
      <c r="F57" s="46"/>
      <c r="G57" s="46"/>
      <c r="H57" s="46"/>
      <c r="I57" s="46"/>
      <c r="J57" s="46"/>
      <c r="K57" s="46"/>
      <c r="L57" s="46"/>
      <c r="M57" s="46"/>
      <c r="N57" s="94" t="str">
        <f>ฉบับผู้ปกครอง!S57</f>
        <v>นายสรศักดิ์ ชูภักดี</v>
      </c>
      <c r="O57" s="95"/>
      <c r="P57" s="95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5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6" t="s">
        <v>63</v>
      </c>
      <c r="O58" s="95"/>
      <c r="P58" s="95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5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5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5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5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5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5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5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5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5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5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5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5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5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5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5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5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5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5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5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5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5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5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5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5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5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5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5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5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5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5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5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5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5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5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5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5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5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5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5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5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5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5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5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5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5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5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5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5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5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5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5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5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5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5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5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5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5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5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5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5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5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5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5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5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5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5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5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5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5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5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5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5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5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5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5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5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5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5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5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5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5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5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5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5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5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5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5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5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5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5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5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5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5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5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5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5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5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5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5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5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5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5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5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5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5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5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5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5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5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5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5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5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5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5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5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5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5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5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5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5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5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5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5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5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5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5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5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5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5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5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5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5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5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5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5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5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5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5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5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5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5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5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5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5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5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5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5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5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5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5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5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5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5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5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5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5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5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5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5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5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5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5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5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5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5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5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5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5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5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5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5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5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5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5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5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5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5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5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5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5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5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5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5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5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5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5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5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5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5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5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5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5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5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5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5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5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5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5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5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5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5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5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5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5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5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5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5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5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5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5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5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5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5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5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5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5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5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5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5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5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5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5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5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5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5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5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5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5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5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5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5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5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5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5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5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5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5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5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5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5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5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5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5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5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5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5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5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5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5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5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5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5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5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5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5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5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5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5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5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5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5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5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5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5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5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5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5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5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5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5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5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5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5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5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5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5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5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5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5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5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5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5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5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5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5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5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5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5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5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5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5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5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5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5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5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5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5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5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5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5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5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5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5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5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5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5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5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5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5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5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5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5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5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5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5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5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5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5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5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5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5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5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5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5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5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5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5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5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5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5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5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5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5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5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5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5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5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5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5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5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5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5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5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5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5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5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5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5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5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5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5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5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5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5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5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5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5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5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5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5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5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5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5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5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5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5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5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5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5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5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5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5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5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5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5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5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5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5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5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5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5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5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5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5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5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5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5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5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5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5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5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5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5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5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5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5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5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5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5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5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5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5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5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5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5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5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5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5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5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5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5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5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5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5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5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5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5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5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5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5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5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5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5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5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5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5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5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5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5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5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5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5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5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5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5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5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5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5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5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5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5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5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5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5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5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5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5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5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5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5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5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5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5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5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5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5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5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5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5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5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5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5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5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5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5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5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5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5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5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5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5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5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5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5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5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5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5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5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5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5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5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5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5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5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5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5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5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5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5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5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5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5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5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5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5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5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5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5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5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5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5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5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5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5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5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5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5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5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5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5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5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5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5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5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5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5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5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5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5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5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5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5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5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5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5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5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5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5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5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5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5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5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5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5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5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5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5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5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5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5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5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5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5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5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5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5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5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5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5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5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5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5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5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5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5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5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5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5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5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5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5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5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5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5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5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5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5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5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5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5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5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5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5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5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5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5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5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5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5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5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5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5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5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5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5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5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5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5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5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5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5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5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5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5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5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5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5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5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5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5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5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5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5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5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5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5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5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5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5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5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5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5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5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5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5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5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5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5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5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5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5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5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5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5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5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5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5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5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5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5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5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5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5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5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5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5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5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5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5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5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5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5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5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5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5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5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5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5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5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5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5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5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5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5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5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5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5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5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5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5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5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5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5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5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5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5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5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5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5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5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5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5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5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5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5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5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5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5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5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5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5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5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5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5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5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5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5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5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5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5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5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5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5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5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5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5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5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5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5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5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5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5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5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5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5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5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5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5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5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5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5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5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5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5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5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5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5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5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5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5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5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5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5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5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5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5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5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5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5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5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5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5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5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5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5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5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5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5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5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5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5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5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5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5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5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5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5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5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5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5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5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5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5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5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5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5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5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5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5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5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5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5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5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5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5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5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5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5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5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5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5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5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5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5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5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5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5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5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5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5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5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5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5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5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5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5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5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5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5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5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5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5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5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5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5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5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5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5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5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5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5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5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5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5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5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5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5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5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5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5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5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5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5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5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5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5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5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5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5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5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5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5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5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5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5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5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5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5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5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5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5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5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5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5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5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5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5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5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5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5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5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5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5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5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5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5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5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5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5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5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5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5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5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5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5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5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5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5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5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5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5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5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5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5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5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5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5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5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5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5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5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5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5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5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5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5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5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5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5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5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5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5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5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5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5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5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5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5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5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5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5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5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5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5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5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5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5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5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5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5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5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5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5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5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5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5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5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5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5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5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5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5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5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5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5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5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5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5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5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5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5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5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5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5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5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5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5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5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5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5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5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5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5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5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5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5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5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5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5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5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5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5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5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5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5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5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5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37" zoomScale="90" zoomScaleNormal="90" workbookViewId="0">
      <selection activeCell="H10" sqref="H10"/>
    </sheetView>
  </sheetViews>
  <sheetFormatPr defaultColWidth="10.09765625" defaultRowHeight="15" customHeight="1" x14ac:dyDescent="0.3"/>
  <cols>
    <col min="1" max="1" width="1.8984375" customWidth="1"/>
    <col min="2" max="2" width="3.8984375" customWidth="1"/>
    <col min="3" max="3" width="5.09765625" customWidth="1"/>
    <col min="4" max="4" width="7" customWidth="1"/>
    <col min="5" max="5" width="26.3984375" customWidth="1"/>
    <col min="6" max="6" width="9.09765625" customWidth="1"/>
    <col min="7" max="7" width="4.3984375" customWidth="1"/>
    <col min="8" max="8" width="10.8984375" customWidth="1"/>
    <col min="9" max="9" width="4.3984375" customWidth="1"/>
    <col min="10" max="10" width="11.09765625" customWidth="1"/>
    <col min="11" max="11" width="4.3984375" customWidth="1"/>
    <col min="13" max="13" width="4.3984375" customWidth="1"/>
    <col min="14" max="14" width="11" customWidth="1"/>
    <col min="15" max="15" width="4.3984375" customWidth="1"/>
    <col min="16" max="16" width="10.69921875" customWidth="1"/>
    <col min="17" max="17" width="4.3984375" hidden="1" customWidth="1"/>
    <col min="18" max="18" width="4.3984375" customWidth="1"/>
    <col min="19" max="19" width="10.8984375" customWidth="1"/>
    <col min="20" max="31" width="9.09765625" customWidth="1"/>
  </cols>
  <sheetData>
    <row r="1" spans="1:31" ht="18.75" customHeight="1" x14ac:dyDescent="0.5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5">
      <c r="A2" s="3"/>
      <c r="B2" s="97" t="s">
        <v>0</v>
      </c>
      <c r="C2" s="98"/>
      <c r="D2" s="98"/>
      <c r="E2" s="98"/>
      <c r="F2" s="99"/>
      <c r="G2" s="106" t="s">
        <v>82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5">
      <c r="A3" s="3"/>
      <c r="B3" s="97" t="str">
        <f>ฉบับนักเรียน!A3</f>
        <v>นางสาวภัทรภรณ์ สุขแก้ว  นายสรศักดิ์ ชูภักดี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4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5">
      <c r="A5" s="7"/>
      <c r="B5" s="26" t="s">
        <v>66</v>
      </c>
      <c r="C5" s="50" t="str">
        <f>ฉบับครู!B5</f>
        <v>1/4</v>
      </c>
      <c r="D5" s="55">
        <f>ฉบับนักเรียน!C5</f>
        <v>45859</v>
      </c>
      <c r="E5" s="58" t="str">
        <f>ฉบับนักเรียน!D5</f>
        <v>เด็กชายกรวิชญ์  องศ์ทอง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4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5">
      <c r="A6" s="7"/>
      <c r="B6" s="26" t="s">
        <v>13</v>
      </c>
      <c r="C6" s="50" t="str">
        <f>ฉบับครู!B6</f>
        <v>1/4</v>
      </c>
      <c r="D6" s="55">
        <f>ฉบับนักเรียน!C6</f>
        <v>45860</v>
      </c>
      <c r="E6" s="58" t="str">
        <f>ฉบับนักเรียน!D6</f>
        <v>เด็กชายชวกร  สิมพลี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5">
      <c r="A7" s="7"/>
      <c r="B7" s="26" t="s">
        <v>14</v>
      </c>
      <c r="C7" s="50" t="str">
        <f>ฉบับครู!B7</f>
        <v>1/4</v>
      </c>
      <c r="D7" s="55">
        <f>ฉบับนักเรียน!C7</f>
        <v>45861</v>
      </c>
      <c r="E7" s="58" t="str">
        <f>ฉบับนักเรียน!D7</f>
        <v>เด็กชายชัยชนะ  ศรีราตรี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5">
      <c r="A8" s="7"/>
      <c r="B8" s="26" t="s">
        <v>15</v>
      </c>
      <c r="C8" s="50" t="str">
        <f>ฉบับครู!B8</f>
        <v>1/4</v>
      </c>
      <c r="D8" s="55">
        <f>ฉบับนักเรียน!C8</f>
        <v>45862</v>
      </c>
      <c r="E8" s="58" t="str">
        <f>ฉบับนักเรียน!D8</f>
        <v>เด็กชายฐานพัฒน์  ศรีฟอง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5">
      <c r="A9" s="7"/>
      <c r="B9" s="26" t="s">
        <v>16</v>
      </c>
      <c r="C9" s="50" t="str">
        <f>ฉบับครู!B9</f>
        <v>1/4</v>
      </c>
      <c r="D9" s="55">
        <f>ฉบับนักเรียน!C9</f>
        <v>45863</v>
      </c>
      <c r="E9" s="58" t="str">
        <f>ฉบับนักเรียน!D9</f>
        <v>เด็กชายทีปกร  จันทรังษี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5">
      <c r="A10" s="7"/>
      <c r="B10" s="26" t="s">
        <v>17</v>
      </c>
      <c r="C10" s="50" t="str">
        <f>ฉบับครู!B10</f>
        <v>1/4</v>
      </c>
      <c r="D10" s="55">
        <f>ฉบับนักเรียน!C10</f>
        <v>45864</v>
      </c>
      <c r="E10" s="58" t="str">
        <f>ฉบับนักเรียน!D10</f>
        <v>เด็กชายเทพประทาน  พวงดอกไม้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5">
      <c r="A11" s="7"/>
      <c r="B11" s="26" t="s">
        <v>18</v>
      </c>
      <c r="C11" s="50" t="str">
        <f>ฉบับครู!B11</f>
        <v>1/4</v>
      </c>
      <c r="D11" s="55">
        <f>ฉบับนักเรียน!C11</f>
        <v>45865</v>
      </c>
      <c r="E11" s="58" t="str">
        <f>ฉบับนักเรียน!D11</f>
        <v>เด็กชายแทนคุณ  แซ่ส่ง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5">
      <c r="A12" s="7"/>
      <c r="B12" s="26" t="s">
        <v>19</v>
      </c>
      <c r="C12" s="50" t="str">
        <f>ฉบับครู!B12</f>
        <v>1/4</v>
      </c>
      <c r="D12" s="55">
        <f>ฉบับนักเรียน!C12</f>
        <v>45866</v>
      </c>
      <c r="E12" s="58" t="str">
        <f>ฉบับนักเรียน!D12</f>
        <v>เด็กชายปกป้อง  ตีรบุลกุล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5">
      <c r="A13" s="7"/>
      <c r="B13" s="26" t="s">
        <v>20</v>
      </c>
      <c r="C13" s="50" t="str">
        <f>ฉบับครู!B13</f>
        <v>1/4</v>
      </c>
      <c r="D13" s="55">
        <f>ฉบับนักเรียน!C13</f>
        <v>45867</v>
      </c>
      <c r="E13" s="58" t="str">
        <f>ฉบับนักเรียน!D13</f>
        <v>เด็กชายปฐมพร  คันธะมาลย์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5">
      <c r="A14" s="7"/>
      <c r="B14" s="26" t="s">
        <v>21</v>
      </c>
      <c r="C14" s="50" t="str">
        <f>ฉบับครู!B14</f>
        <v>1/4</v>
      </c>
      <c r="D14" s="55">
        <f>ฉบับนักเรียน!C14</f>
        <v>45868</v>
      </c>
      <c r="E14" s="58" t="str">
        <f>ฉบับนักเรียน!D14</f>
        <v>เด็กชายประติมากรรม  บินราซีมัน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5">
      <c r="A15" s="7"/>
      <c r="B15" s="26" t="s">
        <v>22</v>
      </c>
      <c r="C15" s="50" t="str">
        <f>ฉบับครู!B15</f>
        <v>1/4</v>
      </c>
      <c r="D15" s="55">
        <f>ฉบับนักเรียน!C15</f>
        <v>45869</v>
      </c>
      <c r="E15" s="58" t="str">
        <f>ฉบับนักเรียน!D15</f>
        <v>เด็กชายประวันวิทย์  สิงห์ดี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5">
      <c r="A16" s="7"/>
      <c r="B16" s="26" t="s">
        <v>23</v>
      </c>
      <c r="C16" s="50" t="str">
        <f>ฉบับครู!B16</f>
        <v>1/4</v>
      </c>
      <c r="D16" s="55">
        <f>ฉบับนักเรียน!C16</f>
        <v>45870</v>
      </c>
      <c r="E16" s="58" t="str">
        <f>ฉบับนักเรียน!D16</f>
        <v>เด็กชายพงษ์วิชัย  ประเสริฐผล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5">
      <c r="A17" s="7"/>
      <c r="B17" s="26" t="s">
        <v>24</v>
      </c>
      <c r="C17" s="50" t="str">
        <f>ฉบับครู!B17</f>
        <v>1/4</v>
      </c>
      <c r="D17" s="55">
        <f>ฉบับนักเรียน!C17</f>
        <v>45871</v>
      </c>
      <c r="E17" s="58" t="str">
        <f>ฉบับนักเรียน!D17</f>
        <v>เด็กชายไฟซอล ฟาฮัต มุฮัมหมัด เจ  ตาระเวช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5">
      <c r="A18" s="7"/>
      <c r="B18" s="26" t="s">
        <v>25</v>
      </c>
      <c r="C18" s="50" t="str">
        <f>ฉบับครู!B18</f>
        <v>1/4</v>
      </c>
      <c r="D18" s="55">
        <f>ฉบับนักเรียน!C18</f>
        <v>45872</v>
      </c>
      <c r="E18" s="58" t="str">
        <f>ฉบับนักเรียน!D18</f>
        <v>เด็กชายรัชพล  มีแต้ม</v>
      </c>
      <c r="F18" s="26" t="str">
        <f>ฉบับนักเรียน!E18</f>
        <v>ชาย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5">
      <c r="A19" s="7"/>
      <c r="B19" s="26" t="s">
        <v>26</v>
      </c>
      <c r="C19" s="50" t="str">
        <f>ฉบับครู!B19</f>
        <v>1/4</v>
      </c>
      <c r="D19" s="55">
        <f>ฉบับนักเรียน!C19</f>
        <v>45873</v>
      </c>
      <c r="E19" s="58" t="str">
        <f>ฉบับนักเรียน!D19</f>
        <v>เด็กชายวิชชากร  ไภยจินดา</v>
      </c>
      <c r="F19" s="26" t="str">
        <f>ฉบับนักเรียน!E19</f>
        <v>ชาย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5">
      <c r="A20" s="7"/>
      <c r="B20" s="26" t="s">
        <v>27</v>
      </c>
      <c r="C20" s="50" t="str">
        <f>ฉบับครู!B20</f>
        <v>1/4</v>
      </c>
      <c r="D20" s="55">
        <f>ฉบับนักเรียน!C20</f>
        <v>45874</v>
      </c>
      <c r="E20" s="58" t="str">
        <f>ฉบับนักเรียน!D20</f>
        <v>เด็กชายสิรภพ  ตลับแก้ว</v>
      </c>
      <c r="F20" s="26" t="str">
        <f>ฉบับนักเรียน!E20</f>
        <v>ชาย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5">
      <c r="A21" s="7"/>
      <c r="B21" s="26" t="s">
        <v>28</v>
      </c>
      <c r="C21" s="50" t="str">
        <f>ฉบับครู!B21</f>
        <v>1/4</v>
      </c>
      <c r="D21" s="55">
        <f>ฉบับนักเรียน!C21</f>
        <v>45875</v>
      </c>
      <c r="E21" s="58" t="str">
        <f>ฉบับนักเรียน!D21</f>
        <v>เด็กชายสุขิตกุล  พิมหา</v>
      </c>
      <c r="F21" s="26" t="str">
        <f>ฉบับนักเรียน!E21</f>
        <v>ชาย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5">
      <c r="A22" s="7"/>
      <c r="B22" s="26" t="s">
        <v>29</v>
      </c>
      <c r="C22" s="50" t="str">
        <f>ฉบับครู!B22</f>
        <v>1/4</v>
      </c>
      <c r="D22" s="55">
        <f>ฉบับนักเรียน!C22</f>
        <v>45876</v>
      </c>
      <c r="E22" s="58" t="str">
        <f>ฉบับนักเรียน!D22</f>
        <v>เด็กชายไอศูรย์  จาดขำ</v>
      </c>
      <c r="F22" s="26" t="str">
        <f>ฉบับนักเรียน!E22</f>
        <v>ชาย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5">
      <c r="A23" s="7"/>
      <c r="B23" s="26" t="s">
        <v>30</v>
      </c>
      <c r="C23" s="50" t="str">
        <f>ฉบับครู!B23</f>
        <v>1/4</v>
      </c>
      <c r="D23" s="55">
        <f>ฉบับนักเรียน!C23</f>
        <v>45877</v>
      </c>
      <c r="E23" s="58" t="str">
        <f>ฉบับนักเรียน!D23</f>
        <v>เด็กหญิงเขมมินทรา  แย้มเยื้อน</v>
      </c>
      <c r="F23" s="26" t="str">
        <f>ฉบับนักเรียน!E23</f>
        <v>หญิง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5">
      <c r="A24" s="9"/>
      <c r="B24" s="26" t="s">
        <v>31</v>
      </c>
      <c r="C24" s="50" t="str">
        <f>ฉบับครู!B24</f>
        <v>1/4</v>
      </c>
      <c r="D24" s="55">
        <f>ฉบับนักเรียน!C24</f>
        <v>45878</v>
      </c>
      <c r="E24" s="58" t="str">
        <f>ฉบับนักเรียน!D24</f>
        <v>เด็กหญิงเขมภัสสร  พุทธสอน</v>
      </c>
      <c r="F24" s="26" t="str">
        <f>ฉบับนักเรียน!E24</f>
        <v>หญิง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5">
      <c r="A25" s="9"/>
      <c r="B25" s="26" t="s">
        <v>32</v>
      </c>
      <c r="C25" s="50" t="str">
        <f>ฉบับครู!B25</f>
        <v>1/4</v>
      </c>
      <c r="D25" s="55">
        <f>ฉบับนักเรียน!C25</f>
        <v>45879</v>
      </c>
      <c r="E25" s="58" t="str">
        <f>ฉบับนักเรียน!D25</f>
        <v>เด็กหญิงจินดาภา  นิยมชม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5">
      <c r="A26" s="1"/>
      <c r="B26" s="26" t="s">
        <v>33</v>
      </c>
      <c r="C26" s="50" t="str">
        <f>ฉบับครู!B26</f>
        <v>1/4</v>
      </c>
      <c r="D26" s="55">
        <f>ฉบับนักเรียน!C26</f>
        <v>45880</v>
      </c>
      <c r="E26" s="58" t="str">
        <f>ฉบับนักเรียน!D26</f>
        <v>เด็กหญิงณัฐฎาวีรนุช  บุญประวงศ์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5">
      <c r="A27" s="1"/>
      <c r="B27" s="26" t="s">
        <v>34</v>
      </c>
      <c r="C27" s="50" t="str">
        <f>ฉบับครู!B27</f>
        <v>1/4</v>
      </c>
      <c r="D27" s="55">
        <f>ฉบับนักเรียน!C27</f>
        <v>45881</v>
      </c>
      <c r="E27" s="58" t="str">
        <f>ฉบับนักเรียน!D27</f>
        <v>เด็กหญิงณัฐธิดา  โสภณสิริ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5">
      <c r="A28" s="1"/>
      <c r="B28" s="26" t="s">
        <v>35</v>
      </c>
      <c r="C28" s="50" t="str">
        <f>ฉบับครู!B28</f>
        <v>1/4</v>
      </c>
      <c r="D28" s="55">
        <f>ฉบับนักเรียน!C28</f>
        <v>45882</v>
      </c>
      <c r="E28" s="58" t="str">
        <f>ฉบับนักเรียน!D28</f>
        <v>เด็กหญิงดนิตา  รัตนานุกรณ์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5">
      <c r="A29" s="1"/>
      <c r="B29" s="26" t="s">
        <v>36</v>
      </c>
      <c r="C29" s="50" t="str">
        <f>ฉบับครู!B29</f>
        <v>1/4</v>
      </c>
      <c r="D29" s="55">
        <f>ฉบับนักเรียน!C29</f>
        <v>45883</v>
      </c>
      <c r="E29" s="58" t="str">
        <f>ฉบับนักเรียน!D29</f>
        <v>เด็กหญิงปานชีวา  วัฒนวิทย์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5">
      <c r="A30" s="1"/>
      <c r="B30" s="26" t="s">
        <v>37</v>
      </c>
      <c r="C30" s="50" t="str">
        <f>ฉบับครู!B30</f>
        <v>1/4</v>
      </c>
      <c r="D30" s="55">
        <f>ฉบับนักเรียน!C30</f>
        <v>45884</v>
      </c>
      <c r="E30" s="58" t="str">
        <f>ฉบับนักเรียน!D30</f>
        <v>เด็กหญิงพรรณอร  ลาภขุนทด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5">
      <c r="A31" s="1"/>
      <c r="B31" s="26" t="s">
        <v>38</v>
      </c>
      <c r="C31" s="50" t="str">
        <f>ฉบับครู!B31</f>
        <v>1/4</v>
      </c>
      <c r="D31" s="55">
        <f>ฉบับนักเรียน!C31</f>
        <v>45885</v>
      </c>
      <c r="E31" s="58" t="str">
        <f>ฉบับนักเรียน!D31</f>
        <v>เด็กหญิงพิชชาภา  ทองแท้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5">
      <c r="A32" s="1"/>
      <c r="B32" s="26" t="s">
        <v>39</v>
      </c>
      <c r="C32" s="50" t="str">
        <f>ฉบับครู!B32</f>
        <v>1/4</v>
      </c>
      <c r="D32" s="55">
        <f>ฉบับนักเรียน!C32</f>
        <v>45886</v>
      </c>
      <c r="E32" s="58" t="str">
        <f>ฉบับนักเรียน!D32</f>
        <v>เด็กหญิงมุทิตา  ฉลาดเฉลียว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5">
      <c r="A33" s="1"/>
      <c r="B33" s="26" t="s">
        <v>40</v>
      </c>
      <c r="C33" s="50" t="str">
        <f>ฉบับครู!B33</f>
        <v>1/4</v>
      </c>
      <c r="D33" s="55">
        <f>ฉบับนักเรียน!C33</f>
        <v>45887</v>
      </c>
      <c r="E33" s="58" t="str">
        <f>ฉบับนักเรียน!D33</f>
        <v>เด็กหญิงเมธปิยา  กุลกิจจา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5">
      <c r="A34" s="1"/>
      <c r="B34" s="26" t="s">
        <v>41</v>
      </c>
      <c r="C34" s="50" t="str">
        <f>ฉบับครู!B34</f>
        <v>1/4</v>
      </c>
      <c r="D34" s="55">
        <f>ฉบับนักเรียน!C34</f>
        <v>45888</v>
      </c>
      <c r="E34" s="58" t="str">
        <f>ฉบับนักเรียน!D34</f>
        <v>เด็กหญิงรมิตา  ภาคเรณู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5">
      <c r="A35" s="1"/>
      <c r="B35" s="26" t="s">
        <v>42</v>
      </c>
      <c r="C35" s="50" t="str">
        <f>ฉบับครู!B35</f>
        <v>1/4</v>
      </c>
      <c r="D35" s="55">
        <f>ฉบับนักเรียน!C35</f>
        <v>45889</v>
      </c>
      <c r="E35" s="58" t="str">
        <f>ฉบับนักเรียน!D35</f>
        <v>เด็กหญิงลักษมี  สยามมาลา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5">
      <c r="A36" s="1"/>
      <c r="B36" s="26" t="s">
        <v>43</v>
      </c>
      <c r="C36" s="50" t="str">
        <f>ฉบับครู!B36</f>
        <v>1/4</v>
      </c>
      <c r="D36" s="55">
        <f>ฉบับนักเรียน!C36</f>
        <v>45890</v>
      </c>
      <c r="E36" s="58" t="str">
        <f>ฉบับนักเรียน!D36</f>
        <v>เด็กหญิงวริศรา  คำแสง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5">
      <c r="A37" s="1"/>
      <c r="B37" s="26" t="s">
        <v>44</v>
      </c>
      <c r="C37" s="50" t="str">
        <f>ฉบับครู!B37</f>
        <v>1/4</v>
      </c>
      <c r="D37" s="55">
        <f>ฉบับนักเรียน!C37</f>
        <v>45891</v>
      </c>
      <c r="E37" s="58" t="str">
        <f>ฉบับนักเรียน!D37</f>
        <v>เด็กหญิงวริศรา  ไชยมา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5">
      <c r="A38" s="1"/>
      <c r="B38" s="26" t="s">
        <v>45</v>
      </c>
      <c r="C38" s="50" t="str">
        <f>ฉบับครู!B38</f>
        <v>1/4</v>
      </c>
      <c r="D38" s="55">
        <f>ฉบับนักเรียน!C38</f>
        <v>45892</v>
      </c>
      <c r="E38" s="58" t="str">
        <f>ฉบับนักเรียน!D38</f>
        <v>เด็กหญิงศรัณย์พร  กัลยา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5">
      <c r="A39" s="1"/>
      <c r="B39" s="26" t="s">
        <v>46</v>
      </c>
      <c r="C39" s="50" t="str">
        <f>ฉบับครู!B39</f>
        <v>1/4</v>
      </c>
      <c r="D39" s="55">
        <f>ฉบับนักเรียน!C39</f>
        <v>45893</v>
      </c>
      <c r="E39" s="58" t="str">
        <f>ฉบับนักเรียน!D39</f>
        <v>เด็กหญิงสุจิตตรา  เกษแก้ว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5">
      <c r="A40" s="1"/>
      <c r="B40" s="26" t="s">
        <v>47</v>
      </c>
      <c r="C40" s="50" t="str">
        <f>ฉบับครู!B40</f>
        <v>1/4</v>
      </c>
      <c r="D40" s="55">
        <f>ฉบับนักเรียน!C40</f>
        <v>45894</v>
      </c>
      <c r="E40" s="58" t="str">
        <f>ฉบับนักเรียน!D40</f>
        <v>เด็กหญิงสุมณฑา  ปล้องงูเหลือม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5">
      <c r="A41" s="1"/>
      <c r="B41" s="26" t="s">
        <v>48</v>
      </c>
      <c r="C41" s="50" t="str">
        <f>ฉบับครู!B41</f>
        <v>1/4</v>
      </c>
      <c r="D41" s="55">
        <f>ฉบับนักเรียน!C41</f>
        <v>45895</v>
      </c>
      <c r="E41" s="58" t="str">
        <f>ฉบับนักเรียน!D41</f>
        <v>เด็กหญิงอังคณา  เอี่ยมศรี</v>
      </c>
      <c r="F41" s="26" t="str">
        <f>ฉบับนักเรียน!E41</f>
        <v>หญิง</v>
      </c>
      <c r="G41" s="24">
        <f>ฉบับครู!AF41</f>
        <v>0</v>
      </c>
      <c r="H41" s="32" t="str">
        <f t="shared" si="0"/>
        <v>ปกติ</v>
      </c>
      <c r="I41" s="24">
        <f>ฉบับครู!AI41</f>
        <v>0</v>
      </c>
      <c r="J41" s="32" t="str">
        <f t="shared" si="1"/>
        <v>ปกติ</v>
      </c>
      <c r="K41" s="24">
        <f>ฉบับครู!AM41</f>
        <v>0</v>
      </c>
      <c r="L41" s="32" t="str">
        <f t="shared" si="2"/>
        <v>ปกติ</v>
      </c>
      <c r="M41" s="24">
        <f>ฉบับครู!AQ41</f>
        <v>0</v>
      </c>
      <c r="N41" s="32" t="str">
        <f t="shared" si="3"/>
        <v>ปกติ</v>
      </c>
      <c r="O41" s="24">
        <f>ฉบับครู!AS41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5">
      <c r="A42" s="1"/>
      <c r="B42" s="26" t="s">
        <v>49</v>
      </c>
      <c r="C42" s="50" t="str">
        <f>ฉบับครู!B42</f>
        <v>1/4</v>
      </c>
      <c r="D42" s="55">
        <f>ฉบับนักเรียน!C42</f>
        <v>45896</v>
      </c>
      <c r="E42" s="58" t="str">
        <f>ฉบับนักเรียน!D42</f>
        <v>เด็กหญิงอามานี  คุณโป</v>
      </c>
      <c r="F42" s="26" t="str">
        <f>ฉบับนักเรียน!E42</f>
        <v>หญิง</v>
      </c>
      <c r="G42" s="24">
        <f>ฉบับครู!AF42</f>
        <v>0</v>
      </c>
      <c r="H42" s="32" t="str">
        <f t="shared" si="0"/>
        <v>ปกติ</v>
      </c>
      <c r="I42" s="24">
        <f>ฉบับครู!AI42</f>
        <v>0</v>
      </c>
      <c r="J42" s="32" t="str">
        <f t="shared" si="1"/>
        <v>ปกติ</v>
      </c>
      <c r="K42" s="24">
        <f>ฉบับครู!AM42</f>
        <v>0</v>
      </c>
      <c r="L42" s="32" t="str">
        <f t="shared" si="2"/>
        <v>ปกติ</v>
      </c>
      <c r="M42" s="24">
        <f>ฉบับครู!AQ42</f>
        <v>0</v>
      </c>
      <c r="N42" s="32" t="str">
        <f t="shared" si="3"/>
        <v>ปกติ</v>
      </c>
      <c r="O42" s="24">
        <f>ฉบับครู!AS42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5">
      <c r="A43" s="1"/>
      <c r="B43" s="26" t="s">
        <v>50</v>
      </c>
      <c r="C43" s="50" t="str">
        <f>ฉบับครู!B43</f>
        <v>1/4</v>
      </c>
      <c r="D43" s="55">
        <f>ฉบับนักเรียน!C43</f>
        <v>45897</v>
      </c>
      <c r="E43" s="58" t="str">
        <f>ฉบับนักเรียน!D43</f>
        <v>เด็กหญิงอาลีนา  วินวน</v>
      </c>
      <c r="F43" s="26" t="str">
        <f>ฉบับนักเรียน!E43</f>
        <v>หญิง</v>
      </c>
      <c r="G43" s="24">
        <f>ฉบับครู!AF43</f>
        <v>0</v>
      </c>
      <c r="H43" s="32" t="str">
        <f t="shared" si="0"/>
        <v>ปกติ</v>
      </c>
      <c r="I43" s="24">
        <f>ฉบับครู!AI43</f>
        <v>0</v>
      </c>
      <c r="J43" s="32" t="str">
        <f t="shared" si="1"/>
        <v>ปกติ</v>
      </c>
      <c r="K43" s="24">
        <f>ฉบับครู!AM43</f>
        <v>0</v>
      </c>
      <c r="L43" s="32" t="str">
        <f t="shared" si="2"/>
        <v>ปกติ</v>
      </c>
      <c r="M43" s="24">
        <f>ฉบับครู!AQ43</f>
        <v>0</v>
      </c>
      <c r="N43" s="32" t="str">
        <f t="shared" si="3"/>
        <v>ปกติ</v>
      </c>
      <c r="O43" s="24">
        <f>ฉบับครู!AS43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5">
      <c r="A44" s="1"/>
      <c r="B44" s="26" t="s">
        <v>51</v>
      </c>
      <c r="C44" s="50" t="str">
        <f>ฉบับครู!B44</f>
        <v>1/4</v>
      </c>
      <c r="D44" s="55">
        <f>ฉบับนักเรียน!C44</f>
        <v>45898</v>
      </c>
      <c r="E44" s="58" t="str">
        <f>ฉบับนักเรียน!D44</f>
        <v>เด็กหญิงไอรดา  บุญอยู่</v>
      </c>
      <c r="F44" s="26" t="str">
        <f>ฉบับนักเรียน!E44</f>
        <v>หญิง</v>
      </c>
      <c r="G44" s="24">
        <f>ฉบับครู!AF44</f>
        <v>0</v>
      </c>
      <c r="H44" s="32" t="str">
        <f t="shared" si="0"/>
        <v>ปกติ</v>
      </c>
      <c r="I44" s="24">
        <f>ฉบับครู!AI44</f>
        <v>0</v>
      </c>
      <c r="J44" s="32" t="str">
        <f t="shared" si="1"/>
        <v>ปกติ</v>
      </c>
      <c r="K44" s="24">
        <f>ฉบับครู!AM44</f>
        <v>0</v>
      </c>
      <c r="L44" s="32" t="str">
        <f t="shared" si="2"/>
        <v>ปกติ</v>
      </c>
      <c r="M44" s="24">
        <f>ฉบับครู!AQ44</f>
        <v>0</v>
      </c>
      <c r="N44" s="32" t="str">
        <f t="shared" si="3"/>
        <v>ปกติ</v>
      </c>
      <c r="O44" s="24">
        <f>ฉบับครู!AS44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5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5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5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5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5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5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5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5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5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5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5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5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5">
      <c r="A57" s="3"/>
      <c r="B57" s="46"/>
      <c r="C57" s="46"/>
      <c r="D57" s="51"/>
      <c r="E57" s="60" t="str">
        <f>equal1!E57</f>
        <v>นางสาวภัทรภรณ์ สุขแก้ว</v>
      </c>
      <c r="F57" s="46"/>
      <c r="G57" s="46"/>
      <c r="H57" s="46"/>
      <c r="I57" s="46"/>
      <c r="J57" s="46"/>
      <c r="K57" s="46"/>
      <c r="L57" s="46"/>
      <c r="M57" s="46"/>
      <c r="N57" s="94" t="str">
        <f>equal1!N57</f>
        <v>นายสรศักดิ์ ชูภักดี</v>
      </c>
      <c r="O57" s="95"/>
      <c r="P57" s="95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5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6" t="s">
        <v>63</v>
      </c>
      <c r="O58" s="95"/>
      <c r="P58" s="95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4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4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4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4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4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4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4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4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4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4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4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4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4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4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4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4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4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4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4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4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4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4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4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4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4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4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4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4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4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4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4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4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4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4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4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4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4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4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4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4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4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4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4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4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4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4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4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4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4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4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4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4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4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4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4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4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4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4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4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4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4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4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4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4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4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4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4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4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4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4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4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4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4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4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4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4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4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4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4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4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4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4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4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4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4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4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4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4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4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4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4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4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4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4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4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4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4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4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4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4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4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4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4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4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4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4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4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4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4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4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4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4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4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4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4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4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4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4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4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4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4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4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4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4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4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4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4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4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4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4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4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4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4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4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4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4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4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4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4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4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4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4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4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4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4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4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4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4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4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4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4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4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4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4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4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4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4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4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4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4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4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4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4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4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4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4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4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4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4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4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4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4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4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4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4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4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4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4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4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4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4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4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4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4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4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4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4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4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4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4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4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4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4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4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4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4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4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4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4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4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4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4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4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4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4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4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4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4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4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4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4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4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4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4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4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4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4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4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4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4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4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4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4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4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4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4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4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4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4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4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4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4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4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4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4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4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4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4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4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4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4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4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4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4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4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4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4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4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4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4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4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4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4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4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4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4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4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4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4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4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4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4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4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4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4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4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4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4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4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4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4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4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4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4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4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4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4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4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4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4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4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4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4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4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4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4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4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4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4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4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4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4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4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4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4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4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4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4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4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4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4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4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4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4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4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4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4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4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4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4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4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4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4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4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4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4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4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4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4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4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4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4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4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4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4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4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4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4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4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4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4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4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4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4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4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4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4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4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4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4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4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4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4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4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4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4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4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4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4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4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4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4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4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4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4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4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4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4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4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4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4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4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4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4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4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4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4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4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4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4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4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4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4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4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4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4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4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4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4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4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4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4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4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4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4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4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4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4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4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4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4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4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4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4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4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4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4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4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4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4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4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4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4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4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4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4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4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4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4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4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4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4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4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4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4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4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4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4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4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4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4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4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4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4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4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4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4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4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4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4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4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4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4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4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4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4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4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4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4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4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4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4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4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4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4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4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4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4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4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4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4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4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4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4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4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4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4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4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4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4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4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4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4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4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4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4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4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4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4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4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4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4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4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4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4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4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4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4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4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4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4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4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4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4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4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4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4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4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4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4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4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4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4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4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4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4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4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4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4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4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4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4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4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4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4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4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4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4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4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4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4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4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4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4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4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4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4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4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4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4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4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4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4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4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4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4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4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4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4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4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4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4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4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4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4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4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4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4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4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4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4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4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4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4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4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4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4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4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4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4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4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4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4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4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4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4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4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4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4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4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4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4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4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4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4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4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4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4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4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4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4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4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4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4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4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4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4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4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4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4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4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4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4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4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4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4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4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4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4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4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4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4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4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4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4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4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4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4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4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4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4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4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4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4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4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4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4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4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4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4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4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4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4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4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4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4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4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4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4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4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4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4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4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4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4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4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4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4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4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4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4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4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4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4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4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4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4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4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4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4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4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4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4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4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4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4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4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4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4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4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4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4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4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4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4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4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4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4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4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4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4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4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4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4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4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4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4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4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4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4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4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4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4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4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4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4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4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4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4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4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4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4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4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4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4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4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4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4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4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4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4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4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4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4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4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4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4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4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4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4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4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4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4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4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4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4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4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4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4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4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4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4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4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4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4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4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4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4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4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4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4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4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4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4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4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4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4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4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4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4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4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4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4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4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4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4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4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4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4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4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4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4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4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4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4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4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4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4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4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4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4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4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4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4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4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4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4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4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4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4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4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4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4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4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4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4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4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4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4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4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4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4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4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4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4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4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4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4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4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4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4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4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4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4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4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4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4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4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4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4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4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4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4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4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4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4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4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4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4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4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4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4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4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4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4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4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4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4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4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4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4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4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4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4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4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4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4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4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4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4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4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4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4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4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4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4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4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4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4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4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4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4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4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4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4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4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4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4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4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4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4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4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4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4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4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4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4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4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4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4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4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4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4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4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4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4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4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4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4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4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4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4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4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4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4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4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4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4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4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4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4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4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4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4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4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4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4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4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4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4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4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4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4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4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4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4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4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4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4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4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4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4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4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4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4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4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4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4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4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4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4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4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4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4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4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4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4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4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4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4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4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4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4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4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4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4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4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4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4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4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4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4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4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4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4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4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4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4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4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4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4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4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4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4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4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4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4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4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4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4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4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4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4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4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4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4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4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37" workbookViewId="0">
      <selection activeCell="E57" sqref="E57"/>
    </sheetView>
  </sheetViews>
  <sheetFormatPr defaultColWidth="10.09765625" defaultRowHeight="15" customHeight="1" x14ac:dyDescent="0.5"/>
  <cols>
    <col min="1" max="1" width="2.59765625" style="52" customWidth="1"/>
    <col min="2" max="2" width="3.8984375" style="52" customWidth="1"/>
    <col min="3" max="3" width="6" style="52" customWidth="1"/>
    <col min="4" max="4" width="7.59765625" style="52" customWidth="1"/>
    <col min="5" max="5" width="26.3984375" style="52" customWidth="1"/>
    <col min="6" max="6" width="9.09765625" style="52" customWidth="1"/>
    <col min="7" max="7" width="4.3984375" style="52" customWidth="1"/>
    <col min="8" max="8" width="8.69921875" style="52" customWidth="1"/>
    <col min="9" max="9" width="4.59765625" style="52" customWidth="1"/>
    <col min="10" max="10" width="9.59765625" style="52" customWidth="1"/>
    <col min="11" max="11" width="4.3984375" style="52" customWidth="1"/>
    <col min="12" max="12" width="9.69921875" style="52" customWidth="1"/>
    <col min="13" max="13" width="4.3984375" style="52" customWidth="1"/>
    <col min="14" max="14" width="9.69921875" style="52" customWidth="1"/>
    <col min="15" max="15" width="4.3984375" style="52" customWidth="1"/>
    <col min="16" max="16" width="10.09765625" style="52"/>
    <col min="17" max="17" width="4" style="52" hidden="1" customWidth="1"/>
    <col min="18" max="18" width="5" style="52" customWidth="1"/>
    <col min="19" max="19" width="10" style="52" customWidth="1"/>
    <col min="20" max="31" width="9.09765625" style="52" customWidth="1"/>
    <col min="32" max="16384" width="10.09765625" style="52"/>
  </cols>
  <sheetData>
    <row r="1" spans="1:31" ht="18.75" customHeight="1" x14ac:dyDescent="0.5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5">
      <c r="A2" s="46"/>
      <c r="B2" s="97" t="s">
        <v>0</v>
      </c>
      <c r="C2" s="98"/>
      <c r="D2" s="98"/>
      <c r="E2" s="98"/>
      <c r="F2" s="99"/>
      <c r="G2" s="106" t="s">
        <v>83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5">
      <c r="A3" s="46"/>
      <c r="B3" s="97" t="str">
        <f>ฉบับนักเรียน!A3</f>
        <v>นางสาวภัทรภรณ์ สุขแก้ว  นายสรศักดิ์ ชูภักดี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5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55000000000000004">
      <c r="A5" s="57"/>
      <c r="B5" s="26" t="s">
        <v>66</v>
      </c>
      <c r="C5" s="50" t="str">
        <f>ฉบับครู!B5</f>
        <v>1/4</v>
      </c>
      <c r="D5" s="55">
        <f>ฉบับนักเรียน!C5</f>
        <v>45859</v>
      </c>
      <c r="E5" s="58" t="str">
        <f>ฉบับนักเรียน!D5</f>
        <v>เด็กชายกรวิชญ์  องศ์ทอง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55000000000000004">
      <c r="A6" s="57"/>
      <c r="B6" s="26" t="s">
        <v>13</v>
      </c>
      <c r="C6" s="50" t="str">
        <f>ฉบับครู!B6</f>
        <v>1/4</v>
      </c>
      <c r="D6" s="55">
        <f>ฉบับนักเรียน!C6</f>
        <v>45860</v>
      </c>
      <c r="E6" s="58" t="str">
        <f>ฉบับนักเรียน!D6</f>
        <v>เด็กชายชวกร  สิมพลี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55000000000000004">
      <c r="A7" s="57"/>
      <c r="B7" s="26" t="s">
        <v>14</v>
      </c>
      <c r="C7" s="50" t="str">
        <f>ฉบับครู!B7</f>
        <v>1/4</v>
      </c>
      <c r="D7" s="55">
        <f>ฉบับนักเรียน!C7</f>
        <v>45861</v>
      </c>
      <c r="E7" s="58" t="str">
        <f>ฉบับนักเรียน!D7</f>
        <v>เด็กชายชัยชนะ  ศรีราตรี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55000000000000004">
      <c r="A8" s="57"/>
      <c r="B8" s="26" t="s">
        <v>15</v>
      </c>
      <c r="C8" s="50" t="str">
        <f>ฉบับครู!B8</f>
        <v>1/4</v>
      </c>
      <c r="D8" s="55">
        <f>ฉบับนักเรียน!C8</f>
        <v>45862</v>
      </c>
      <c r="E8" s="58" t="str">
        <f>ฉบับนักเรียน!D8</f>
        <v>เด็กชายฐานพัฒน์  ศรีฟอง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55000000000000004">
      <c r="A9" s="57"/>
      <c r="B9" s="26" t="s">
        <v>16</v>
      </c>
      <c r="C9" s="50" t="str">
        <f>ฉบับครู!B9</f>
        <v>1/4</v>
      </c>
      <c r="D9" s="55">
        <f>ฉบับนักเรียน!C9</f>
        <v>45863</v>
      </c>
      <c r="E9" s="58" t="str">
        <f>ฉบับนักเรียน!D9</f>
        <v>เด็กชายทีปกร  จันทรังษี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55000000000000004">
      <c r="A10" s="57"/>
      <c r="B10" s="26" t="s">
        <v>17</v>
      </c>
      <c r="C10" s="50" t="str">
        <f>ฉบับครู!B10</f>
        <v>1/4</v>
      </c>
      <c r="D10" s="55">
        <f>ฉบับนักเรียน!C10</f>
        <v>45864</v>
      </c>
      <c r="E10" s="58" t="str">
        <f>ฉบับนักเรียน!D10</f>
        <v>เด็กชายเทพประทาน  พวงดอกไม้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55000000000000004">
      <c r="A11" s="57"/>
      <c r="B11" s="26" t="s">
        <v>18</v>
      </c>
      <c r="C11" s="50" t="str">
        <f>ฉบับครู!B11</f>
        <v>1/4</v>
      </c>
      <c r="D11" s="55">
        <f>ฉบับนักเรียน!C11</f>
        <v>45865</v>
      </c>
      <c r="E11" s="58" t="str">
        <f>ฉบับนักเรียน!D11</f>
        <v>เด็กชายแทนคุณ  แซ่ส่ง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55000000000000004">
      <c r="A12" s="57"/>
      <c r="B12" s="26" t="s">
        <v>19</v>
      </c>
      <c r="C12" s="50" t="str">
        <f>ฉบับครู!B12</f>
        <v>1/4</v>
      </c>
      <c r="D12" s="55">
        <f>ฉบับนักเรียน!C12</f>
        <v>45866</v>
      </c>
      <c r="E12" s="58" t="str">
        <f>ฉบับนักเรียน!D12</f>
        <v>เด็กชายปกป้อง  ตีรบุลกุล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55000000000000004">
      <c r="A13" s="57"/>
      <c r="B13" s="26" t="s">
        <v>20</v>
      </c>
      <c r="C13" s="50" t="str">
        <f>ฉบับครู!B13</f>
        <v>1/4</v>
      </c>
      <c r="D13" s="55">
        <f>ฉบับนักเรียน!C13</f>
        <v>45867</v>
      </c>
      <c r="E13" s="58" t="str">
        <f>ฉบับนักเรียน!D13</f>
        <v>เด็กชายปฐมพร  คันธะมาลย์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55000000000000004">
      <c r="A14" s="57"/>
      <c r="B14" s="26" t="s">
        <v>21</v>
      </c>
      <c r="C14" s="50" t="str">
        <f>ฉบับครู!B14</f>
        <v>1/4</v>
      </c>
      <c r="D14" s="55">
        <f>ฉบับนักเรียน!C14</f>
        <v>45868</v>
      </c>
      <c r="E14" s="58" t="str">
        <f>ฉบับนักเรียน!D14</f>
        <v>เด็กชายประติมากรรม  บินราซีมัน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55000000000000004">
      <c r="A15" s="57"/>
      <c r="B15" s="26" t="s">
        <v>22</v>
      </c>
      <c r="C15" s="50" t="str">
        <f>ฉบับครู!B15</f>
        <v>1/4</v>
      </c>
      <c r="D15" s="55">
        <f>ฉบับนักเรียน!C15</f>
        <v>45869</v>
      </c>
      <c r="E15" s="58" t="str">
        <f>ฉบับนักเรียน!D15</f>
        <v>เด็กชายประวันวิทย์  สิงห์ดี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55000000000000004">
      <c r="A16" s="57"/>
      <c r="B16" s="26" t="s">
        <v>23</v>
      </c>
      <c r="C16" s="50" t="str">
        <f>ฉบับครู!B16</f>
        <v>1/4</v>
      </c>
      <c r="D16" s="55">
        <f>ฉบับนักเรียน!C16</f>
        <v>45870</v>
      </c>
      <c r="E16" s="58" t="str">
        <f>ฉบับนักเรียน!D16</f>
        <v>เด็กชายพงษ์วิชัย  ประเสริฐผล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55000000000000004">
      <c r="A17" s="57"/>
      <c r="B17" s="26" t="s">
        <v>24</v>
      </c>
      <c r="C17" s="50" t="str">
        <f>ฉบับครู!B17</f>
        <v>1/4</v>
      </c>
      <c r="D17" s="55">
        <f>ฉบับนักเรียน!C17</f>
        <v>45871</v>
      </c>
      <c r="E17" s="58" t="str">
        <f>ฉบับนักเรียน!D17</f>
        <v>เด็กชายไฟซอล ฟาฮัต มุฮัมหมัด เจ  ตาระเวช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55000000000000004">
      <c r="A18" s="57"/>
      <c r="B18" s="26" t="s">
        <v>25</v>
      </c>
      <c r="C18" s="50" t="str">
        <f>ฉบับครู!B18</f>
        <v>1/4</v>
      </c>
      <c r="D18" s="55">
        <f>ฉบับนักเรียน!C18</f>
        <v>45872</v>
      </c>
      <c r="E18" s="58" t="str">
        <f>ฉบับนักเรียน!D18</f>
        <v>เด็กชายรัชพล  มีแต้ม</v>
      </c>
      <c r="F18" s="26" t="str">
        <f>ฉบับนักเรียน!E18</f>
        <v>ชาย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55000000000000004">
      <c r="A19" s="57"/>
      <c r="B19" s="26" t="s">
        <v>26</v>
      </c>
      <c r="C19" s="50" t="str">
        <f>ฉบับครู!B19</f>
        <v>1/4</v>
      </c>
      <c r="D19" s="55">
        <f>ฉบับนักเรียน!C19</f>
        <v>45873</v>
      </c>
      <c r="E19" s="58" t="str">
        <f>ฉบับนักเรียน!D19</f>
        <v>เด็กชายวิชชากร  ไภยจินดา</v>
      </c>
      <c r="F19" s="26" t="str">
        <f>ฉบับนักเรียน!E19</f>
        <v>ชาย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55000000000000004">
      <c r="A20" s="57"/>
      <c r="B20" s="26" t="s">
        <v>27</v>
      </c>
      <c r="C20" s="50" t="str">
        <f>ฉบับครู!B20</f>
        <v>1/4</v>
      </c>
      <c r="D20" s="55">
        <f>ฉบับนักเรียน!C20</f>
        <v>45874</v>
      </c>
      <c r="E20" s="58" t="str">
        <f>ฉบับนักเรียน!D20</f>
        <v>เด็กชายสิรภพ  ตลับแก้ว</v>
      </c>
      <c r="F20" s="26" t="str">
        <f>ฉบับนักเรียน!E20</f>
        <v>ชาย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55000000000000004">
      <c r="A21" s="57"/>
      <c r="B21" s="26" t="s">
        <v>28</v>
      </c>
      <c r="C21" s="50" t="str">
        <f>ฉบับครู!B21</f>
        <v>1/4</v>
      </c>
      <c r="D21" s="55">
        <f>ฉบับนักเรียน!C21</f>
        <v>45875</v>
      </c>
      <c r="E21" s="58" t="str">
        <f>ฉบับนักเรียน!D21</f>
        <v>เด็กชายสุขิตกุล  พิมหา</v>
      </c>
      <c r="F21" s="26" t="str">
        <f>ฉบับนักเรียน!E21</f>
        <v>ชาย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55000000000000004">
      <c r="A22" s="57"/>
      <c r="B22" s="26" t="s">
        <v>29</v>
      </c>
      <c r="C22" s="50" t="str">
        <f>ฉบับครู!B22</f>
        <v>1/4</v>
      </c>
      <c r="D22" s="55">
        <f>ฉบับนักเรียน!C22</f>
        <v>45876</v>
      </c>
      <c r="E22" s="58" t="str">
        <f>ฉบับนักเรียน!D22</f>
        <v>เด็กชายไอศูรย์  จาดขำ</v>
      </c>
      <c r="F22" s="26" t="str">
        <f>ฉบับนักเรียน!E22</f>
        <v>ชาย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55000000000000004">
      <c r="A23" s="57"/>
      <c r="B23" s="26" t="s">
        <v>30</v>
      </c>
      <c r="C23" s="50" t="str">
        <f>ฉบับครู!B23</f>
        <v>1/4</v>
      </c>
      <c r="D23" s="55">
        <f>ฉบับนักเรียน!C23</f>
        <v>45877</v>
      </c>
      <c r="E23" s="58" t="str">
        <f>ฉบับนักเรียน!D23</f>
        <v>เด็กหญิงเขมมินทรา  แย้มเยื้อน</v>
      </c>
      <c r="F23" s="26" t="str">
        <f>ฉบับนักเรียน!E23</f>
        <v>หญิง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55000000000000004">
      <c r="A24" s="57"/>
      <c r="B24" s="26" t="s">
        <v>31</v>
      </c>
      <c r="C24" s="50" t="str">
        <f>ฉบับครู!B24</f>
        <v>1/4</v>
      </c>
      <c r="D24" s="55">
        <f>ฉบับนักเรียน!C24</f>
        <v>45878</v>
      </c>
      <c r="E24" s="58" t="str">
        <f>ฉบับนักเรียน!D24</f>
        <v>เด็กหญิงเขมภัสสร  พุทธสอน</v>
      </c>
      <c r="F24" s="26" t="str">
        <f>ฉบับนักเรียน!E24</f>
        <v>หญิง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55000000000000004">
      <c r="A25" s="57"/>
      <c r="B25" s="26" t="s">
        <v>32</v>
      </c>
      <c r="C25" s="50" t="str">
        <f>ฉบับครู!B25</f>
        <v>1/4</v>
      </c>
      <c r="D25" s="55">
        <f>ฉบับนักเรียน!C25</f>
        <v>45879</v>
      </c>
      <c r="E25" s="58" t="str">
        <f>ฉบับนักเรียน!D25</f>
        <v>เด็กหญิงจินดาภา  นิยมชม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5">
      <c r="A26" s="46"/>
      <c r="B26" s="26" t="s">
        <v>33</v>
      </c>
      <c r="C26" s="50" t="str">
        <f>ฉบับครู!B26</f>
        <v>1/4</v>
      </c>
      <c r="D26" s="55">
        <f>ฉบับนักเรียน!C26</f>
        <v>45880</v>
      </c>
      <c r="E26" s="58" t="str">
        <f>ฉบับนักเรียน!D26</f>
        <v>เด็กหญิงณัฐฎาวีรนุช  บุญประวงศ์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5">
      <c r="A27" s="46"/>
      <c r="B27" s="26" t="s">
        <v>34</v>
      </c>
      <c r="C27" s="50" t="str">
        <f>ฉบับครู!B27</f>
        <v>1/4</v>
      </c>
      <c r="D27" s="55">
        <f>ฉบับนักเรียน!C27</f>
        <v>45881</v>
      </c>
      <c r="E27" s="58" t="str">
        <f>ฉบับนักเรียน!D27</f>
        <v>เด็กหญิงณัฐธิดา  โสภณสิริ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5">
      <c r="A28" s="46"/>
      <c r="B28" s="26" t="s">
        <v>35</v>
      </c>
      <c r="C28" s="50" t="str">
        <f>ฉบับครู!B28</f>
        <v>1/4</v>
      </c>
      <c r="D28" s="55">
        <f>ฉบับนักเรียน!C28</f>
        <v>45882</v>
      </c>
      <c r="E28" s="58" t="str">
        <f>ฉบับนักเรียน!D28</f>
        <v>เด็กหญิงดนิตา  รัตนานุกรณ์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5">
      <c r="A29" s="46"/>
      <c r="B29" s="26" t="s">
        <v>36</v>
      </c>
      <c r="C29" s="50" t="str">
        <f>ฉบับครู!B29</f>
        <v>1/4</v>
      </c>
      <c r="D29" s="55">
        <f>ฉบับนักเรียน!C29</f>
        <v>45883</v>
      </c>
      <c r="E29" s="58" t="str">
        <f>ฉบับนักเรียน!D29</f>
        <v>เด็กหญิงปานชีวา  วัฒนวิทย์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5">
      <c r="A30" s="46"/>
      <c r="B30" s="26" t="s">
        <v>37</v>
      </c>
      <c r="C30" s="50" t="str">
        <f>ฉบับครู!B30</f>
        <v>1/4</v>
      </c>
      <c r="D30" s="55">
        <f>ฉบับนักเรียน!C30</f>
        <v>45884</v>
      </c>
      <c r="E30" s="58" t="str">
        <f>ฉบับนักเรียน!D30</f>
        <v>เด็กหญิงพรรณอร  ลาภขุนทด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5">
      <c r="A31" s="46"/>
      <c r="B31" s="26" t="s">
        <v>38</v>
      </c>
      <c r="C31" s="50" t="str">
        <f>ฉบับครู!B31</f>
        <v>1/4</v>
      </c>
      <c r="D31" s="55">
        <f>ฉบับนักเรียน!C31</f>
        <v>45885</v>
      </c>
      <c r="E31" s="58" t="str">
        <f>ฉบับนักเรียน!D31</f>
        <v>เด็กหญิงพิชชาภา  ทองแท้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5">
      <c r="A32" s="46"/>
      <c r="B32" s="26" t="s">
        <v>39</v>
      </c>
      <c r="C32" s="50" t="str">
        <f>ฉบับครู!B32</f>
        <v>1/4</v>
      </c>
      <c r="D32" s="55">
        <f>ฉบับนักเรียน!C32</f>
        <v>45886</v>
      </c>
      <c r="E32" s="58" t="str">
        <f>ฉบับนักเรียน!D32</f>
        <v>เด็กหญิงมุทิตา  ฉลาดเฉลียว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5">
      <c r="A33" s="46"/>
      <c r="B33" s="26" t="s">
        <v>40</v>
      </c>
      <c r="C33" s="50" t="str">
        <f>ฉบับครู!B33</f>
        <v>1/4</v>
      </c>
      <c r="D33" s="55">
        <f>ฉบับนักเรียน!C33</f>
        <v>45887</v>
      </c>
      <c r="E33" s="58" t="str">
        <f>ฉบับนักเรียน!D33</f>
        <v>เด็กหญิงเมธปิยา  กุลกิจจา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5">
      <c r="A34" s="46"/>
      <c r="B34" s="26" t="s">
        <v>41</v>
      </c>
      <c r="C34" s="50" t="str">
        <f>ฉบับครู!B34</f>
        <v>1/4</v>
      </c>
      <c r="D34" s="55">
        <f>ฉบับนักเรียน!C34</f>
        <v>45888</v>
      </c>
      <c r="E34" s="58" t="str">
        <f>ฉบับนักเรียน!D34</f>
        <v>เด็กหญิงรมิตา  ภาคเรณู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5">
      <c r="A35" s="46"/>
      <c r="B35" s="26" t="s">
        <v>42</v>
      </c>
      <c r="C35" s="50" t="str">
        <f>ฉบับครู!B35</f>
        <v>1/4</v>
      </c>
      <c r="D35" s="55">
        <f>ฉบับนักเรียน!C35</f>
        <v>45889</v>
      </c>
      <c r="E35" s="58" t="str">
        <f>ฉบับนักเรียน!D35</f>
        <v>เด็กหญิงลักษมี  สยามมาลา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5">
      <c r="A36" s="46"/>
      <c r="B36" s="26" t="s">
        <v>43</v>
      </c>
      <c r="C36" s="50" t="str">
        <f>ฉบับครู!B36</f>
        <v>1/4</v>
      </c>
      <c r="D36" s="55">
        <f>ฉบับนักเรียน!C36</f>
        <v>45890</v>
      </c>
      <c r="E36" s="58" t="str">
        <f>ฉบับนักเรียน!D36</f>
        <v>เด็กหญิงวริศรา  คำแสง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5">
      <c r="A37" s="46"/>
      <c r="B37" s="26" t="s">
        <v>44</v>
      </c>
      <c r="C37" s="50" t="str">
        <f>ฉบับครู!B37</f>
        <v>1/4</v>
      </c>
      <c r="D37" s="55">
        <f>ฉบับนักเรียน!C37</f>
        <v>45891</v>
      </c>
      <c r="E37" s="58" t="str">
        <f>ฉบับนักเรียน!D37</f>
        <v>เด็กหญิงวริศรา  ไชยมา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5">
      <c r="A38" s="46"/>
      <c r="B38" s="26" t="s">
        <v>45</v>
      </c>
      <c r="C38" s="50" t="str">
        <f>ฉบับครู!B38</f>
        <v>1/4</v>
      </c>
      <c r="D38" s="55">
        <f>ฉบับนักเรียน!C38</f>
        <v>45892</v>
      </c>
      <c r="E38" s="58" t="str">
        <f>ฉบับนักเรียน!D38</f>
        <v>เด็กหญิงศรัณย์พร  กัลยา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5">
      <c r="A39" s="46"/>
      <c r="B39" s="26" t="s">
        <v>46</v>
      </c>
      <c r="C39" s="50" t="str">
        <f>ฉบับครู!B39</f>
        <v>1/4</v>
      </c>
      <c r="D39" s="55">
        <f>ฉบับนักเรียน!C39</f>
        <v>45893</v>
      </c>
      <c r="E39" s="58" t="str">
        <f>ฉบับนักเรียน!D39</f>
        <v>เด็กหญิงสุจิตตรา  เกษแก้ว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5">
      <c r="A40" s="46"/>
      <c r="B40" s="26" t="s">
        <v>47</v>
      </c>
      <c r="C40" s="50" t="str">
        <f>ฉบับครู!B40</f>
        <v>1/4</v>
      </c>
      <c r="D40" s="55">
        <f>ฉบับนักเรียน!C40</f>
        <v>45894</v>
      </c>
      <c r="E40" s="58" t="str">
        <f>ฉบับนักเรียน!D40</f>
        <v>เด็กหญิงสุมณฑา  ปล้องงูเหลือม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5">
      <c r="A41" s="46"/>
      <c r="B41" s="26" t="s">
        <v>48</v>
      </c>
      <c r="C41" s="50" t="str">
        <f>ฉบับครู!B41</f>
        <v>1/4</v>
      </c>
      <c r="D41" s="55">
        <f>ฉบับนักเรียน!C41</f>
        <v>45895</v>
      </c>
      <c r="E41" s="58" t="str">
        <f>ฉบับนักเรียน!D41</f>
        <v>เด็กหญิงอังคณา  เอี่ยมศรี</v>
      </c>
      <c r="F41" s="26" t="str">
        <f>ฉบับนักเรียน!E41</f>
        <v>หญิง</v>
      </c>
      <c r="G41" s="24">
        <f>ฉบับผู้ปกครอง!AF41</f>
        <v>0</v>
      </c>
      <c r="H41" s="32" t="str">
        <f t="shared" si="0"/>
        <v>ปกติ</v>
      </c>
      <c r="I41" s="24">
        <f>ฉบับผู้ปกครอง!AI41</f>
        <v>0</v>
      </c>
      <c r="J41" s="32" t="str">
        <f t="shared" si="1"/>
        <v>ปกติ</v>
      </c>
      <c r="K41" s="24">
        <f>ฉบับผู้ปกครอง!AM41</f>
        <v>0</v>
      </c>
      <c r="L41" s="32" t="str">
        <f t="shared" si="2"/>
        <v>ปกติ</v>
      </c>
      <c r="M41" s="24">
        <f>ฉบับผู้ปกครอง!AQ41</f>
        <v>0</v>
      </c>
      <c r="N41" s="32" t="str">
        <f t="shared" si="3"/>
        <v>ปกติ</v>
      </c>
      <c r="O41" s="24">
        <f>ฉบับผู้ปกครอง!AS41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5">
      <c r="A42" s="46"/>
      <c r="B42" s="26" t="s">
        <v>49</v>
      </c>
      <c r="C42" s="50" t="str">
        <f>ฉบับครู!B42</f>
        <v>1/4</v>
      </c>
      <c r="D42" s="55">
        <f>ฉบับนักเรียน!C42</f>
        <v>45896</v>
      </c>
      <c r="E42" s="58" t="str">
        <f>ฉบับนักเรียน!D42</f>
        <v>เด็กหญิงอามานี  คุณโป</v>
      </c>
      <c r="F42" s="26" t="str">
        <f>ฉบับนักเรียน!E42</f>
        <v>หญิง</v>
      </c>
      <c r="G42" s="24">
        <f>ฉบับผู้ปกครอง!AF42</f>
        <v>0</v>
      </c>
      <c r="H42" s="32" t="str">
        <f t="shared" si="0"/>
        <v>ปกติ</v>
      </c>
      <c r="I42" s="24">
        <f>ฉบับผู้ปกครอง!AI42</f>
        <v>0</v>
      </c>
      <c r="J42" s="32" t="str">
        <f t="shared" si="1"/>
        <v>ปกติ</v>
      </c>
      <c r="K42" s="24">
        <f>ฉบับผู้ปกครอง!AM42</f>
        <v>0</v>
      </c>
      <c r="L42" s="32" t="str">
        <f t="shared" si="2"/>
        <v>ปกติ</v>
      </c>
      <c r="M42" s="24">
        <f>ฉบับผู้ปกครอง!AQ42</f>
        <v>0</v>
      </c>
      <c r="N42" s="32" t="str">
        <f t="shared" si="3"/>
        <v>ปกติ</v>
      </c>
      <c r="O42" s="24">
        <f>ฉบับผู้ปกครอง!AS42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5">
      <c r="A43" s="46"/>
      <c r="B43" s="26" t="s">
        <v>50</v>
      </c>
      <c r="C43" s="50" t="str">
        <f>ฉบับครู!B43</f>
        <v>1/4</v>
      </c>
      <c r="D43" s="55">
        <f>ฉบับนักเรียน!C43</f>
        <v>45897</v>
      </c>
      <c r="E43" s="58" t="str">
        <f>ฉบับนักเรียน!D43</f>
        <v>เด็กหญิงอาลีนา  วินวน</v>
      </c>
      <c r="F43" s="26" t="str">
        <f>ฉบับนักเรียน!E43</f>
        <v>หญิง</v>
      </c>
      <c r="G43" s="24">
        <f>ฉบับผู้ปกครอง!AF43</f>
        <v>0</v>
      </c>
      <c r="H43" s="32" t="str">
        <f t="shared" si="0"/>
        <v>ปกติ</v>
      </c>
      <c r="I43" s="24">
        <f>ฉบับผู้ปกครอง!AI43</f>
        <v>0</v>
      </c>
      <c r="J43" s="32" t="str">
        <f t="shared" si="1"/>
        <v>ปกติ</v>
      </c>
      <c r="K43" s="24">
        <f>ฉบับผู้ปกครอง!AM43</f>
        <v>0</v>
      </c>
      <c r="L43" s="32" t="str">
        <f t="shared" si="2"/>
        <v>ปกติ</v>
      </c>
      <c r="M43" s="24">
        <f>ฉบับผู้ปกครอง!AQ43</f>
        <v>0</v>
      </c>
      <c r="N43" s="32" t="str">
        <f t="shared" si="3"/>
        <v>ปกติ</v>
      </c>
      <c r="O43" s="24">
        <f>ฉบับผู้ปกครอง!AS43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5">
      <c r="A44" s="46"/>
      <c r="B44" s="26" t="s">
        <v>51</v>
      </c>
      <c r="C44" s="50" t="str">
        <f>ฉบับครู!B44</f>
        <v>1/4</v>
      </c>
      <c r="D44" s="55">
        <f>ฉบับนักเรียน!C44</f>
        <v>45898</v>
      </c>
      <c r="E44" s="58" t="str">
        <f>ฉบับนักเรียน!D44</f>
        <v>เด็กหญิงไอรดา  บุญอยู่</v>
      </c>
      <c r="F44" s="26" t="str">
        <f>ฉบับนักเรียน!E44</f>
        <v>หญิง</v>
      </c>
      <c r="G44" s="24">
        <f>ฉบับผู้ปกครอง!AF44</f>
        <v>0</v>
      </c>
      <c r="H44" s="32" t="str">
        <f t="shared" si="0"/>
        <v>ปกติ</v>
      </c>
      <c r="I44" s="24">
        <f>ฉบับผู้ปกครอง!AI44</f>
        <v>0</v>
      </c>
      <c r="J44" s="32" t="str">
        <f t="shared" si="1"/>
        <v>ปกติ</v>
      </c>
      <c r="K44" s="24">
        <f>ฉบับผู้ปกครอง!AM44</f>
        <v>0</v>
      </c>
      <c r="L44" s="32" t="str">
        <f t="shared" si="2"/>
        <v>ปกติ</v>
      </c>
      <c r="M44" s="24">
        <f>ฉบับผู้ปกครอง!AQ44</f>
        <v>0</v>
      </c>
      <c r="N44" s="32" t="str">
        <f t="shared" si="3"/>
        <v>ปกติ</v>
      </c>
      <c r="O44" s="24">
        <f>ฉบับผู้ปกครอง!AS44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5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5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5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5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5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5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5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5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5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5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5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5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5">
      <c r="A57" s="46"/>
      <c r="B57" s="46"/>
      <c r="C57" s="46"/>
      <c r="D57" s="51"/>
      <c r="E57" s="60" t="str">
        <f>equal2!E57</f>
        <v>นางสาวภัทรภรณ์ สุขแก้ว</v>
      </c>
      <c r="F57" s="46"/>
      <c r="G57" s="46"/>
      <c r="H57" s="46"/>
      <c r="I57" s="46"/>
      <c r="J57" s="46"/>
      <c r="K57" s="46"/>
      <c r="L57" s="46"/>
      <c r="M57" s="46"/>
      <c r="N57" s="94" t="str">
        <f>equal2!N57</f>
        <v>นายสรศักดิ์ ชูภักดี</v>
      </c>
      <c r="O57" s="95"/>
      <c r="P57" s="95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5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6" t="s">
        <v>63</v>
      </c>
      <c r="O58" s="95"/>
      <c r="P58" s="95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5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5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5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5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5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5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5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5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5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5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5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5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5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5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5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5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5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5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5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5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5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5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5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5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5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5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5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5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5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5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5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5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5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5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5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5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5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5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5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5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5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5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5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5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5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5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5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5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5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5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5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5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5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5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5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5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5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5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5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5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5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5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5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5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5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5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5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5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5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5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5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5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5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5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5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5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5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5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5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5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5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5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5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5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5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5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5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5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5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5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5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5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5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5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5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5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5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5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5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5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5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5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5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5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5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5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5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5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5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5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5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5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5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5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5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5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5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5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5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5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5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5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5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5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5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5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5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5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5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5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5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5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5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5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5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5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5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5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5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5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5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5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5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5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5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5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5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5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5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5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5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5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5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5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5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5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5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5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5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5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5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5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5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5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5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5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5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5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5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5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5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5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5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5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5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5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5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5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5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5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5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5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5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5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5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5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5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5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5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5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5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5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5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5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5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5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5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5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5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5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5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5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5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5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5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5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5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5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5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5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5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5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5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5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5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5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5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5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5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5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5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5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5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5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5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5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5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5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5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5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5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5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5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5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5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5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5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5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5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5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5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5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5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5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5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5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5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5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5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5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5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5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5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5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5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5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5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5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5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5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5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5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5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5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5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5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5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5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5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5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5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5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5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5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5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5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5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5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5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5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5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5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5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5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5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5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5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5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5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5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5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5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5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5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5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5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5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5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5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5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5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5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5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5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5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5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5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5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5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5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5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5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5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5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5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5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5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5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5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5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5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5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5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5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5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5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5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5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5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5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5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5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5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5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5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5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5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5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5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5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5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5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5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5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5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5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5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5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5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5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5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5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5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5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5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5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5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5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5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5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5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5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5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5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5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5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5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5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5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5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5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5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5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5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5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5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5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5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5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5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5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5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5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5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5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5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5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5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5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5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5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5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5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5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5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5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5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5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5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5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5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5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5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5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5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5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5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5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5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5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5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5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5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5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5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5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5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5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5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5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5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5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5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5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5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5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5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5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5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5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5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5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5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5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5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5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5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5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5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5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5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5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5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5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5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5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5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5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5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5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5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5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5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5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5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5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5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5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5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5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5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5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5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5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5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5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5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5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5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5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5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5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5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5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5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5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5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5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5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5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5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5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5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5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5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5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5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5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5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5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5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5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5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5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5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5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5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5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5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5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5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5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5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5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5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5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5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5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5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5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5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5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5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5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5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5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5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5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5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5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5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5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5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5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5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5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5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5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5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5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5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5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5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5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5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5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5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5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5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5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5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5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5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5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5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5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5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5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5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5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5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5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5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5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5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5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5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5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5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5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5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5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5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5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5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5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5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5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5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5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5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5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5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5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5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5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5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5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5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5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5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5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5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5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5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5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5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5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5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5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5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5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5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5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5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5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5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5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5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5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5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5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5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5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5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5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5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5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5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5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5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5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5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5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5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5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5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5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5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5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5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5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5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5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5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5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5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5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5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5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5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5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5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5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5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5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5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5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5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5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5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5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5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5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5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5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5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5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5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5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5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5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5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5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5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5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5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5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5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5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5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5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5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5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5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5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5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5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5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5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5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5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5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5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5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5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5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5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5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5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5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5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5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5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5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5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5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5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5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5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5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5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5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5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5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5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5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5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5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5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5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5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5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5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5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5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5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5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5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5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5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5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5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5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5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5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5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5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5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5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5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5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5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5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5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5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5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5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5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5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5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5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5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5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5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5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5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5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5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5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5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5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5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5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5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5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5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5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5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5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5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5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5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5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5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5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5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5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5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5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5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5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5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5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5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5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5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5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5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5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5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5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5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5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5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5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5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5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5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5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5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5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5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5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5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5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5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5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5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5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5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5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5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5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5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5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5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5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5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5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5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5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5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5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5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5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5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5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5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5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5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5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5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5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5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5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5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5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5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5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5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5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5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5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5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5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5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5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5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5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5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5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5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5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5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5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5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5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5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5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5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5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5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5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5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5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5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5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5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5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5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5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5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5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5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5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5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5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5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5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5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5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5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5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5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5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5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5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5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5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5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5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5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5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5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5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5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5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5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5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5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5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5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5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5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5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5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5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5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5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5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5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5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5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5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5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5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5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5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5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5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5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5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5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5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5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5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5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5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5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5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5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5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5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5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5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5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5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5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5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5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5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5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5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5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5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5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5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5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5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5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5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5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5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5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5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5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5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5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5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5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5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5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5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5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5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5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40" workbookViewId="0">
      <selection activeCell="H60" sqref="H60"/>
    </sheetView>
  </sheetViews>
  <sheetFormatPr defaultColWidth="10.09765625" defaultRowHeight="15" customHeight="1" x14ac:dyDescent="0.5"/>
  <cols>
    <col min="1" max="1" width="6.19921875" style="52" customWidth="1"/>
    <col min="2" max="2" width="5.3984375" style="52" customWidth="1"/>
    <col min="3" max="3" width="5.09765625" style="52" customWidth="1"/>
    <col min="4" max="4" width="7.69921875" style="52" customWidth="1"/>
    <col min="5" max="5" width="27.69921875" style="52" customWidth="1"/>
    <col min="6" max="6" width="9.09765625" style="52" customWidth="1"/>
    <col min="7" max="7" width="4.5" style="52" hidden="1" customWidth="1"/>
    <col min="8" max="8" width="13.59765625" style="52" customWidth="1"/>
    <col min="9" max="9" width="4.3984375" style="52" hidden="1" customWidth="1"/>
    <col min="10" max="10" width="14.3984375" style="52" customWidth="1"/>
    <col min="11" max="11" width="4.3984375" style="52" hidden="1" customWidth="1"/>
    <col min="12" max="12" width="13.59765625" style="52" customWidth="1"/>
    <col min="13" max="13" width="4.3984375" style="52" hidden="1" customWidth="1"/>
    <col min="14" max="14" width="13.59765625" style="52" customWidth="1"/>
    <col min="15" max="15" width="4" style="52" hidden="1" customWidth="1"/>
    <col min="16" max="16" width="13.59765625" style="52" customWidth="1"/>
    <col min="17" max="18" width="4" style="52" hidden="1" customWidth="1"/>
    <col min="19" max="19" width="14.19921875" style="52" customWidth="1"/>
    <col min="20" max="31" width="9.09765625" style="52" customWidth="1"/>
    <col min="32" max="16384" width="10.09765625" style="52"/>
  </cols>
  <sheetData>
    <row r="1" spans="1:31" ht="18" customHeight="1" x14ac:dyDescent="0.5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5">
      <c r="A2" s="46"/>
      <c r="B2" s="97" t="s">
        <v>0</v>
      </c>
      <c r="C2" s="98"/>
      <c r="D2" s="98"/>
      <c r="E2" s="98"/>
      <c r="F2" s="99"/>
      <c r="G2" s="61"/>
      <c r="H2" s="107" t="s">
        <v>84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5">
      <c r="A3" s="46"/>
      <c r="B3" s="97" t="str">
        <f>ฉบับนักเรียน!A3</f>
        <v>นางสาวภัทรภรณ์ สุขแก้ว  นายสรศักดิ์ ชูภักดี</v>
      </c>
      <c r="C3" s="98"/>
      <c r="D3" s="98"/>
      <c r="E3" s="98"/>
      <c r="F3" s="99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5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5">
      <c r="A5" s="46"/>
      <c r="B5" s="26" t="s">
        <v>66</v>
      </c>
      <c r="C5" s="50" t="str">
        <f>ฉบับครู!B5</f>
        <v>1/4</v>
      </c>
      <c r="D5" s="55">
        <f>ฉบับนักเรียน!C5</f>
        <v>45859</v>
      </c>
      <c r="E5" s="58" t="str">
        <f>ฉบับนักเรียน!D5</f>
        <v>เด็กชายกรวิชญ์  องศ์ทอง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4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IF(R5&lt;16,"ปกติ",IF(R5&lt;20,"เสี่ยง","มีปัญหา"))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5">
      <c r="A6" s="46"/>
      <c r="B6" s="26" t="s">
        <v>13</v>
      </c>
      <c r="C6" s="50" t="str">
        <f>ฉบับครู!B6</f>
        <v>1/4</v>
      </c>
      <c r="D6" s="55">
        <f>ฉบับนักเรียน!C6</f>
        <v>45860</v>
      </c>
      <c r="E6" s="58" t="str">
        <f>ฉบับนักเรียน!D6</f>
        <v>เด็กชายชวกร  สิมพลี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5">
      <c r="A7" s="46"/>
      <c r="B7" s="26" t="s">
        <v>14</v>
      </c>
      <c r="C7" s="50" t="str">
        <f>ฉบับครู!B7</f>
        <v>1/4</v>
      </c>
      <c r="D7" s="55">
        <f>ฉบับนักเรียน!C7</f>
        <v>45861</v>
      </c>
      <c r="E7" s="58" t="str">
        <f>ฉบับนักเรียน!D7</f>
        <v>เด็กชายชัยชนะ  ศรีราตรี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5">
      <c r="A8" s="46"/>
      <c r="B8" s="26" t="s">
        <v>15</v>
      </c>
      <c r="C8" s="50" t="str">
        <f>ฉบับครู!B8</f>
        <v>1/4</v>
      </c>
      <c r="D8" s="55">
        <f>ฉบับนักเรียน!C8</f>
        <v>45862</v>
      </c>
      <c r="E8" s="58" t="str">
        <f>ฉบับนักเรียน!D8</f>
        <v>เด็กชายฐานพัฒน์  ศรีฟอง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5">
      <c r="A9" s="46"/>
      <c r="B9" s="26" t="s">
        <v>16</v>
      </c>
      <c r="C9" s="50" t="str">
        <f>ฉบับครู!B9</f>
        <v>1/4</v>
      </c>
      <c r="D9" s="55">
        <f>ฉบับนักเรียน!C9</f>
        <v>45863</v>
      </c>
      <c r="E9" s="58" t="str">
        <f>ฉบับนักเรียน!D9</f>
        <v>เด็กชายทีปกร  จันทรังษี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5">
      <c r="A10" s="46"/>
      <c r="B10" s="26" t="s">
        <v>17</v>
      </c>
      <c r="C10" s="50" t="str">
        <f>ฉบับครู!B10</f>
        <v>1/4</v>
      </c>
      <c r="D10" s="55">
        <f>ฉบับนักเรียน!C10</f>
        <v>45864</v>
      </c>
      <c r="E10" s="58" t="str">
        <f>ฉบับนักเรียน!D10</f>
        <v>เด็กชายเทพประทาน  พวงดอกไม้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5">
      <c r="A11" s="46"/>
      <c r="B11" s="26" t="s">
        <v>18</v>
      </c>
      <c r="C11" s="50" t="str">
        <f>ฉบับครู!B11</f>
        <v>1/4</v>
      </c>
      <c r="D11" s="55">
        <f>ฉบับนักเรียน!C11</f>
        <v>45865</v>
      </c>
      <c r="E11" s="58" t="str">
        <f>ฉบับนักเรียน!D11</f>
        <v>เด็กชายแทนคุณ  แซ่ส่ง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5">
      <c r="A12" s="46"/>
      <c r="B12" s="26" t="s">
        <v>19</v>
      </c>
      <c r="C12" s="50" t="str">
        <f>ฉบับครู!B12</f>
        <v>1/4</v>
      </c>
      <c r="D12" s="55">
        <f>ฉบับนักเรียน!C12</f>
        <v>45866</v>
      </c>
      <c r="E12" s="58" t="str">
        <f>ฉบับนักเรียน!D12</f>
        <v>เด็กชายปกป้อง  ตีรบุลกุล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5">
      <c r="A13" s="46"/>
      <c r="B13" s="26" t="s">
        <v>20</v>
      </c>
      <c r="C13" s="50" t="str">
        <f>ฉบับครู!B13</f>
        <v>1/4</v>
      </c>
      <c r="D13" s="55">
        <f>ฉบับนักเรียน!C13</f>
        <v>45867</v>
      </c>
      <c r="E13" s="58" t="str">
        <f>ฉบับนักเรียน!D13</f>
        <v>เด็กชายปฐมพร  คันธะมาลย์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5">
      <c r="A14" s="46"/>
      <c r="B14" s="26" t="s">
        <v>21</v>
      </c>
      <c r="C14" s="50" t="str">
        <f>ฉบับครู!B14</f>
        <v>1/4</v>
      </c>
      <c r="D14" s="55">
        <f>ฉบับนักเรียน!C14</f>
        <v>45868</v>
      </c>
      <c r="E14" s="58" t="str">
        <f>ฉบับนักเรียน!D14</f>
        <v>เด็กชายประติมากรรม  บินราซีมัน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5">
      <c r="A15" s="46"/>
      <c r="B15" s="26" t="s">
        <v>22</v>
      </c>
      <c r="C15" s="50" t="str">
        <f>ฉบับครู!B15</f>
        <v>1/4</v>
      </c>
      <c r="D15" s="55">
        <f>ฉบับนักเรียน!C15</f>
        <v>45869</v>
      </c>
      <c r="E15" s="58" t="str">
        <f>ฉบับนักเรียน!D15</f>
        <v>เด็กชายประวันวิทย์  สิงห์ดี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5">
      <c r="A16" s="46"/>
      <c r="B16" s="26" t="s">
        <v>23</v>
      </c>
      <c r="C16" s="50" t="str">
        <f>ฉบับครู!B16</f>
        <v>1/4</v>
      </c>
      <c r="D16" s="55">
        <f>ฉบับนักเรียน!C16</f>
        <v>45870</v>
      </c>
      <c r="E16" s="58" t="str">
        <f>ฉบับนักเรียน!D16</f>
        <v>เด็กชายพงษ์วิชัย  ประเสริฐผล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5">
      <c r="A17" s="46"/>
      <c r="B17" s="26" t="s">
        <v>24</v>
      </c>
      <c r="C17" s="50" t="str">
        <f>ฉบับครู!B17</f>
        <v>1/4</v>
      </c>
      <c r="D17" s="55">
        <f>ฉบับนักเรียน!C17</f>
        <v>45871</v>
      </c>
      <c r="E17" s="58" t="str">
        <f>ฉบับนักเรียน!D17</f>
        <v>เด็กชายไฟซอล ฟาฮัต มุฮัมหมัด เจ  ตาระเวช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5">
      <c r="A18" s="46"/>
      <c r="B18" s="26" t="s">
        <v>25</v>
      </c>
      <c r="C18" s="50" t="str">
        <f>ฉบับครู!B18</f>
        <v>1/4</v>
      </c>
      <c r="D18" s="55">
        <f>ฉบับนักเรียน!C18</f>
        <v>45872</v>
      </c>
      <c r="E18" s="58" t="str">
        <f>ฉบับนักเรียน!D18</f>
        <v>เด็กชายรัชพล  มีแต้ม</v>
      </c>
      <c r="F18" s="32" t="str">
        <f>ฉบับนักเรียน!E18</f>
        <v>ชาย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5">
      <c r="A19" s="46"/>
      <c r="B19" s="26" t="s">
        <v>26</v>
      </c>
      <c r="C19" s="50" t="str">
        <f>ฉบับครู!B19</f>
        <v>1/4</v>
      </c>
      <c r="D19" s="55">
        <f>ฉบับนักเรียน!C19</f>
        <v>45873</v>
      </c>
      <c r="E19" s="58" t="str">
        <f>ฉบับนักเรียน!D19</f>
        <v>เด็กชายวิชชากร  ไภยจินดา</v>
      </c>
      <c r="F19" s="32" t="str">
        <f>ฉบับนักเรียน!E19</f>
        <v>ชาย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5">
      <c r="A20" s="46"/>
      <c r="B20" s="26" t="s">
        <v>27</v>
      </c>
      <c r="C20" s="50" t="str">
        <f>ฉบับครู!B20</f>
        <v>1/4</v>
      </c>
      <c r="D20" s="55">
        <f>ฉบับนักเรียน!C20</f>
        <v>45874</v>
      </c>
      <c r="E20" s="58" t="str">
        <f>ฉบับนักเรียน!D20</f>
        <v>เด็กชายสิรภพ  ตลับแก้ว</v>
      </c>
      <c r="F20" s="32" t="str">
        <f>ฉบับนักเรียน!E20</f>
        <v>ชาย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5">
      <c r="A21" s="46"/>
      <c r="B21" s="26" t="s">
        <v>28</v>
      </c>
      <c r="C21" s="50" t="str">
        <f>ฉบับครู!B21</f>
        <v>1/4</v>
      </c>
      <c r="D21" s="55">
        <f>ฉบับนักเรียน!C21</f>
        <v>45875</v>
      </c>
      <c r="E21" s="58" t="str">
        <f>ฉบับนักเรียน!D21</f>
        <v>เด็กชายสุขิตกุล  พิมหา</v>
      </c>
      <c r="F21" s="32" t="str">
        <f>ฉบับนักเรียน!E21</f>
        <v>ชาย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5">
      <c r="A22" s="46"/>
      <c r="B22" s="26" t="s">
        <v>29</v>
      </c>
      <c r="C22" s="50" t="str">
        <f>ฉบับครู!B22</f>
        <v>1/4</v>
      </c>
      <c r="D22" s="55">
        <f>ฉบับนักเรียน!C22</f>
        <v>45876</v>
      </c>
      <c r="E22" s="58" t="str">
        <f>ฉบับนักเรียน!D22</f>
        <v>เด็กชายไอศูรย์  จาดขำ</v>
      </c>
      <c r="F22" s="32" t="str">
        <f>ฉบับนักเรียน!E22</f>
        <v>ชาย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5">
      <c r="A23" s="46"/>
      <c r="B23" s="26" t="s">
        <v>30</v>
      </c>
      <c r="C23" s="50" t="str">
        <f>ฉบับครู!B23</f>
        <v>1/4</v>
      </c>
      <c r="D23" s="55">
        <f>ฉบับนักเรียน!C23</f>
        <v>45877</v>
      </c>
      <c r="E23" s="58" t="str">
        <f>ฉบับนักเรียน!D23</f>
        <v>เด็กหญิงเขมมินทรา  แย้มเยื้อน</v>
      </c>
      <c r="F23" s="32" t="str">
        <f>ฉบับนักเรียน!E23</f>
        <v>หญิง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5">
      <c r="A24" s="46"/>
      <c r="B24" s="26" t="s">
        <v>31</v>
      </c>
      <c r="C24" s="50" t="str">
        <f>ฉบับครู!B24</f>
        <v>1/4</v>
      </c>
      <c r="D24" s="55">
        <f>ฉบับนักเรียน!C24</f>
        <v>45878</v>
      </c>
      <c r="E24" s="58" t="str">
        <f>ฉบับนักเรียน!D24</f>
        <v>เด็กหญิงเขมภัสสร  พุทธสอน</v>
      </c>
      <c r="F24" s="32" t="str">
        <f>ฉบับนักเรียน!E24</f>
        <v>หญิง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5">
      <c r="A25" s="46"/>
      <c r="B25" s="26" t="s">
        <v>32</v>
      </c>
      <c r="C25" s="50" t="str">
        <f>ฉบับครู!B25</f>
        <v>1/4</v>
      </c>
      <c r="D25" s="55">
        <f>ฉบับนักเรียน!C25</f>
        <v>45879</v>
      </c>
      <c r="E25" s="58" t="str">
        <f>ฉบับนักเรียน!D25</f>
        <v>เด็กหญิงจินดาภา  นิยมชม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5">
      <c r="A26" s="46"/>
      <c r="B26" s="26" t="s">
        <v>33</v>
      </c>
      <c r="C26" s="50" t="str">
        <f>ฉบับครู!B26</f>
        <v>1/4</v>
      </c>
      <c r="D26" s="55">
        <f>ฉบับนักเรียน!C26</f>
        <v>45880</v>
      </c>
      <c r="E26" s="58" t="str">
        <f>ฉบับนักเรียน!D26</f>
        <v>เด็กหญิงณัฐฎาวีรนุช  บุญประวงศ์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5">
      <c r="A27" s="46"/>
      <c r="B27" s="26" t="s">
        <v>34</v>
      </c>
      <c r="C27" s="50" t="str">
        <f>ฉบับครู!B27</f>
        <v>1/4</v>
      </c>
      <c r="D27" s="55">
        <f>ฉบับนักเรียน!C27</f>
        <v>45881</v>
      </c>
      <c r="E27" s="58" t="str">
        <f>ฉบับนักเรียน!D27</f>
        <v>เด็กหญิงณัฐธิดา  โสภณสิริ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5">
      <c r="A28" s="46"/>
      <c r="B28" s="26" t="s">
        <v>35</v>
      </c>
      <c r="C28" s="50" t="str">
        <f>ฉบับครู!B28</f>
        <v>1/4</v>
      </c>
      <c r="D28" s="55">
        <f>ฉบับนักเรียน!C28</f>
        <v>45882</v>
      </c>
      <c r="E28" s="58" t="str">
        <f>ฉบับนักเรียน!D28</f>
        <v>เด็กหญิงดนิตา  รัตนานุกรณ์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4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5">
      <c r="A29" s="46"/>
      <c r="B29" s="26" t="s">
        <v>36</v>
      </c>
      <c r="C29" s="50" t="str">
        <f>ฉบับครู!B29</f>
        <v>1/4</v>
      </c>
      <c r="D29" s="55">
        <f>ฉบับนักเรียน!C29</f>
        <v>45883</v>
      </c>
      <c r="E29" s="58" t="str">
        <f>ฉบับนักเรียน!D29</f>
        <v>เด็กหญิงปานชีวา  วัฒนวิทย์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5">
      <c r="A30" s="46"/>
      <c r="B30" s="26" t="s">
        <v>37</v>
      </c>
      <c r="C30" s="50" t="str">
        <f>ฉบับครู!B30</f>
        <v>1/4</v>
      </c>
      <c r="D30" s="55">
        <f>ฉบับนักเรียน!C30</f>
        <v>45884</v>
      </c>
      <c r="E30" s="58" t="str">
        <f>ฉบับนักเรียน!D30</f>
        <v>เด็กหญิงพรรณอร  ลาภขุนทด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5">
      <c r="A31" s="46"/>
      <c r="B31" s="26" t="s">
        <v>38</v>
      </c>
      <c r="C31" s="50" t="str">
        <f>ฉบับครู!B31</f>
        <v>1/4</v>
      </c>
      <c r="D31" s="55">
        <f>ฉบับนักเรียน!C31</f>
        <v>45885</v>
      </c>
      <c r="E31" s="58" t="str">
        <f>ฉบับนักเรียน!D31</f>
        <v>เด็กหญิงพิชชาภา  ทองแท้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5">
      <c r="A32" s="46"/>
      <c r="B32" s="26" t="s">
        <v>39</v>
      </c>
      <c r="C32" s="50" t="str">
        <f>ฉบับครู!B32</f>
        <v>1/4</v>
      </c>
      <c r="D32" s="55">
        <f>ฉบับนักเรียน!C32</f>
        <v>45886</v>
      </c>
      <c r="E32" s="58" t="str">
        <f>ฉบับนักเรียน!D32</f>
        <v>เด็กหญิงมุทิตา  ฉลาดเฉลียว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5">
      <c r="A33" s="46"/>
      <c r="B33" s="26" t="s">
        <v>40</v>
      </c>
      <c r="C33" s="50" t="str">
        <f>ฉบับครู!B33</f>
        <v>1/4</v>
      </c>
      <c r="D33" s="55">
        <f>ฉบับนักเรียน!C33</f>
        <v>45887</v>
      </c>
      <c r="E33" s="58" t="str">
        <f>ฉบับนักเรียน!D33</f>
        <v>เด็กหญิงเมธปิยา  กุลกิจจา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5">
      <c r="A34" s="46"/>
      <c r="B34" s="26" t="s">
        <v>41</v>
      </c>
      <c r="C34" s="50" t="str">
        <f>ฉบับครู!B34</f>
        <v>1/4</v>
      </c>
      <c r="D34" s="55">
        <f>ฉบับนักเรียน!C34</f>
        <v>45888</v>
      </c>
      <c r="E34" s="58" t="str">
        <f>ฉบับนักเรียน!D34</f>
        <v>เด็กหญิงรมิตา  ภาคเรณู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5">
      <c r="A35" s="46"/>
      <c r="B35" s="26" t="s">
        <v>42</v>
      </c>
      <c r="C35" s="50" t="str">
        <f>ฉบับครู!B35</f>
        <v>1/4</v>
      </c>
      <c r="D35" s="55">
        <f>ฉบับนักเรียน!C35</f>
        <v>45889</v>
      </c>
      <c r="E35" s="58" t="str">
        <f>ฉบับนักเรียน!D35</f>
        <v>เด็กหญิงลักษมี  สยามมาลา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5">
      <c r="A36" s="46"/>
      <c r="B36" s="26" t="s">
        <v>43</v>
      </c>
      <c r="C36" s="50" t="str">
        <f>ฉบับครู!B36</f>
        <v>1/4</v>
      </c>
      <c r="D36" s="55">
        <f>ฉบับนักเรียน!C36</f>
        <v>45890</v>
      </c>
      <c r="E36" s="58" t="str">
        <f>ฉบับนักเรียน!D36</f>
        <v>เด็กหญิงวริศรา  คำแสง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5">
      <c r="A37" s="46"/>
      <c r="B37" s="26" t="s">
        <v>44</v>
      </c>
      <c r="C37" s="50" t="str">
        <f>ฉบับครู!B37</f>
        <v>1/4</v>
      </c>
      <c r="D37" s="55">
        <f>ฉบับนักเรียน!C37</f>
        <v>45891</v>
      </c>
      <c r="E37" s="58" t="str">
        <f>ฉบับนักเรียน!D37</f>
        <v>เด็กหญิงวริศรา  ไชยมา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5">
      <c r="A38" s="46"/>
      <c r="B38" s="26" t="s">
        <v>45</v>
      </c>
      <c r="C38" s="50" t="str">
        <f>ฉบับครู!B38</f>
        <v>1/4</v>
      </c>
      <c r="D38" s="55">
        <f>ฉบับนักเรียน!C38</f>
        <v>45892</v>
      </c>
      <c r="E38" s="58" t="str">
        <f>ฉบับนักเรียน!D38</f>
        <v>เด็กหญิงศรัณย์พร  กัลยา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5">
      <c r="A39" s="46"/>
      <c r="B39" s="26" t="s">
        <v>46</v>
      </c>
      <c r="C39" s="50" t="str">
        <f>ฉบับครู!B39</f>
        <v>1/4</v>
      </c>
      <c r="D39" s="55">
        <f>ฉบับนักเรียน!C39</f>
        <v>45893</v>
      </c>
      <c r="E39" s="58" t="str">
        <f>ฉบับนักเรียน!D39</f>
        <v>เด็กหญิงสุจิตตรา  เกษแก้ว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5">
      <c r="A40" s="46"/>
      <c r="B40" s="26" t="s">
        <v>47</v>
      </c>
      <c r="C40" s="50" t="str">
        <f>ฉบับครู!B40</f>
        <v>1/4</v>
      </c>
      <c r="D40" s="55">
        <f>ฉบับนักเรียน!C40</f>
        <v>45894</v>
      </c>
      <c r="E40" s="58" t="str">
        <f>ฉบับนักเรียน!D40</f>
        <v>เด็กหญิงสุมณฑา  ปล้องงูเหลือม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5">
      <c r="A41" s="46"/>
      <c r="B41" s="26" t="s">
        <v>48</v>
      </c>
      <c r="C41" s="50" t="str">
        <f>ฉบับครู!B41</f>
        <v>1/4</v>
      </c>
      <c r="D41" s="55">
        <f>ฉบับนักเรียน!C41</f>
        <v>45895</v>
      </c>
      <c r="E41" s="58" t="str">
        <f>ฉบับนักเรียน!D41</f>
        <v>เด็กหญิงอังคณา  เอี่ยมศรี</v>
      </c>
      <c r="F41" s="32" t="str">
        <f>ฉบับนักเรียน!E41</f>
        <v>หญิง</v>
      </c>
      <c r="G41" s="32">
        <f>ฉบับนักเรียน!AF41</f>
        <v>0</v>
      </c>
      <c r="H41" s="32" t="str">
        <f t="shared" si="0"/>
        <v>ปกติ</v>
      </c>
      <c r="I41" s="32">
        <f>ฉบับนักเรียน!AI41</f>
        <v>0</v>
      </c>
      <c r="J41" s="32" t="str">
        <f t="shared" si="1"/>
        <v>ปกติ</v>
      </c>
      <c r="K41" s="32">
        <f>ฉบับนักเรียน!AM41</f>
        <v>0</v>
      </c>
      <c r="L41" s="32" t="str">
        <f t="shared" si="2"/>
        <v>ปกติ</v>
      </c>
      <c r="M41" s="32">
        <f>ฉบับนักเรียน!AQ41</f>
        <v>0</v>
      </c>
      <c r="N41" s="32" t="str">
        <f t="shared" si="3"/>
        <v>ปกติ</v>
      </c>
      <c r="O41" s="32">
        <f>ฉบับนักเรียน!AS41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5">
      <c r="A42" s="46"/>
      <c r="B42" s="26" t="s">
        <v>49</v>
      </c>
      <c r="C42" s="50" t="str">
        <f>ฉบับครู!B42</f>
        <v>1/4</v>
      </c>
      <c r="D42" s="55">
        <f>ฉบับนักเรียน!C42</f>
        <v>45896</v>
      </c>
      <c r="E42" s="58" t="str">
        <f>ฉบับนักเรียน!D42</f>
        <v>เด็กหญิงอามานี  คุณโป</v>
      </c>
      <c r="F42" s="32" t="str">
        <f>ฉบับนักเรียน!E42</f>
        <v>หญิง</v>
      </c>
      <c r="G42" s="32">
        <f>ฉบับนักเรียน!AF42</f>
        <v>0</v>
      </c>
      <c r="H42" s="32" t="str">
        <f t="shared" si="0"/>
        <v>ปกติ</v>
      </c>
      <c r="I42" s="32">
        <f>ฉบับนักเรียน!AI42</f>
        <v>0</v>
      </c>
      <c r="J42" s="32" t="str">
        <f t="shared" si="1"/>
        <v>ปกติ</v>
      </c>
      <c r="K42" s="32">
        <f>ฉบับนักเรียน!AM42</f>
        <v>0</v>
      </c>
      <c r="L42" s="32" t="str">
        <f t="shared" si="2"/>
        <v>ปกติ</v>
      </c>
      <c r="M42" s="32">
        <f>ฉบับนักเรียน!AQ42</f>
        <v>0</v>
      </c>
      <c r="N42" s="32" t="str">
        <f t="shared" si="3"/>
        <v>ปกติ</v>
      </c>
      <c r="O42" s="32">
        <f>ฉบับนักเรียน!AS42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5">
      <c r="A43" s="46"/>
      <c r="B43" s="26" t="s">
        <v>50</v>
      </c>
      <c r="C43" s="50" t="str">
        <f>ฉบับครู!B43</f>
        <v>1/4</v>
      </c>
      <c r="D43" s="55">
        <f>ฉบับนักเรียน!C43</f>
        <v>45897</v>
      </c>
      <c r="E43" s="58" t="str">
        <f>ฉบับนักเรียน!D43</f>
        <v>เด็กหญิงอาลีนา  วินวน</v>
      </c>
      <c r="F43" s="32" t="str">
        <f>ฉบับนักเรียน!E43</f>
        <v>หญิง</v>
      </c>
      <c r="G43" s="32">
        <f>ฉบับนักเรียน!AF43</f>
        <v>0</v>
      </c>
      <c r="H43" s="32" t="str">
        <f t="shared" si="0"/>
        <v>ปกติ</v>
      </c>
      <c r="I43" s="32">
        <f>ฉบับนักเรียน!AI43</f>
        <v>0</v>
      </c>
      <c r="J43" s="32" t="str">
        <f t="shared" si="1"/>
        <v>ปกติ</v>
      </c>
      <c r="K43" s="32">
        <f>ฉบับนักเรียน!AM43</f>
        <v>0</v>
      </c>
      <c r="L43" s="32" t="str">
        <f t="shared" si="2"/>
        <v>ปกติ</v>
      </c>
      <c r="M43" s="32">
        <f>ฉบับนักเรียน!AQ43</f>
        <v>0</v>
      </c>
      <c r="N43" s="32" t="str">
        <f t="shared" si="3"/>
        <v>ปกติ</v>
      </c>
      <c r="O43" s="32">
        <f>ฉบับนักเรียน!AS43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5">
      <c r="A44" s="46"/>
      <c r="B44" s="26" t="s">
        <v>51</v>
      </c>
      <c r="C44" s="50" t="str">
        <f>ฉบับครู!B44</f>
        <v>1/4</v>
      </c>
      <c r="D44" s="55">
        <f>ฉบับนักเรียน!C44</f>
        <v>45898</v>
      </c>
      <c r="E44" s="58" t="str">
        <f>ฉบับนักเรียน!D44</f>
        <v>เด็กหญิงไอรดา  บุญอยู่</v>
      </c>
      <c r="F44" s="32" t="str">
        <f>ฉบับนักเรียน!E44</f>
        <v>หญิง</v>
      </c>
      <c r="G44" s="32">
        <f>ฉบับนักเรียน!AF44</f>
        <v>0</v>
      </c>
      <c r="H44" s="32" t="str">
        <f t="shared" si="0"/>
        <v>ปกติ</v>
      </c>
      <c r="I44" s="32">
        <f>ฉบับนักเรียน!AI44</f>
        <v>0</v>
      </c>
      <c r="J44" s="32" t="str">
        <f t="shared" si="1"/>
        <v>ปกติ</v>
      </c>
      <c r="K44" s="32">
        <f>ฉบับนักเรียน!AM44</f>
        <v>0</v>
      </c>
      <c r="L44" s="32" t="str">
        <f t="shared" si="2"/>
        <v>ปกติ</v>
      </c>
      <c r="M44" s="32">
        <f>ฉบับนักเรียน!AQ44</f>
        <v>0</v>
      </c>
      <c r="N44" s="32" t="str">
        <f t="shared" si="3"/>
        <v>ปกติ</v>
      </c>
      <c r="O44" s="32">
        <f>ฉบับนักเรียน!AS44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5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5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5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5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5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5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5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5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5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5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5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5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5">
      <c r="A57" s="46"/>
      <c r="B57" s="46"/>
      <c r="C57" s="46"/>
      <c r="D57" s="51"/>
      <c r="E57" s="60" t="str">
        <f>equal3!E57</f>
        <v>นางสาวภัทรภรณ์ สุขแก้ว</v>
      </c>
      <c r="F57" s="46"/>
      <c r="G57" s="46"/>
      <c r="H57" s="46"/>
      <c r="I57" s="46"/>
      <c r="J57" s="46"/>
      <c r="K57" s="46"/>
      <c r="L57" s="46"/>
      <c r="M57" s="46"/>
      <c r="N57" s="94" t="str">
        <f>equal3!N57</f>
        <v>นายสรศักดิ์ ชูภักดี</v>
      </c>
      <c r="O57" s="95"/>
      <c r="P57" s="95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5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6" t="s">
        <v>63</v>
      </c>
      <c r="O58" s="95"/>
      <c r="P58" s="95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5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5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5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5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5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5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5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5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5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5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5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5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5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5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5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5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5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5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5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5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5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5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5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5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5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5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5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5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5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5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5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5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5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5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5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5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5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5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5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5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5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5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5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5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5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5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5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5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5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5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5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5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5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5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5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5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5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5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5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5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5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5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5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5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5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5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5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5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5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5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5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5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5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5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5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5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5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5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5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5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5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5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5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5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5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5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5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5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5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5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5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5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5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5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5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5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5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5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5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5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5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5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5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5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5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5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5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5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5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5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5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5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5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5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5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5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5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5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5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5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5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5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5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5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5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5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5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5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5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5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5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5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5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5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5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5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5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5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5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5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5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5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5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5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5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5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5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5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5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5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5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5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5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5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5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5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5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5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5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5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5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5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5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5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5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5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5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5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5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5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5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5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5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5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5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5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5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5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5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5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5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5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5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5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5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5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5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5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5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5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5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5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5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5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5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5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5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5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5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5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5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5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5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5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5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5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5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5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5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5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5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5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5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5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5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5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5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5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5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5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5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5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5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5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5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5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5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5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5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5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5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5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5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5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5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5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5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5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5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5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5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5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5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5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5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5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5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5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5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5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5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5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5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5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5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5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5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5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5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5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5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5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5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5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5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5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5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5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5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5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5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5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5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5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5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5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5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5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5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5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5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5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5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5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5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5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5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5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5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5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5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5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5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5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5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5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5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5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5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5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5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5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5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5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5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5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5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5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5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5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5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5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5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5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5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5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5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5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5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5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5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5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5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5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5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5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5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5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5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5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5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5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5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5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5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5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5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5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5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5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5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5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5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5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5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5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5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5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5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5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5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5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5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5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5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5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5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5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5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5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5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5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5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5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5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5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5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5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5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5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5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5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5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5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5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5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5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5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5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5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5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5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5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5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5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5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5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5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5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5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5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5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5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5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5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5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5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5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5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5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5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5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5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5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5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5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5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5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5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5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5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5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5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5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5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5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5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5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5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5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5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5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5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5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5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5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5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5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5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5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5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5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5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5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5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5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5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5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5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5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5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5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5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5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5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5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5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5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5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5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5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5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5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5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5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5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5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5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5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5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5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5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5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5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5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5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5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5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5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5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5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5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5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5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5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5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5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5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5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5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5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5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5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5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5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5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5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5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5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5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5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5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5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5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5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5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5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5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5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5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5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5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5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5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5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5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5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5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5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5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5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5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5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5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5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5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5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5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5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5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5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5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5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5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5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5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5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5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5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5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5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5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5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5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5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5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5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5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5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5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5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5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5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5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5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5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5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5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5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5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5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5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5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5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5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5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5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5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5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5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5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5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5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5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5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5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5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5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5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5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5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5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5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5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5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5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5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5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5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5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5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5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5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5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5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5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5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5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5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5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5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5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5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5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5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5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5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5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5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5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5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5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5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5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5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5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5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5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5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5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5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5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5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5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5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5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5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5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5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5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5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5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5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5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5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5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5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5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5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5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5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5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5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5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5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5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5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5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5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5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5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5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5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5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5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5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5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5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5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5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5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5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5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5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5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5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5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5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5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5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5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5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5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5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5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5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5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5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5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5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5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5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5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5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5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5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5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5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5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5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5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5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5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5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5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5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5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5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5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5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5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5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5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5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5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5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5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5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5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5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5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5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5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5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5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5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5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5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5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5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5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5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5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5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5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5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5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5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5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5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5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5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5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5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5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5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5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5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5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5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5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5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5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5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5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5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5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5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5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5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5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5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5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5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5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5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5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5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5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5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5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5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5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5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5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5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5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5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5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5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5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5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5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5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5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5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5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5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5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5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5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5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5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5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5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5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5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5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5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5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5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5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5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5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5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5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5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5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5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5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5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5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5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5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5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5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5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5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5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5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5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5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5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5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5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5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5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5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5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5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5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5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5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5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5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5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5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5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5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5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5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5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5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5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5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5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5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5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5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5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5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5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5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5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5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5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5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5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5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5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5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5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5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5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5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5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5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5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5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5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5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5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5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5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5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5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5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5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5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5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5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5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5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5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5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5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5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5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5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5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5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5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5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5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5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5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5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5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5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5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5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5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5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5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5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5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5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5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5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5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5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5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5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5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5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5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5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5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5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5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5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5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5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5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5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5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5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5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5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5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5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5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5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5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5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5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5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5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5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5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5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5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5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5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5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5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5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5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5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5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5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5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5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5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5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5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5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5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5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5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5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5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5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5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5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5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5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zoomScale="80" zoomScaleNormal="80" workbookViewId="0">
      <selection activeCell="H12" sqref="H12"/>
    </sheetView>
  </sheetViews>
  <sheetFormatPr defaultColWidth="10.09765625" defaultRowHeight="15" customHeight="1" x14ac:dyDescent="0.5"/>
  <cols>
    <col min="1" max="1" width="4.8984375" style="52" customWidth="1"/>
    <col min="2" max="2" width="5.3984375" style="52" customWidth="1"/>
    <col min="3" max="3" width="5.09765625" style="52" customWidth="1"/>
    <col min="4" max="4" width="7.69921875" style="52" customWidth="1"/>
    <col min="5" max="5" width="27.69921875" style="52" customWidth="1"/>
    <col min="6" max="6" width="9.09765625" style="52" customWidth="1"/>
    <col min="7" max="7" width="2" style="52" hidden="1" customWidth="1"/>
    <col min="8" max="8" width="13.59765625" style="52" customWidth="1"/>
    <col min="9" max="9" width="4.3984375" style="52" customWidth="1"/>
    <col min="10" max="10" width="14.3984375" style="52" customWidth="1"/>
    <col min="11" max="11" width="4.3984375" style="52" customWidth="1"/>
    <col min="12" max="12" width="13.59765625" style="52" customWidth="1"/>
    <col min="13" max="13" width="2.3984375" style="52" customWidth="1"/>
    <col min="14" max="14" width="13.59765625" style="52" customWidth="1"/>
    <col min="15" max="15" width="4.3984375" style="52" customWidth="1"/>
    <col min="16" max="16" width="13.59765625" style="52" customWidth="1"/>
    <col min="17" max="17" width="3" style="52" hidden="1" customWidth="1"/>
    <col min="18" max="18" width="4" style="52" customWidth="1"/>
    <col min="19" max="19" width="14.19921875" style="52" customWidth="1"/>
    <col min="20" max="31" width="9.09765625" style="52" customWidth="1"/>
    <col min="32" max="16384" width="10.09765625" style="52"/>
  </cols>
  <sheetData>
    <row r="1" spans="1:31" ht="19.5" customHeight="1" x14ac:dyDescent="0.5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5">
      <c r="A2" s="46"/>
      <c r="B2" s="97" t="s">
        <v>0</v>
      </c>
      <c r="C2" s="98"/>
      <c r="D2" s="98"/>
      <c r="E2" s="98"/>
      <c r="F2" s="99"/>
      <c r="G2" s="82"/>
      <c r="H2" s="107" t="s">
        <v>85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5">
      <c r="A3" s="46"/>
      <c r="B3" s="97" t="str">
        <f>ฉบับนักเรียน!A3</f>
        <v>นางสาวภัทรภรณ์ สุขแก้ว  นายสรศักดิ์ ชูภักดี</v>
      </c>
      <c r="C3" s="98"/>
      <c r="D3" s="98"/>
      <c r="E3" s="98"/>
      <c r="F3" s="99"/>
      <c r="G3" s="82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5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5">
      <c r="A5" s="46"/>
      <c r="B5" s="26" t="s">
        <v>66</v>
      </c>
      <c r="C5" s="50" t="str">
        <f>ฉบับครู!B5</f>
        <v>1/4</v>
      </c>
      <c r="D5" s="55">
        <f>ฉบับนักเรียน!C5</f>
        <v>45859</v>
      </c>
      <c r="E5" s="58" t="str">
        <f>ฉบับนักเรียน!D5</f>
        <v>เด็กชายกรวิชญ์  องศ์ทอง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4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5">
      <c r="A6" s="46"/>
      <c r="B6" s="26" t="s">
        <v>13</v>
      </c>
      <c r="C6" s="50" t="str">
        <f>ฉบับครู!B6</f>
        <v>1/4</v>
      </c>
      <c r="D6" s="55">
        <f>ฉบับนักเรียน!C6</f>
        <v>45860</v>
      </c>
      <c r="E6" s="58" t="str">
        <f>ฉบับนักเรียน!D6</f>
        <v>เด็กชายชวกร  สิมพลี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5">
      <c r="A7" s="46"/>
      <c r="B7" s="26" t="s">
        <v>14</v>
      </c>
      <c r="C7" s="50" t="str">
        <f>ฉบับครู!B7</f>
        <v>1/4</v>
      </c>
      <c r="D7" s="55">
        <f>ฉบับนักเรียน!C7</f>
        <v>45861</v>
      </c>
      <c r="E7" s="58" t="str">
        <f>ฉบับนักเรียน!D7</f>
        <v>เด็กชายชัยชนะ  ศรีราตรี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5">
      <c r="A8" s="46"/>
      <c r="B8" s="26" t="s">
        <v>15</v>
      </c>
      <c r="C8" s="50" t="str">
        <f>ฉบับครู!B8</f>
        <v>1/4</v>
      </c>
      <c r="D8" s="55">
        <f>ฉบับนักเรียน!C8</f>
        <v>45862</v>
      </c>
      <c r="E8" s="58" t="str">
        <f>ฉบับนักเรียน!D8</f>
        <v>เด็กชายฐานพัฒน์  ศรีฟอง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5">
      <c r="A9" s="46"/>
      <c r="B9" s="26" t="s">
        <v>16</v>
      </c>
      <c r="C9" s="50" t="str">
        <f>ฉบับครู!B9</f>
        <v>1/4</v>
      </c>
      <c r="D9" s="55">
        <f>ฉบับนักเรียน!C9</f>
        <v>45863</v>
      </c>
      <c r="E9" s="58" t="str">
        <f>ฉบับนักเรียน!D9</f>
        <v>เด็กชายทีปกร  จันทรังษี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5">
      <c r="A10" s="46"/>
      <c r="B10" s="26" t="s">
        <v>17</v>
      </c>
      <c r="C10" s="50" t="str">
        <f>ฉบับครู!B10</f>
        <v>1/4</v>
      </c>
      <c r="D10" s="55">
        <f>ฉบับนักเรียน!C10</f>
        <v>45864</v>
      </c>
      <c r="E10" s="58" t="str">
        <f>ฉบับนักเรียน!D10</f>
        <v>เด็กชายเทพประทาน  พวงดอกไม้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5">
      <c r="A11" s="46"/>
      <c r="B11" s="26" t="s">
        <v>18</v>
      </c>
      <c r="C11" s="50" t="str">
        <f>ฉบับครู!B11</f>
        <v>1/4</v>
      </c>
      <c r="D11" s="55">
        <f>ฉบับนักเรียน!C11</f>
        <v>45865</v>
      </c>
      <c r="E11" s="58" t="str">
        <f>ฉบับนักเรียน!D11</f>
        <v>เด็กชายแทนคุณ  แซ่ส่ง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5">
      <c r="A12" s="46"/>
      <c r="B12" s="26" t="s">
        <v>19</v>
      </c>
      <c r="C12" s="50" t="str">
        <f>ฉบับครู!B12</f>
        <v>1/4</v>
      </c>
      <c r="D12" s="55">
        <f>ฉบับนักเรียน!C12</f>
        <v>45866</v>
      </c>
      <c r="E12" s="58" t="str">
        <f>ฉบับนักเรียน!D12</f>
        <v>เด็กชายปกป้อง  ตีรบุลกุล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9.5" customHeight="1" x14ac:dyDescent="0.5">
      <c r="A13" s="46"/>
      <c r="B13" s="26" t="s">
        <v>20</v>
      </c>
      <c r="C13" s="50" t="str">
        <f>ฉบับครู!B13</f>
        <v>1/4</v>
      </c>
      <c r="D13" s="55">
        <f>ฉบับนักเรียน!C13</f>
        <v>45867</v>
      </c>
      <c r="E13" s="58" t="str">
        <f>ฉบับนักเรียน!D13</f>
        <v>เด็กชายปฐมพร  คันธะมาลย์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9.5" customHeight="1" x14ac:dyDescent="0.5">
      <c r="A14" s="46"/>
      <c r="B14" s="26" t="s">
        <v>21</v>
      </c>
      <c r="C14" s="50" t="str">
        <f>ฉบับครู!B14</f>
        <v>1/4</v>
      </c>
      <c r="D14" s="55">
        <f>ฉบับนักเรียน!C14</f>
        <v>45868</v>
      </c>
      <c r="E14" s="58" t="str">
        <f>ฉบับนักเรียน!D14</f>
        <v>เด็กชายประติมากรรม  บินราซีมัน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9.5" customHeight="1" x14ac:dyDescent="0.5">
      <c r="A15" s="46"/>
      <c r="B15" s="26" t="s">
        <v>22</v>
      </c>
      <c r="C15" s="50" t="str">
        <f>ฉบับครู!B15</f>
        <v>1/4</v>
      </c>
      <c r="D15" s="55">
        <f>ฉบับนักเรียน!C15</f>
        <v>45869</v>
      </c>
      <c r="E15" s="58" t="str">
        <f>ฉบับนักเรียน!D15</f>
        <v>เด็กชายประวันวิทย์  สิงห์ดี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9.5" customHeight="1" x14ac:dyDescent="0.5">
      <c r="A16" s="46"/>
      <c r="B16" s="26" t="s">
        <v>23</v>
      </c>
      <c r="C16" s="50" t="str">
        <f>ฉบับครู!B16</f>
        <v>1/4</v>
      </c>
      <c r="D16" s="55">
        <f>ฉบับนักเรียน!C16</f>
        <v>45870</v>
      </c>
      <c r="E16" s="58" t="str">
        <f>ฉบับนักเรียน!D16</f>
        <v>เด็กชายพงษ์วิชัย  ประเสริฐผล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9.5" customHeight="1" x14ac:dyDescent="0.5">
      <c r="A17" s="46"/>
      <c r="B17" s="26" t="s">
        <v>24</v>
      </c>
      <c r="C17" s="50" t="str">
        <f>ฉบับครู!B17</f>
        <v>1/4</v>
      </c>
      <c r="D17" s="55">
        <f>ฉบับนักเรียน!C17</f>
        <v>45871</v>
      </c>
      <c r="E17" s="58" t="str">
        <f>ฉบับนักเรียน!D17</f>
        <v>เด็กชายไฟซอล ฟาฮัต มุฮัมหมัด เจ  ตาระเวช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9.5" customHeight="1" x14ac:dyDescent="0.5">
      <c r="A18" s="46"/>
      <c r="B18" s="26" t="s">
        <v>25</v>
      </c>
      <c r="C18" s="50" t="str">
        <f>ฉบับครู!B18</f>
        <v>1/4</v>
      </c>
      <c r="D18" s="55">
        <f>ฉบับนักเรียน!C18</f>
        <v>45872</v>
      </c>
      <c r="E18" s="58" t="str">
        <f>ฉบับนักเรียน!D18</f>
        <v>เด็กชายรัชพล  มีแต้ม</v>
      </c>
      <c r="F18" s="32" t="str">
        <f>ฉบับนักเรียน!E18</f>
        <v>ชาย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9.5" customHeight="1" x14ac:dyDescent="0.5">
      <c r="A19" s="46"/>
      <c r="B19" s="26" t="s">
        <v>26</v>
      </c>
      <c r="C19" s="50" t="str">
        <f>ฉบับครู!B19</f>
        <v>1/4</v>
      </c>
      <c r="D19" s="55">
        <f>ฉบับนักเรียน!C19</f>
        <v>45873</v>
      </c>
      <c r="E19" s="58" t="str">
        <f>ฉบับนักเรียน!D19</f>
        <v>เด็กชายวิชชากร  ไภยจินดา</v>
      </c>
      <c r="F19" s="32" t="str">
        <f>ฉบับนักเรียน!E19</f>
        <v>ชาย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9.5" customHeight="1" x14ac:dyDescent="0.5">
      <c r="A20" s="46"/>
      <c r="B20" s="26" t="s">
        <v>27</v>
      </c>
      <c r="C20" s="50" t="str">
        <f>ฉบับครู!B20</f>
        <v>1/4</v>
      </c>
      <c r="D20" s="55">
        <f>ฉบับนักเรียน!C20</f>
        <v>45874</v>
      </c>
      <c r="E20" s="58" t="str">
        <f>ฉบับนักเรียน!D20</f>
        <v>เด็กชายสิรภพ  ตลับแก้ว</v>
      </c>
      <c r="F20" s="32" t="str">
        <f>ฉบับนักเรียน!E20</f>
        <v>ชาย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9.5" customHeight="1" x14ac:dyDescent="0.5">
      <c r="A21" s="46"/>
      <c r="B21" s="26" t="s">
        <v>28</v>
      </c>
      <c r="C21" s="50" t="str">
        <f>ฉบับครู!B21</f>
        <v>1/4</v>
      </c>
      <c r="D21" s="55">
        <f>ฉบับนักเรียน!C21</f>
        <v>45875</v>
      </c>
      <c r="E21" s="58" t="str">
        <f>ฉบับนักเรียน!D21</f>
        <v>เด็กชายสุขิตกุล  พิมหา</v>
      </c>
      <c r="F21" s="32" t="str">
        <f>ฉบับนักเรียน!E21</f>
        <v>ชาย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9.5" customHeight="1" x14ac:dyDescent="0.5">
      <c r="A22" s="46"/>
      <c r="B22" s="26" t="s">
        <v>29</v>
      </c>
      <c r="C22" s="50" t="str">
        <f>ฉบับครู!B22</f>
        <v>1/4</v>
      </c>
      <c r="D22" s="55">
        <f>ฉบับนักเรียน!C22</f>
        <v>45876</v>
      </c>
      <c r="E22" s="58" t="str">
        <f>ฉบับนักเรียน!D22</f>
        <v>เด็กชายไอศูรย์  จาดขำ</v>
      </c>
      <c r="F22" s="32" t="str">
        <f>ฉบับนักเรียน!E22</f>
        <v>ชาย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9.5" customHeight="1" x14ac:dyDescent="0.5">
      <c r="A23" s="46"/>
      <c r="B23" s="26" t="s">
        <v>30</v>
      </c>
      <c r="C23" s="50" t="str">
        <f>ฉบับครู!B23</f>
        <v>1/4</v>
      </c>
      <c r="D23" s="55">
        <f>ฉบับนักเรียน!C23</f>
        <v>45877</v>
      </c>
      <c r="E23" s="58" t="str">
        <f>ฉบับนักเรียน!D23</f>
        <v>เด็กหญิงเขมมินทรา  แย้มเยื้อน</v>
      </c>
      <c r="F23" s="32" t="str">
        <f>ฉบับนักเรียน!E23</f>
        <v>หญิง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5">
      <c r="A24" s="46"/>
      <c r="B24" s="26" t="s">
        <v>31</v>
      </c>
      <c r="C24" s="50" t="str">
        <f>ฉบับครู!B24</f>
        <v>1/4</v>
      </c>
      <c r="D24" s="55">
        <f>ฉบับนักเรียน!C24</f>
        <v>45878</v>
      </c>
      <c r="E24" s="58" t="str">
        <f>ฉบับนักเรียน!D24</f>
        <v>เด็กหญิงเขมภัสสร  พุทธสอน</v>
      </c>
      <c r="F24" s="32" t="str">
        <f>ฉบับนักเรียน!E24</f>
        <v>หญิง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5">
      <c r="A25" s="46"/>
      <c r="B25" s="26" t="s">
        <v>32</v>
      </c>
      <c r="C25" s="50" t="str">
        <f>ฉบับครู!B25</f>
        <v>1/4</v>
      </c>
      <c r="D25" s="55">
        <f>ฉบับนักเรียน!C25</f>
        <v>45879</v>
      </c>
      <c r="E25" s="58" t="str">
        <f>ฉบับนักเรียน!D25</f>
        <v>เด็กหญิงจินดาภา  นิยมชม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5">
      <c r="A26" s="46"/>
      <c r="B26" s="26" t="s">
        <v>33</v>
      </c>
      <c r="C26" s="50" t="str">
        <f>ฉบับครู!B26</f>
        <v>1/4</v>
      </c>
      <c r="D26" s="55">
        <f>ฉบับนักเรียน!C26</f>
        <v>45880</v>
      </c>
      <c r="E26" s="58" t="str">
        <f>ฉบับนักเรียน!D26</f>
        <v>เด็กหญิงณัฐฎาวีรนุช  บุญประวงศ์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5">
      <c r="A27" s="46"/>
      <c r="B27" s="26" t="s">
        <v>34</v>
      </c>
      <c r="C27" s="50" t="str">
        <f>ฉบับครู!B27</f>
        <v>1/4</v>
      </c>
      <c r="D27" s="55">
        <f>ฉบับนักเรียน!C27</f>
        <v>45881</v>
      </c>
      <c r="E27" s="58" t="str">
        <f>ฉบับนักเรียน!D27</f>
        <v>เด็กหญิงณัฐธิดา  โสภณสิริ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5">
      <c r="A28" s="46"/>
      <c r="B28" s="26" t="s">
        <v>35</v>
      </c>
      <c r="C28" s="50" t="str">
        <f>ฉบับครู!B28</f>
        <v>1/4</v>
      </c>
      <c r="D28" s="55">
        <f>ฉบับนักเรียน!C28</f>
        <v>45882</v>
      </c>
      <c r="E28" s="58" t="str">
        <f>ฉบับนักเรียน!D28</f>
        <v>เด็กหญิงดนิตา  รัตนานุกรณ์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5">
      <c r="A29" s="46"/>
      <c r="B29" s="26" t="s">
        <v>36</v>
      </c>
      <c r="C29" s="50" t="str">
        <f>ฉบับครู!B29</f>
        <v>1/4</v>
      </c>
      <c r="D29" s="55">
        <f>ฉบับนักเรียน!C29</f>
        <v>45883</v>
      </c>
      <c r="E29" s="58" t="str">
        <f>ฉบับนักเรียน!D29</f>
        <v>เด็กหญิงปานชีวา  วัฒนวิทย์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5">
      <c r="A30" s="46"/>
      <c r="B30" s="26" t="s">
        <v>37</v>
      </c>
      <c r="C30" s="50" t="str">
        <f>ฉบับครู!B30</f>
        <v>1/4</v>
      </c>
      <c r="D30" s="55">
        <f>ฉบับนักเรียน!C30</f>
        <v>45884</v>
      </c>
      <c r="E30" s="58" t="str">
        <f>ฉบับนักเรียน!D30</f>
        <v>เด็กหญิงพรรณอร  ลาภขุนทด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5">
      <c r="A31" s="46"/>
      <c r="B31" s="26" t="s">
        <v>38</v>
      </c>
      <c r="C31" s="50" t="str">
        <f>ฉบับครู!B31</f>
        <v>1/4</v>
      </c>
      <c r="D31" s="55">
        <f>ฉบับนักเรียน!C31</f>
        <v>45885</v>
      </c>
      <c r="E31" s="58" t="str">
        <f>ฉบับนักเรียน!D31</f>
        <v>เด็กหญิงพิชชาภา  ทองแท้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5">
      <c r="A32" s="46"/>
      <c r="B32" s="26" t="s">
        <v>39</v>
      </c>
      <c r="C32" s="50" t="str">
        <f>ฉบับครู!B32</f>
        <v>1/4</v>
      </c>
      <c r="D32" s="55">
        <f>ฉบับนักเรียน!C32</f>
        <v>45886</v>
      </c>
      <c r="E32" s="58" t="str">
        <f>ฉบับนักเรียน!D32</f>
        <v>เด็กหญิงมุทิตา  ฉลาดเฉลียว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5">
      <c r="A33" s="46"/>
      <c r="B33" s="26" t="s">
        <v>40</v>
      </c>
      <c r="C33" s="50" t="str">
        <f>ฉบับครู!B33</f>
        <v>1/4</v>
      </c>
      <c r="D33" s="55">
        <f>ฉบับนักเรียน!C33</f>
        <v>45887</v>
      </c>
      <c r="E33" s="58" t="str">
        <f>ฉบับนักเรียน!D33</f>
        <v>เด็กหญิงเมธปิยา  กุลกิจจา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5">
      <c r="A34" s="46"/>
      <c r="B34" s="26" t="s">
        <v>41</v>
      </c>
      <c r="C34" s="50" t="str">
        <f>ฉบับครู!B34</f>
        <v>1/4</v>
      </c>
      <c r="D34" s="55">
        <f>ฉบับนักเรียน!C34</f>
        <v>45888</v>
      </c>
      <c r="E34" s="58" t="str">
        <f>ฉบับนักเรียน!D34</f>
        <v>เด็กหญิงรมิตา  ภาคเรณู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5">
      <c r="A35" s="46"/>
      <c r="B35" s="26" t="s">
        <v>42</v>
      </c>
      <c r="C35" s="50" t="str">
        <f>ฉบับครู!B35</f>
        <v>1/4</v>
      </c>
      <c r="D35" s="55">
        <f>ฉบับนักเรียน!C35</f>
        <v>45889</v>
      </c>
      <c r="E35" s="58" t="str">
        <f>ฉบับนักเรียน!D35</f>
        <v>เด็กหญิงลักษมี  สยามมาลา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5">
      <c r="A36" s="46"/>
      <c r="B36" s="26" t="s">
        <v>43</v>
      </c>
      <c r="C36" s="50" t="str">
        <f>ฉบับครู!B36</f>
        <v>1/4</v>
      </c>
      <c r="D36" s="55">
        <f>ฉบับนักเรียน!C36</f>
        <v>45890</v>
      </c>
      <c r="E36" s="58" t="str">
        <f>ฉบับนักเรียน!D36</f>
        <v>เด็กหญิงวริศรา  คำแสง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5">
      <c r="A37" s="46"/>
      <c r="B37" s="26" t="s">
        <v>44</v>
      </c>
      <c r="C37" s="50" t="str">
        <f>ฉบับครู!B37</f>
        <v>1/4</v>
      </c>
      <c r="D37" s="55">
        <f>ฉบับนักเรียน!C37</f>
        <v>45891</v>
      </c>
      <c r="E37" s="58" t="str">
        <f>ฉบับนักเรียน!D37</f>
        <v>เด็กหญิงวริศรา  ไชยมา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5">
      <c r="A38" s="46"/>
      <c r="B38" s="26" t="s">
        <v>45</v>
      </c>
      <c r="C38" s="50" t="str">
        <f>ฉบับครู!B38</f>
        <v>1/4</v>
      </c>
      <c r="D38" s="55">
        <f>ฉบับนักเรียน!C38</f>
        <v>45892</v>
      </c>
      <c r="E38" s="58" t="str">
        <f>ฉบับนักเรียน!D38</f>
        <v>เด็กหญิงศรัณย์พร  กัลยา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5">
      <c r="A39" s="46"/>
      <c r="B39" s="26" t="s">
        <v>46</v>
      </c>
      <c r="C39" s="50" t="str">
        <f>ฉบับครู!B39</f>
        <v>1/4</v>
      </c>
      <c r="D39" s="55">
        <f>ฉบับนักเรียน!C39</f>
        <v>45893</v>
      </c>
      <c r="E39" s="58" t="str">
        <f>ฉบับนักเรียน!D39</f>
        <v>เด็กหญิงสุจิตตรา  เกษแก้ว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5">
      <c r="A40" s="46"/>
      <c r="B40" s="26" t="s">
        <v>47</v>
      </c>
      <c r="C40" s="50" t="str">
        <f>ฉบับครู!B40</f>
        <v>1/4</v>
      </c>
      <c r="D40" s="55">
        <f>ฉบับนักเรียน!C40</f>
        <v>45894</v>
      </c>
      <c r="E40" s="58" t="str">
        <f>ฉบับนักเรียน!D40</f>
        <v>เด็กหญิงสุมณฑา  ปล้องงูเหลือม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5">
      <c r="A41" s="46"/>
      <c r="B41" s="26" t="s">
        <v>48</v>
      </c>
      <c r="C41" s="50" t="str">
        <f>ฉบับครู!B41</f>
        <v>1/4</v>
      </c>
      <c r="D41" s="55">
        <f>ฉบับนักเรียน!C41</f>
        <v>45895</v>
      </c>
      <c r="E41" s="58" t="str">
        <f>ฉบับนักเรียน!D41</f>
        <v>เด็กหญิงอังคณา  เอี่ยมศรี</v>
      </c>
      <c r="F41" s="32" t="str">
        <f>ฉบับนักเรียน!E41</f>
        <v>หญิง</v>
      </c>
      <c r="G41" s="32">
        <f>ฉบับครู!AF41</f>
        <v>0</v>
      </c>
      <c r="H41" s="32" t="str">
        <f t="shared" si="0"/>
        <v>ปกติ</v>
      </c>
      <c r="I41" s="32">
        <f>ฉบับครู!AI41</f>
        <v>0</v>
      </c>
      <c r="J41" s="32" t="str">
        <f t="shared" si="1"/>
        <v>ปกติ</v>
      </c>
      <c r="K41" s="32">
        <f>ฉบับครู!AM41</f>
        <v>0</v>
      </c>
      <c r="L41" s="32" t="str">
        <f t="shared" si="2"/>
        <v>ปกติ</v>
      </c>
      <c r="M41" s="32">
        <f>ฉบับครู!AQ41</f>
        <v>0</v>
      </c>
      <c r="N41" s="32" t="str">
        <f t="shared" si="3"/>
        <v>ปกติ</v>
      </c>
      <c r="O41" s="32">
        <f>ฉบับครู!AS41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5">
      <c r="A42" s="46"/>
      <c r="B42" s="26" t="s">
        <v>49</v>
      </c>
      <c r="C42" s="50" t="str">
        <f>ฉบับครู!B42</f>
        <v>1/4</v>
      </c>
      <c r="D42" s="55">
        <f>ฉบับนักเรียน!C42</f>
        <v>45896</v>
      </c>
      <c r="E42" s="58" t="str">
        <f>ฉบับนักเรียน!D42</f>
        <v>เด็กหญิงอามานี  คุณโป</v>
      </c>
      <c r="F42" s="32" t="str">
        <f>ฉบับนักเรียน!E42</f>
        <v>หญิง</v>
      </c>
      <c r="G42" s="32">
        <f>ฉบับครู!AF42</f>
        <v>0</v>
      </c>
      <c r="H42" s="32" t="str">
        <f t="shared" si="0"/>
        <v>ปกติ</v>
      </c>
      <c r="I42" s="32">
        <f>ฉบับครู!AI42</f>
        <v>0</v>
      </c>
      <c r="J42" s="32" t="str">
        <f t="shared" si="1"/>
        <v>ปกติ</v>
      </c>
      <c r="K42" s="32">
        <f>ฉบับครู!AM42</f>
        <v>0</v>
      </c>
      <c r="L42" s="32" t="str">
        <f t="shared" si="2"/>
        <v>ปกติ</v>
      </c>
      <c r="M42" s="32">
        <f>ฉบับครู!AQ42</f>
        <v>0</v>
      </c>
      <c r="N42" s="32" t="str">
        <f t="shared" si="3"/>
        <v>ปกติ</v>
      </c>
      <c r="O42" s="32">
        <f>ฉบับครู!AS42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5">
      <c r="A43" s="46"/>
      <c r="B43" s="26" t="s">
        <v>50</v>
      </c>
      <c r="C43" s="50" t="str">
        <f>ฉบับครู!B43</f>
        <v>1/4</v>
      </c>
      <c r="D43" s="55">
        <f>ฉบับนักเรียน!C43</f>
        <v>45897</v>
      </c>
      <c r="E43" s="58" t="str">
        <f>ฉบับนักเรียน!D43</f>
        <v>เด็กหญิงอาลีนา  วินวน</v>
      </c>
      <c r="F43" s="32" t="str">
        <f>ฉบับนักเรียน!E43</f>
        <v>หญิง</v>
      </c>
      <c r="G43" s="32">
        <f>ฉบับครู!AF43</f>
        <v>0</v>
      </c>
      <c r="H43" s="32" t="str">
        <f t="shared" si="0"/>
        <v>ปกติ</v>
      </c>
      <c r="I43" s="32">
        <f>ฉบับครู!AI43</f>
        <v>0</v>
      </c>
      <c r="J43" s="32" t="str">
        <f t="shared" si="1"/>
        <v>ปกติ</v>
      </c>
      <c r="K43" s="32">
        <f>ฉบับครู!AM43</f>
        <v>0</v>
      </c>
      <c r="L43" s="32" t="str">
        <f t="shared" si="2"/>
        <v>ปกติ</v>
      </c>
      <c r="M43" s="32">
        <f>ฉบับครู!AQ43</f>
        <v>0</v>
      </c>
      <c r="N43" s="32" t="str">
        <f t="shared" si="3"/>
        <v>ปกติ</v>
      </c>
      <c r="O43" s="32">
        <f>ฉบับครู!AS43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5">
      <c r="A44" s="46"/>
      <c r="B44" s="26" t="s">
        <v>51</v>
      </c>
      <c r="C44" s="50" t="str">
        <f>ฉบับครู!B44</f>
        <v>1/4</v>
      </c>
      <c r="D44" s="55">
        <f>ฉบับนักเรียน!C44</f>
        <v>45898</v>
      </c>
      <c r="E44" s="58" t="str">
        <f>ฉบับนักเรียน!D44</f>
        <v>เด็กหญิงไอรดา  บุญอยู่</v>
      </c>
      <c r="F44" s="32" t="str">
        <f>ฉบับนักเรียน!E44</f>
        <v>หญิง</v>
      </c>
      <c r="G44" s="32">
        <f>ฉบับครู!AF44</f>
        <v>0</v>
      </c>
      <c r="H44" s="32" t="str">
        <f t="shared" si="0"/>
        <v>ปกติ</v>
      </c>
      <c r="I44" s="32">
        <f>ฉบับครู!AI44</f>
        <v>0</v>
      </c>
      <c r="J44" s="32" t="str">
        <f t="shared" si="1"/>
        <v>ปกติ</v>
      </c>
      <c r="K44" s="32">
        <f>ฉบับครู!AM44</f>
        <v>0</v>
      </c>
      <c r="L44" s="32" t="str">
        <f t="shared" si="2"/>
        <v>ปกติ</v>
      </c>
      <c r="M44" s="32">
        <f>ฉบับครู!AQ44</f>
        <v>0</v>
      </c>
      <c r="N44" s="32" t="str">
        <f t="shared" si="3"/>
        <v>ปกติ</v>
      </c>
      <c r="O44" s="32">
        <f>ฉบับครู!AS44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5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5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5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5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5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5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5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5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5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5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5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5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5">
      <c r="A57" s="46"/>
      <c r="B57" s="46"/>
      <c r="C57" s="46"/>
      <c r="D57" s="51"/>
      <c r="E57" s="60" t="str">
        <f>report1!E57</f>
        <v>นางสาวภัทรภรณ์ สุขแก้ว</v>
      </c>
      <c r="F57" s="46"/>
      <c r="G57" s="46"/>
      <c r="H57" s="46"/>
      <c r="I57" s="46"/>
      <c r="J57" s="46"/>
      <c r="K57" s="46"/>
      <c r="L57" s="46"/>
      <c r="M57" s="46"/>
      <c r="N57" s="94" t="str">
        <f>report1!N57</f>
        <v>นายสรศักดิ์ ชูภักดี</v>
      </c>
      <c r="O57" s="95"/>
      <c r="P57" s="95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5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4" t="str">
        <f>report1!N58</f>
        <v>ครูที่ปรึกษา</v>
      </c>
      <c r="O58" s="95"/>
      <c r="P58" s="95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5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5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5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5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5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5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5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5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5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5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5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5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5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5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5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5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5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5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5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5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5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5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5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5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5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5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5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5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5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5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5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5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5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5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5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5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5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5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5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5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5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5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5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5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5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5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5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5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5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5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5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5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5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5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5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5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5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5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5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5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5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5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5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5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5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5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5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5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5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5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5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5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5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5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5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5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5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5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5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5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5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5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5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5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5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5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5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5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5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5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5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5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5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5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5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5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5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5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5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5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5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5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5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5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5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5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5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5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5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5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5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5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5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5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5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5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5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5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5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5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5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5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5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5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5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5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5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5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5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5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5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5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5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5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5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5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5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5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5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5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5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5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5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5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5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5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5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5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5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5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5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5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5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5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5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5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5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5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5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5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5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5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5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5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5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5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5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5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5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5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5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5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5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5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5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5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5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5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5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5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5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5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5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5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5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5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5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5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5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5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5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5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5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5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5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5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5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5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5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5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5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5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5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5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5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5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5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5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5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5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5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5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5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5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5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5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5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5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5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5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5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5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5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5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5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5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5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5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5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5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5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5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5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5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5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5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5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5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5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5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5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5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5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5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5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5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5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5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5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5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5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5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5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5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5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5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5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5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5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5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5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5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5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5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5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5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5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5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5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5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5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5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5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5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5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5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5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5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5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5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5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5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5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5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5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5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5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5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5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5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5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5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5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5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5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5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5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5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5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5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5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5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5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5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5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5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5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5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5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5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5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5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5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5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5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5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5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5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5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5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5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5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5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5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5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5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5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5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5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5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5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5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5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5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5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5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5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5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5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5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5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5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5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5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5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5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5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5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5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5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5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5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5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5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5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5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5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5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5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5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5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5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5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5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5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5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5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5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5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5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5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5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5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5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5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5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5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5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5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5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5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5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5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5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5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5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5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5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5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5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5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5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5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5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5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5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5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5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5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5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5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5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5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5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5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5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5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5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5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5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5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5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5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5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5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5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5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5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5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5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5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5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5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5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5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5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5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5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5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5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5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5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5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5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5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5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5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5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5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5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5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5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5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5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5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5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5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5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5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5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5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5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5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5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5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5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5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5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5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5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5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5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5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5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5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5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5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5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5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5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5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5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5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5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5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5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5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5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5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5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5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5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5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5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5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5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5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5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5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5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5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5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5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5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5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5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5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5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5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5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5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5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5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5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5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5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5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5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5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5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5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5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5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5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5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5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5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5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5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5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5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5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5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5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5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5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5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5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5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5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5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5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5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5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5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5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5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5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5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5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5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5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5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5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5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5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5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5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5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5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5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5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5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5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5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5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5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5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5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5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5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5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5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5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5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5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5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5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5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5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5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5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5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5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5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5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5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5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5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5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5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5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5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5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5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5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5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5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5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5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5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5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5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5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5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5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5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5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5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5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5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5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5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5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5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5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5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5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5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5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5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5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5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5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5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5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5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5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5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5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5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5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5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5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5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5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5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5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5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5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5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5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5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5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5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5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5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5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5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5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5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5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5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5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5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5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5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5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5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5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5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5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5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5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5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5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5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5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5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5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5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5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5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5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5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5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5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5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5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5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5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5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5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5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5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5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5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5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5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5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5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5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5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5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5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5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5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5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5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5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5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5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5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5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5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5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5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5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5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5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5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5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5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5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5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5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5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5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5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5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5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5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5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5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5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5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5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5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5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5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5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5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5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5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5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5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5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5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5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5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5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5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5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5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5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5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5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5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5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5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5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5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5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5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5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5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5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5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5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5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5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5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5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5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5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5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5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5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5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5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5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5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5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5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5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5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5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5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5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5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5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5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5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5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5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5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5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5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5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5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5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5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5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5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5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5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5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5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5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5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5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5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5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5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5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5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5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5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5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5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5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5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5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5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5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5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5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5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5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5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5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5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5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5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5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5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5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5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5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5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5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5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5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5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5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5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5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5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5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5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5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5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5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5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5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5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5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5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5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5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5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5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5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5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5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5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5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5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5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5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5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5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5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5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5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5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5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5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5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5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5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5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5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5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5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5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5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5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5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5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5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5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5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5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5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5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5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5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5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5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5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5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5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5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5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5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5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5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5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5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5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5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5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5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5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5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5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5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5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5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5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5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5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5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5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5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5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5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5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5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5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5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5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5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5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5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5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5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5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5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5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5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5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5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5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5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5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5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5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5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5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5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5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5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5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5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5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5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5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5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5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5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5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5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5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5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5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zoomScale="90" zoomScaleNormal="90" workbookViewId="0">
      <selection activeCell="H50" sqref="H50"/>
    </sheetView>
  </sheetViews>
  <sheetFormatPr defaultColWidth="10.09765625" defaultRowHeight="15" customHeight="1" x14ac:dyDescent="0.5"/>
  <cols>
    <col min="1" max="1" width="4.19921875" style="52" customWidth="1"/>
    <col min="2" max="2" width="5.3984375" style="52" customWidth="1"/>
    <col min="3" max="3" width="5.09765625" style="52" customWidth="1"/>
    <col min="4" max="4" width="7.69921875" style="52" customWidth="1"/>
    <col min="5" max="5" width="27.69921875" style="52" customWidth="1"/>
    <col min="6" max="6" width="8" style="52" customWidth="1"/>
    <col min="7" max="7" width="4.3984375" style="52" hidden="1" customWidth="1"/>
    <col min="8" max="8" width="13.59765625" style="52" customWidth="1"/>
    <col min="9" max="9" width="4.3984375" style="52" hidden="1" customWidth="1"/>
    <col min="10" max="10" width="14.59765625" style="52" customWidth="1"/>
    <col min="11" max="11" width="4.3984375" style="52" hidden="1" customWidth="1"/>
    <col min="12" max="12" width="13.59765625" style="52" customWidth="1"/>
    <col min="13" max="13" width="3.8984375" style="52" hidden="1" customWidth="1"/>
    <col min="14" max="14" width="13.59765625" style="52" customWidth="1"/>
    <col min="15" max="15" width="4.3984375" style="52" hidden="1" customWidth="1"/>
    <col min="16" max="16" width="13.59765625" style="52" customWidth="1"/>
    <col min="17" max="18" width="4" style="52" hidden="1" customWidth="1"/>
    <col min="19" max="19" width="14.19921875" style="52" customWidth="1"/>
    <col min="20" max="31" width="9.09765625" style="52" customWidth="1"/>
    <col min="32" max="16384" width="10.09765625" style="52"/>
  </cols>
  <sheetData>
    <row r="1" spans="1:31" ht="19.5" customHeight="1" x14ac:dyDescent="0.5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5">
      <c r="A2" s="46"/>
      <c r="B2" s="97" t="s">
        <v>0</v>
      </c>
      <c r="C2" s="98"/>
      <c r="D2" s="98"/>
      <c r="E2" s="98"/>
      <c r="F2" s="99"/>
      <c r="G2" s="82"/>
      <c r="H2" s="107" t="s">
        <v>86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5">
      <c r="A3" s="46"/>
      <c r="B3" s="97" t="str">
        <f>ฉบับนักเรียน!A3</f>
        <v>นางสาวภัทรภรณ์ สุขแก้ว  นายสรศักดิ์ ชูภักดี</v>
      </c>
      <c r="C3" s="98"/>
      <c r="D3" s="98"/>
      <c r="E3" s="98"/>
      <c r="F3" s="99"/>
      <c r="G3" s="82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5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5">
      <c r="A5" s="46"/>
      <c r="B5" s="26" t="s">
        <v>66</v>
      </c>
      <c r="C5" s="50" t="str">
        <f>ฉบับครู!B5</f>
        <v>1/4</v>
      </c>
      <c r="D5" s="83">
        <f>ฉบับนักเรียน!C5</f>
        <v>45859</v>
      </c>
      <c r="E5" s="48" t="str">
        <f>ฉบับนักเรียน!D5</f>
        <v>เด็กชายกรวิชญ์  องศ์ทอง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5">
      <c r="A6" s="46"/>
      <c r="B6" s="26" t="s">
        <v>13</v>
      </c>
      <c r="C6" s="50" t="str">
        <f>ฉบับครู!B6</f>
        <v>1/4</v>
      </c>
      <c r="D6" s="83">
        <f>ฉบับนักเรียน!C6</f>
        <v>45860</v>
      </c>
      <c r="E6" s="48" t="str">
        <f>ฉบับนักเรียน!D6</f>
        <v>เด็กชายชวกร  สิมพลี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5">
      <c r="A7" s="46"/>
      <c r="B7" s="26" t="s">
        <v>14</v>
      </c>
      <c r="C7" s="50" t="str">
        <f>ฉบับครู!B7</f>
        <v>1/4</v>
      </c>
      <c r="D7" s="83">
        <f>ฉบับนักเรียน!C7</f>
        <v>45861</v>
      </c>
      <c r="E7" s="48" t="str">
        <f>ฉบับนักเรียน!D7</f>
        <v>เด็กชายชัยชนะ  ศรีราตรี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5">
      <c r="A8" s="46"/>
      <c r="B8" s="26" t="s">
        <v>15</v>
      </c>
      <c r="C8" s="50" t="str">
        <f>ฉบับครู!B8</f>
        <v>1/4</v>
      </c>
      <c r="D8" s="83">
        <f>ฉบับนักเรียน!C8</f>
        <v>45862</v>
      </c>
      <c r="E8" s="48" t="str">
        <f>ฉบับนักเรียน!D8</f>
        <v>เด็กชายฐานพัฒน์  ศรีฟอง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5">
      <c r="A9" s="46"/>
      <c r="B9" s="26" t="s">
        <v>16</v>
      </c>
      <c r="C9" s="50" t="str">
        <f>ฉบับครู!B9</f>
        <v>1/4</v>
      </c>
      <c r="D9" s="83">
        <f>ฉบับนักเรียน!C9</f>
        <v>45863</v>
      </c>
      <c r="E9" s="48" t="str">
        <f>ฉบับนักเรียน!D9</f>
        <v>เด็กชายทีปกร  จันทรังษี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5">
      <c r="A10" s="46"/>
      <c r="B10" s="26" t="s">
        <v>17</v>
      </c>
      <c r="C10" s="50" t="str">
        <f>ฉบับครู!B10</f>
        <v>1/4</v>
      </c>
      <c r="D10" s="83">
        <f>ฉบับนักเรียน!C10</f>
        <v>45864</v>
      </c>
      <c r="E10" s="48" t="str">
        <f>ฉบับนักเรียน!D10</f>
        <v>เด็กชายเทพประทาน  พวงดอกไม้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5">
      <c r="A11" s="46"/>
      <c r="B11" s="26" t="s">
        <v>18</v>
      </c>
      <c r="C11" s="50" t="str">
        <f>ฉบับครู!B11</f>
        <v>1/4</v>
      </c>
      <c r="D11" s="83">
        <f>ฉบับนักเรียน!C11</f>
        <v>45865</v>
      </c>
      <c r="E11" s="48" t="str">
        <f>ฉบับนักเรียน!D11</f>
        <v>เด็กชายแทนคุณ  แซ่ส่ง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5">
      <c r="A12" s="46"/>
      <c r="B12" s="26" t="s">
        <v>19</v>
      </c>
      <c r="C12" s="50" t="str">
        <f>ฉบับครู!B12</f>
        <v>1/4</v>
      </c>
      <c r="D12" s="83">
        <f>ฉบับนักเรียน!C12</f>
        <v>45866</v>
      </c>
      <c r="E12" s="48" t="str">
        <f>ฉบับนักเรียน!D12</f>
        <v>เด็กชายปกป้อง  ตีรบุลกุล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5">
      <c r="A13" s="46"/>
      <c r="B13" s="26" t="s">
        <v>20</v>
      </c>
      <c r="C13" s="50" t="str">
        <f>ฉบับครู!B13</f>
        <v>1/4</v>
      </c>
      <c r="D13" s="83">
        <f>ฉบับนักเรียน!C13</f>
        <v>45867</v>
      </c>
      <c r="E13" s="48" t="str">
        <f>ฉบับนักเรียน!D13</f>
        <v>เด็กชายปฐมพร  คันธะมาลย์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5">
      <c r="A14" s="46"/>
      <c r="B14" s="26" t="s">
        <v>21</v>
      </c>
      <c r="C14" s="50" t="str">
        <f>ฉบับครู!B14</f>
        <v>1/4</v>
      </c>
      <c r="D14" s="83">
        <f>ฉบับนักเรียน!C14</f>
        <v>45868</v>
      </c>
      <c r="E14" s="48" t="str">
        <f>ฉบับนักเรียน!D14</f>
        <v>เด็กชายประติมากรรม  บินราซีมัน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5">
      <c r="A15" s="46"/>
      <c r="B15" s="26" t="s">
        <v>22</v>
      </c>
      <c r="C15" s="50" t="str">
        <f>ฉบับครู!B15</f>
        <v>1/4</v>
      </c>
      <c r="D15" s="83">
        <f>ฉบับนักเรียน!C15</f>
        <v>45869</v>
      </c>
      <c r="E15" s="48" t="str">
        <f>ฉบับนักเรียน!D15</f>
        <v>เด็กชายประวันวิทย์  สิงห์ดี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5">
      <c r="A16" s="46"/>
      <c r="B16" s="26" t="s">
        <v>23</v>
      </c>
      <c r="C16" s="50" t="str">
        <f>ฉบับครู!B16</f>
        <v>1/4</v>
      </c>
      <c r="D16" s="83">
        <f>ฉบับนักเรียน!C16</f>
        <v>45870</v>
      </c>
      <c r="E16" s="48" t="str">
        <f>ฉบับนักเรียน!D16</f>
        <v>เด็กชายพงษ์วิชัย  ประเสริฐผล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5">
      <c r="A17" s="46"/>
      <c r="B17" s="26" t="s">
        <v>24</v>
      </c>
      <c r="C17" s="50" t="str">
        <f>ฉบับครู!B17</f>
        <v>1/4</v>
      </c>
      <c r="D17" s="83">
        <f>ฉบับนักเรียน!C17</f>
        <v>45871</v>
      </c>
      <c r="E17" s="48" t="str">
        <f>ฉบับนักเรียน!D17</f>
        <v>เด็กชายไฟซอล ฟาฮัต มุฮัมหมัด เจ  ตาระเวช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5">
      <c r="A18" s="46"/>
      <c r="B18" s="26" t="s">
        <v>25</v>
      </c>
      <c r="C18" s="50" t="str">
        <f>ฉบับครู!B18</f>
        <v>1/4</v>
      </c>
      <c r="D18" s="83">
        <f>ฉบับนักเรียน!C18</f>
        <v>45872</v>
      </c>
      <c r="E18" s="48" t="str">
        <f>ฉบับนักเรียน!D18</f>
        <v>เด็กชายรัชพล  มีแต้ม</v>
      </c>
      <c r="F18" s="32" t="str">
        <f>ฉบับนักเรียน!E18</f>
        <v>ชาย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5">
      <c r="A19" s="46"/>
      <c r="B19" s="26" t="s">
        <v>26</v>
      </c>
      <c r="C19" s="50" t="str">
        <f>ฉบับครู!B19</f>
        <v>1/4</v>
      </c>
      <c r="D19" s="83">
        <f>ฉบับนักเรียน!C19</f>
        <v>45873</v>
      </c>
      <c r="E19" s="48" t="str">
        <f>ฉบับนักเรียน!D19</f>
        <v>เด็กชายวิชชากร  ไภยจินดา</v>
      </c>
      <c r="F19" s="32" t="str">
        <f>ฉบับนักเรียน!E19</f>
        <v>ชาย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5">
      <c r="A20" s="46"/>
      <c r="B20" s="26" t="s">
        <v>27</v>
      </c>
      <c r="C20" s="50" t="str">
        <f>ฉบับครู!B20</f>
        <v>1/4</v>
      </c>
      <c r="D20" s="83">
        <f>ฉบับนักเรียน!C20</f>
        <v>45874</v>
      </c>
      <c r="E20" s="48" t="str">
        <f>ฉบับนักเรียน!D20</f>
        <v>เด็กชายสิรภพ  ตลับแก้ว</v>
      </c>
      <c r="F20" s="32" t="str">
        <f>ฉบับนักเรียน!E20</f>
        <v>ชาย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5">
      <c r="A21" s="46"/>
      <c r="B21" s="26" t="s">
        <v>28</v>
      </c>
      <c r="C21" s="50" t="str">
        <f>ฉบับครู!B21</f>
        <v>1/4</v>
      </c>
      <c r="D21" s="83">
        <f>ฉบับนักเรียน!C21</f>
        <v>45875</v>
      </c>
      <c r="E21" s="48" t="str">
        <f>ฉบับนักเรียน!D21</f>
        <v>เด็กชายสุขิตกุล  พิมหา</v>
      </c>
      <c r="F21" s="32" t="str">
        <f>ฉบับนักเรียน!E21</f>
        <v>ชาย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5">
      <c r="A22" s="46"/>
      <c r="B22" s="26" t="s">
        <v>29</v>
      </c>
      <c r="C22" s="50" t="str">
        <f>ฉบับครู!B22</f>
        <v>1/4</v>
      </c>
      <c r="D22" s="83">
        <f>ฉบับนักเรียน!C22</f>
        <v>45876</v>
      </c>
      <c r="E22" s="48" t="str">
        <f>ฉบับนักเรียน!D22</f>
        <v>เด็กชายไอศูรย์  จาดขำ</v>
      </c>
      <c r="F22" s="32" t="str">
        <f>ฉบับนักเรียน!E22</f>
        <v>ชาย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5">
      <c r="A23" s="46"/>
      <c r="B23" s="26" t="s">
        <v>30</v>
      </c>
      <c r="C23" s="50" t="str">
        <f>ฉบับครู!B23</f>
        <v>1/4</v>
      </c>
      <c r="D23" s="83">
        <f>ฉบับนักเรียน!C23</f>
        <v>45877</v>
      </c>
      <c r="E23" s="48" t="str">
        <f>ฉบับนักเรียน!D23</f>
        <v>เด็กหญิงเขมมินทรา  แย้มเยื้อน</v>
      </c>
      <c r="F23" s="32" t="str">
        <f>ฉบับนักเรียน!E23</f>
        <v>หญิง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5">
      <c r="A24" s="46"/>
      <c r="B24" s="26" t="s">
        <v>31</v>
      </c>
      <c r="C24" s="50" t="str">
        <f>ฉบับครู!B24</f>
        <v>1/4</v>
      </c>
      <c r="D24" s="83">
        <f>ฉบับนักเรียน!C24</f>
        <v>45878</v>
      </c>
      <c r="E24" s="48" t="str">
        <f>ฉบับนักเรียน!D24</f>
        <v>เด็กหญิงเขมภัสสร  พุทธสอน</v>
      </c>
      <c r="F24" s="32" t="str">
        <f>ฉบับนักเรียน!E24</f>
        <v>หญิง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5">
      <c r="A25" s="46"/>
      <c r="B25" s="26" t="s">
        <v>32</v>
      </c>
      <c r="C25" s="50" t="str">
        <f>ฉบับครู!B25</f>
        <v>1/4</v>
      </c>
      <c r="D25" s="83">
        <f>ฉบับนักเรียน!C25</f>
        <v>45879</v>
      </c>
      <c r="E25" s="48" t="str">
        <f>ฉบับนักเรียน!D25</f>
        <v>เด็กหญิงจินดาภา  นิยมชม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5">
      <c r="A26" s="46"/>
      <c r="B26" s="26" t="s">
        <v>33</v>
      </c>
      <c r="C26" s="50" t="str">
        <f>ฉบับครู!B26</f>
        <v>1/4</v>
      </c>
      <c r="D26" s="83">
        <f>ฉบับนักเรียน!C26</f>
        <v>45880</v>
      </c>
      <c r="E26" s="48" t="str">
        <f>ฉบับนักเรียน!D26</f>
        <v>เด็กหญิงณัฐฎาวีรนุช  บุญประวงศ์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5">
      <c r="A27" s="46"/>
      <c r="B27" s="26" t="s">
        <v>34</v>
      </c>
      <c r="C27" s="50" t="str">
        <f>ฉบับครู!B27</f>
        <v>1/4</v>
      </c>
      <c r="D27" s="83">
        <f>ฉบับนักเรียน!C27</f>
        <v>45881</v>
      </c>
      <c r="E27" s="48" t="str">
        <f>ฉบับนักเรียน!D27</f>
        <v>เด็กหญิงณัฐธิดา  โสภณสิริ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5">
      <c r="A28" s="46"/>
      <c r="B28" s="26" t="s">
        <v>35</v>
      </c>
      <c r="C28" s="50" t="str">
        <f>ฉบับครู!B28</f>
        <v>1/4</v>
      </c>
      <c r="D28" s="83">
        <f>ฉบับนักเรียน!C28</f>
        <v>45882</v>
      </c>
      <c r="E28" s="48" t="str">
        <f>ฉบับนักเรียน!D28</f>
        <v>เด็กหญิงดนิตา  รัตนานุกรณ์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5">
      <c r="A29" s="46"/>
      <c r="B29" s="26" t="s">
        <v>36</v>
      </c>
      <c r="C29" s="50" t="str">
        <f>ฉบับครู!B29</f>
        <v>1/4</v>
      </c>
      <c r="D29" s="83">
        <f>ฉบับนักเรียน!C29</f>
        <v>45883</v>
      </c>
      <c r="E29" s="48" t="str">
        <f>ฉบับนักเรียน!D29</f>
        <v>เด็กหญิงปานชีวา  วัฒนวิทย์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5">
      <c r="A30" s="46"/>
      <c r="B30" s="26" t="s">
        <v>37</v>
      </c>
      <c r="C30" s="50" t="str">
        <f>ฉบับครู!B30</f>
        <v>1/4</v>
      </c>
      <c r="D30" s="83">
        <f>ฉบับนักเรียน!C30</f>
        <v>45884</v>
      </c>
      <c r="E30" s="48" t="str">
        <f>ฉบับนักเรียน!D30</f>
        <v>เด็กหญิงพรรณอร  ลาภขุนทด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5">
      <c r="A31" s="46"/>
      <c r="B31" s="26" t="s">
        <v>38</v>
      </c>
      <c r="C31" s="50" t="str">
        <f>ฉบับครู!B31</f>
        <v>1/4</v>
      </c>
      <c r="D31" s="83">
        <f>ฉบับนักเรียน!C31</f>
        <v>45885</v>
      </c>
      <c r="E31" s="48" t="str">
        <f>ฉบับนักเรียน!D31</f>
        <v>เด็กหญิงพิชชาภา  ทองแท้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5">
      <c r="A32" s="46"/>
      <c r="B32" s="26" t="s">
        <v>39</v>
      </c>
      <c r="C32" s="50" t="str">
        <f>ฉบับครู!B32</f>
        <v>1/4</v>
      </c>
      <c r="D32" s="83">
        <f>ฉบับนักเรียน!C32</f>
        <v>45886</v>
      </c>
      <c r="E32" s="48" t="str">
        <f>ฉบับนักเรียน!D32</f>
        <v>เด็กหญิงมุทิตา  ฉลาดเฉลียว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5">
      <c r="A33" s="46"/>
      <c r="B33" s="26" t="s">
        <v>40</v>
      </c>
      <c r="C33" s="50" t="str">
        <f>ฉบับครู!B33</f>
        <v>1/4</v>
      </c>
      <c r="D33" s="83">
        <f>ฉบับนักเรียน!C33</f>
        <v>45887</v>
      </c>
      <c r="E33" s="48" t="str">
        <f>ฉบับนักเรียน!D33</f>
        <v>เด็กหญิงเมธปิยา  กุลกิจจา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5">
      <c r="A34" s="46"/>
      <c r="B34" s="26" t="s">
        <v>41</v>
      </c>
      <c r="C34" s="50" t="str">
        <f>ฉบับครู!B34</f>
        <v>1/4</v>
      </c>
      <c r="D34" s="83">
        <f>ฉบับนักเรียน!C34</f>
        <v>45888</v>
      </c>
      <c r="E34" s="48" t="str">
        <f>ฉบับนักเรียน!D34</f>
        <v>เด็กหญิงรมิตา  ภาคเรณู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5">
      <c r="A35" s="46"/>
      <c r="B35" s="26" t="s">
        <v>42</v>
      </c>
      <c r="C35" s="50" t="str">
        <f>ฉบับครู!B35</f>
        <v>1/4</v>
      </c>
      <c r="D35" s="83">
        <f>ฉบับนักเรียน!C35</f>
        <v>45889</v>
      </c>
      <c r="E35" s="48" t="str">
        <f>ฉบับนักเรียน!D35</f>
        <v>เด็กหญิงลักษมี  สยามมาลา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5">
      <c r="A36" s="46"/>
      <c r="B36" s="26" t="s">
        <v>43</v>
      </c>
      <c r="C36" s="50" t="str">
        <f>ฉบับครู!B36</f>
        <v>1/4</v>
      </c>
      <c r="D36" s="83">
        <f>ฉบับนักเรียน!C36</f>
        <v>45890</v>
      </c>
      <c r="E36" s="48" t="str">
        <f>ฉบับนักเรียน!D36</f>
        <v>เด็กหญิงวริศรา  คำแสง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5">
      <c r="A37" s="46"/>
      <c r="B37" s="26" t="s">
        <v>44</v>
      </c>
      <c r="C37" s="50" t="str">
        <f>ฉบับครู!B37</f>
        <v>1/4</v>
      </c>
      <c r="D37" s="83">
        <f>ฉบับนักเรียน!C37</f>
        <v>45891</v>
      </c>
      <c r="E37" s="48" t="str">
        <f>ฉบับนักเรียน!D37</f>
        <v>เด็กหญิงวริศรา  ไชยมา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5">
      <c r="A38" s="46"/>
      <c r="B38" s="26" t="s">
        <v>45</v>
      </c>
      <c r="C38" s="50" t="str">
        <f>ฉบับครู!B38</f>
        <v>1/4</v>
      </c>
      <c r="D38" s="83">
        <f>ฉบับนักเรียน!C38</f>
        <v>45892</v>
      </c>
      <c r="E38" s="48" t="str">
        <f>ฉบับนักเรียน!D38</f>
        <v>เด็กหญิงศรัณย์พร  กัลยา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5">
      <c r="A39" s="46"/>
      <c r="B39" s="26" t="s">
        <v>46</v>
      </c>
      <c r="C39" s="50" t="str">
        <f>ฉบับครู!B39</f>
        <v>1/4</v>
      </c>
      <c r="D39" s="83">
        <f>ฉบับนักเรียน!C39</f>
        <v>45893</v>
      </c>
      <c r="E39" s="48" t="str">
        <f>ฉบับนักเรียน!D39</f>
        <v>เด็กหญิงสุจิตตรา  เกษแก้ว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5">
      <c r="A40" s="46"/>
      <c r="B40" s="26" t="s">
        <v>47</v>
      </c>
      <c r="C40" s="50" t="str">
        <f>ฉบับครู!B40</f>
        <v>1/4</v>
      </c>
      <c r="D40" s="83">
        <f>ฉบับนักเรียน!C40</f>
        <v>45894</v>
      </c>
      <c r="E40" s="48" t="str">
        <f>ฉบับนักเรียน!D40</f>
        <v>เด็กหญิงสุมณฑา  ปล้องงูเหลือม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5">
      <c r="A41" s="46"/>
      <c r="B41" s="26" t="s">
        <v>48</v>
      </c>
      <c r="C41" s="50" t="str">
        <f>ฉบับครู!B41</f>
        <v>1/4</v>
      </c>
      <c r="D41" s="83">
        <f>ฉบับนักเรียน!C41</f>
        <v>45895</v>
      </c>
      <c r="E41" s="48" t="str">
        <f>ฉบับนักเรียน!D41</f>
        <v>เด็กหญิงอังคณา  เอี่ยมศรี</v>
      </c>
      <c r="F41" s="32" t="str">
        <f>ฉบับนักเรียน!E41</f>
        <v>หญิง</v>
      </c>
      <c r="G41" s="32">
        <f>ฉบับผู้ปกครอง!AF41</f>
        <v>0</v>
      </c>
      <c r="H41" s="32" t="str">
        <f t="shared" si="0"/>
        <v>ปกติ</v>
      </c>
      <c r="I41" s="32">
        <f>ฉบับผู้ปกครอง!AI41</f>
        <v>0</v>
      </c>
      <c r="J41" s="32" t="str">
        <f t="shared" si="1"/>
        <v>ปกติ</v>
      </c>
      <c r="K41" s="32">
        <f>ฉบับผู้ปกครอง!AM41</f>
        <v>0</v>
      </c>
      <c r="L41" s="32" t="str">
        <f t="shared" si="2"/>
        <v>ปกติ</v>
      </c>
      <c r="M41" s="32">
        <f>ฉบับผู้ปกครอง!AQ41</f>
        <v>0</v>
      </c>
      <c r="N41" s="32" t="str">
        <f t="shared" si="3"/>
        <v>ปกติ</v>
      </c>
      <c r="O41" s="32">
        <f>ฉบับผู้ปกครอง!AS41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5">
      <c r="A42" s="46"/>
      <c r="B42" s="26" t="s">
        <v>49</v>
      </c>
      <c r="C42" s="50" t="str">
        <f>ฉบับครู!B42</f>
        <v>1/4</v>
      </c>
      <c r="D42" s="83">
        <f>ฉบับนักเรียน!C42</f>
        <v>45896</v>
      </c>
      <c r="E42" s="48" t="str">
        <f>ฉบับนักเรียน!D42</f>
        <v>เด็กหญิงอามานี  คุณโป</v>
      </c>
      <c r="F42" s="32" t="str">
        <f>ฉบับนักเรียน!E42</f>
        <v>หญิง</v>
      </c>
      <c r="G42" s="32">
        <f>ฉบับผู้ปกครอง!AF42</f>
        <v>0</v>
      </c>
      <c r="H42" s="32" t="str">
        <f t="shared" si="0"/>
        <v>ปกติ</v>
      </c>
      <c r="I42" s="32">
        <f>ฉบับผู้ปกครอง!AI42</f>
        <v>0</v>
      </c>
      <c r="J42" s="32" t="str">
        <f t="shared" si="1"/>
        <v>ปกติ</v>
      </c>
      <c r="K42" s="32">
        <f>ฉบับผู้ปกครอง!AM42</f>
        <v>0</v>
      </c>
      <c r="L42" s="32" t="str">
        <f t="shared" si="2"/>
        <v>ปกติ</v>
      </c>
      <c r="M42" s="32">
        <f>ฉบับผู้ปกครอง!AQ42</f>
        <v>0</v>
      </c>
      <c r="N42" s="32" t="str">
        <f t="shared" si="3"/>
        <v>ปกติ</v>
      </c>
      <c r="O42" s="32">
        <f>ฉบับผู้ปกครอง!AS42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5">
      <c r="A43" s="46"/>
      <c r="B43" s="26" t="s">
        <v>50</v>
      </c>
      <c r="C43" s="50" t="str">
        <f>ฉบับครู!B43</f>
        <v>1/4</v>
      </c>
      <c r="D43" s="83">
        <f>ฉบับนักเรียน!C43</f>
        <v>45897</v>
      </c>
      <c r="E43" s="48" t="str">
        <f>ฉบับนักเรียน!D43</f>
        <v>เด็กหญิงอาลีนา  วินวน</v>
      </c>
      <c r="F43" s="32" t="str">
        <f>ฉบับนักเรียน!E43</f>
        <v>หญิง</v>
      </c>
      <c r="G43" s="32">
        <f>ฉบับผู้ปกครอง!AF43</f>
        <v>0</v>
      </c>
      <c r="H43" s="32" t="str">
        <f t="shared" si="0"/>
        <v>ปกติ</v>
      </c>
      <c r="I43" s="32">
        <f>ฉบับผู้ปกครอง!AI43</f>
        <v>0</v>
      </c>
      <c r="J43" s="32" t="str">
        <f t="shared" si="1"/>
        <v>ปกติ</v>
      </c>
      <c r="K43" s="32">
        <f>ฉบับผู้ปกครอง!AM43</f>
        <v>0</v>
      </c>
      <c r="L43" s="32" t="str">
        <f t="shared" si="2"/>
        <v>ปกติ</v>
      </c>
      <c r="M43" s="32">
        <f>ฉบับผู้ปกครอง!AQ43</f>
        <v>0</v>
      </c>
      <c r="N43" s="32" t="str">
        <f t="shared" si="3"/>
        <v>ปกติ</v>
      </c>
      <c r="O43" s="32">
        <f>ฉบับผู้ปกครอง!AS43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5">
      <c r="A44" s="46"/>
      <c r="B44" s="26" t="s">
        <v>51</v>
      </c>
      <c r="C44" s="50" t="str">
        <f>ฉบับครู!B44</f>
        <v>1/4</v>
      </c>
      <c r="D44" s="83">
        <f>ฉบับนักเรียน!C44</f>
        <v>45898</v>
      </c>
      <c r="E44" s="48" t="str">
        <f>ฉบับนักเรียน!D44</f>
        <v>เด็กหญิงไอรดา  บุญอยู่</v>
      </c>
      <c r="F44" s="32" t="str">
        <f>ฉบับนักเรียน!E44</f>
        <v>หญิง</v>
      </c>
      <c r="G44" s="32">
        <f>ฉบับผู้ปกครอง!AF44</f>
        <v>0</v>
      </c>
      <c r="H44" s="32" t="str">
        <f t="shared" si="0"/>
        <v>ปกติ</v>
      </c>
      <c r="I44" s="32">
        <f>ฉบับผู้ปกครอง!AI44</f>
        <v>0</v>
      </c>
      <c r="J44" s="32" t="str">
        <f t="shared" si="1"/>
        <v>ปกติ</v>
      </c>
      <c r="K44" s="32">
        <f>ฉบับผู้ปกครอง!AM44</f>
        <v>0</v>
      </c>
      <c r="L44" s="32" t="str">
        <f t="shared" si="2"/>
        <v>ปกติ</v>
      </c>
      <c r="M44" s="32">
        <f>ฉบับผู้ปกครอง!AQ44</f>
        <v>0</v>
      </c>
      <c r="N44" s="32" t="str">
        <f t="shared" si="3"/>
        <v>ปกติ</v>
      </c>
      <c r="O44" s="32">
        <f>ฉบับผู้ปกครอง!AS44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5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5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5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5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5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5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5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5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5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5">
      <c r="A54" s="46"/>
      <c r="B54" s="36" t="s">
        <v>61</v>
      </c>
      <c r="C54" s="84"/>
      <c r="D54" s="37"/>
      <c r="E54" s="85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5">
      <c r="A55" s="46"/>
      <c r="B55" s="86"/>
      <c r="C55" s="86"/>
      <c r="D55" s="87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5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5">
      <c r="A57" s="46"/>
      <c r="B57" s="46"/>
      <c r="C57" s="46"/>
      <c r="D57" s="51"/>
      <c r="E57" s="51" t="str">
        <f>report1!E57</f>
        <v>นางสาวภัทรภรณ์ สุขแก้ว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94" t="str">
        <f>report1!N57</f>
        <v>นายสรศักดิ์ ชูภักดี</v>
      </c>
      <c r="O57" s="95"/>
      <c r="P57" s="95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5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4" t="str">
        <f>report1!N58</f>
        <v>ครูที่ปรึกษา</v>
      </c>
      <c r="O58" s="95"/>
      <c r="P58" s="95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5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5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5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5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5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5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5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5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5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5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5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5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5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5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5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5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5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5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5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5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5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5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5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5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5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5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5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5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5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5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5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5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5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5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5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5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5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5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5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5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5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5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5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5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5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5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5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5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5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5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5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5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5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5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5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5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5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5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5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5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5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5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5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5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5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5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5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5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5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5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5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5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5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5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5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5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5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5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5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5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5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5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5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5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5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5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5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5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5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5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5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5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5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5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5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5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5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5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5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5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5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5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5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5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5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5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5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5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5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5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5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5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5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5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5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5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5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5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5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5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5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5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5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5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5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5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5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5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5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5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5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5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5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5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5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5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5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5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5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5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5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5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5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5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5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5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5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5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5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5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5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5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5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5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5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5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5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5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5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5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5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5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5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5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5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5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5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5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5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5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5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5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5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5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5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5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5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5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5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5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5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5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5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5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5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5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5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5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5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5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5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5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5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5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5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5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5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5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5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5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5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5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5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5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5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5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5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5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5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5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5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5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5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5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5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5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5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5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5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5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5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5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5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5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5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5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5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5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5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5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5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5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5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5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5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5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5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5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5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5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5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5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5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5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5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5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5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5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5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5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5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5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5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5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5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5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5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5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5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5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5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5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5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5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5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5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5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5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5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5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5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5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5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5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5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5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5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5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5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5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5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5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5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5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5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5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5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5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5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5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5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5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5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5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5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5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5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5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5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5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5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5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5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5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5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5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5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5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5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5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5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5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5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5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5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5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5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5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5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5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5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5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5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5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5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5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5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5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5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5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5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5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5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5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5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5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5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5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5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5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5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5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5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5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5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5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5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5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5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5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5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5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5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5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5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5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5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5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5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5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5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5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5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5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5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5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5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5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5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5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5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5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5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5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5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5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5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5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5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5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5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5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5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5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5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5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5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5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5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5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5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5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5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5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5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5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5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5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5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5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5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5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5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5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5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5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5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5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5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5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5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5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5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5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5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5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5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5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5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5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5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5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5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5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5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5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5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5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5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5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5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5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5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5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5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5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5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5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5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5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5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5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5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5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5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5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5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5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5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5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5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5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5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5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5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5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5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5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5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5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5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5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5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5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5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5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5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5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5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5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5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5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5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5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5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5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5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5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5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5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5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5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5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5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5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5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5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5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5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5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5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5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5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5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5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5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5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5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5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5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5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5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5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5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5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5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5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5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5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5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5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5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5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5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5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5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5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5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5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5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5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5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5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5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5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5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5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5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5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5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5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5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5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5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5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5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5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5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5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5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5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5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5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5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5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5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5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5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5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5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5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5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5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5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5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5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5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5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5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5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5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5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5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5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5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5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5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5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5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5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5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5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5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5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5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5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5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5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5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5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5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5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5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5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5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5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5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5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5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5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5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5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5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5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5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5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5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5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5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5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5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5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5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5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5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5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5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5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5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5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5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5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5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5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5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5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5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5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5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5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5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5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5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5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5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5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5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5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5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5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5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5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5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5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5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5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5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5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5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5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5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5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5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5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5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5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5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5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5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5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5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5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5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5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5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5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5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5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5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5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5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5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5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5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5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5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5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5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5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5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5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5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5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5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5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5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5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5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5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5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5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5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5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5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5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5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5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5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5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5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5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5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5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5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5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5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5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5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5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5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5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5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5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5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5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5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5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5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5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5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5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5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5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5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5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5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5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5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5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5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5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5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5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5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5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5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5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5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5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5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5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5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5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5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5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5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5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5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5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5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5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5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5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5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5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5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5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5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5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5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5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5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5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5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5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5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5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5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5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5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5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5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5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5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5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5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5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5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5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5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5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5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5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5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5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5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5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5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5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5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5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5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5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5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5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5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5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5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5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5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5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5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5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5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5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5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5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5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5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5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5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5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5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5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5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5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5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5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5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5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5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5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5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5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5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5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5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5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5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5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5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5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5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5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5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5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5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5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5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5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5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5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5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5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5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5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5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5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5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5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5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5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5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5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5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5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5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5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5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5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5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5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5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5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5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5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5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5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5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5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5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5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5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5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5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5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5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5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5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5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5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5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5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5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5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5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5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5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5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5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5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5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5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5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5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5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5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5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5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5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5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5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5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5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5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5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5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5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5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5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5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5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5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5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5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5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5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5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5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5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5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5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5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5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5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5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5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5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5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5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5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5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5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5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5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5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5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5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5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5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5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5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5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5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5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5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5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5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5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5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5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5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5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5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5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5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5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COMSRI-STD</cp:lastModifiedBy>
  <dcterms:created xsi:type="dcterms:W3CDTF">2007-09-01T10:36:03Z</dcterms:created>
  <dcterms:modified xsi:type="dcterms:W3CDTF">2023-07-10T01:29:32Z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