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2\"/>
    </mc:Choice>
  </mc:AlternateContent>
  <xr:revisionPtr revIDLastSave="0" documentId="13_ncr:1_{EFECEE1F-20A4-4C71-A8B0-BE0835F9A645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summary!$H$5:$S$37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3" i="3"/>
  <c r="N46" i="11" l="1"/>
  <c r="E46" i="11"/>
  <c r="L44" i="11"/>
  <c r="D44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N45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5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3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E32" i="4"/>
  <c r="F32" i="11"/>
  <c r="F32" i="9"/>
  <c r="F32" i="7"/>
  <c r="F32" i="5"/>
  <c r="F32" i="10"/>
  <c r="F32" i="8"/>
  <c r="F32" i="6"/>
  <c r="D34" i="2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I36" i="6" l="1"/>
  <c r="I36" i="9"/>
  <c r="J36" i="9" s="1"/>
  <c r="O31" i="6"/>
  <c r="O31" i="9"/>
  <c r="P31" i="9" s="1"/>
  <c r="O36" i="6"/>
  <c r="O36" i="9"/>
  <c r="P36" i="9" s="1"/>
  <c r="P29" i="6"/>
  <c r="O29" i="11"/>
  <c r="P29" i="11" s="1"/>
  <c r="L37" i="6"/>
  <c r="K37" i="11"/>
  <c r="L37" i="11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J31" i="6"/>
  <c r="I31" i="11"/>
  <c r="J31" i="11" s="1"/>
  <c r="R31" i="9"/>
  <c r="S31" i="9" s="1"/>
  <c r="Q31" i="9"/>
  <c r="H31" i="9"/>
  <c r="R34" i="6"/>
  <c r="S34" i="6" s="1"/>
  <c r="H34" i="6"/>
  <c r="G34" i="11"/>
  <c r="Q34" i="6"/>
  <c r="H36" i="6"/>
  <c r="G36" i="11"/>
  <c r="R36" i="6"/>
  <c r="S36" i="6" s="1"/>
  <c r="Q36" i="6"/>
  <c r="O32" i="6"/>
  <c r="O32" i="9"/>
  <c r="P32" i="9" s="1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O34" i="6"/>
  <c r="O34" i="9"/>
  <c r="P34" i="9" s="1"/>
  <c r="P27" i="6"/>
  <c r="O27" i="11"/>
  <c r="P27" i="11" s="1"/>
  <c r="J30" i="6"/>
  <c r="I30" i="11"/>
  <c r="J30" i="11" s="1"/>
  <c r="H32" i="9"/>
  <c r="R32" i="9"/>
  <c r="S32" i="9" s="1"/>
  <c r="Q32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Q36" i="9" l="1"/>
  <c r="R36" i="9"/>
  <c r="S36" i="9" s="1"/>
  <c r="N37" i="6"/>
  <c r="M37" i="11"/>
  <c r="N37" i="11" s="1"/>
  <c r="R35" i="9"/>
  <c r="S35" i="9" s="1"/>
  <c r="Q35" i="9"/>
  <c r="H35" i="9"/>
  <c r="P31" i="6"/>
  <c r="O31" i="11"/>
  <c r="P31" i="11" s="1"/>
  <c r="J36" i="6"/>
  <c r="I36" i="11"/>
  <c r="J36" i="11" s="1"/>
  <c r="R37" i="9"/>
  <c r="S37" i="9" s="1"/>
  <c r="Q37" i="9"/>
  <c r="H37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H33" i="11"/>
  <c r="R33" i="11"/>
  <c r="S33" i="11" s="1"/>
  <c r="Q33" i="11"/>
  <c r="R37" i="6"/>
  <c r="S37" i="6" s="1"/>
  <c r="G37" i="11"/>
  <c r="Q37" i="6"/>
  <c r="H37" i="6"/>
  <c r="P34" i="6"/>
  <c r="O34" i="11"/>
  <c r="P34" i="11" s="1"/>
  <c r="P32" i="6"/>
  <c r="O32" i="11"/>
  <c r="P32" i="11" s="1"/>
  <c r="H36" i="11"/>
  <c r="Q34" i="11"/>
  <c r="H34" i="11"/>
  <c r="R34" i="11"/>
  <c r="S34" i="11" s="1"/>
  <c r="P33" i="6"/>
  <c r="O33" i="11"/>
  <c r="P33" i="11" s="1"/>
  <c r="G35" i="11"/>
  <c r="Q35" i="6"/>
  <c r="H35" i="6"/>
  <c r="R35" i="6"/>
  <c r="S35" i="6" s="1"/>
  <c r="P36" i="6"/>
  <c r="O36" i="11"/>
  <c r="P36" i="11" s="1"/>
  <c r="R36" i="11" l="1"/>
  <c r="S36" i="11" s="1"/>
  <c r="Q36" i="11"/>
  <c r="R35" i="11"/>
  <c r="S35" i="11" s="1"/>
  <c r="Q35" i="11"/>
  <c r="H35" i="11"/>
  <c r="F11" i="12"/>
  <c r="E10" i="12"/>
  <c r="G10" i="12"/>
  <c r="R37" i="11"/>
  <c r="S37" i="11" s="1"/>
  <c r="Q37" i="11"/>
  <c r="H37" i="11"/>
  <c r="P37" i="6"/>
  <c r="O37" i="11"/>
  <c r="P37" i="11" s="1"/>
  <c r="F12" i="12" l="1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<sst xmlns="http://schemas.openxmlformats.org/spreadsheetml/2006/main" count="835" uniqueCount="136">
  <si>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</si>
  <si>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</si>
  <si>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</si>
  <si>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</si>
  <si>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</si>
  <si>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</si>
  <si>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</si>
  <si>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</si>
  <si>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</si>
  <si>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</si>
  <si>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</si>
  <si>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</si>
  <si>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</si>
  <si>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</si>
  <si>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</si>
  <si>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</si>
  <si>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</si>
  <si>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</si>
  <si>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</si>
  <si>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</si>
  <si>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</si>
  <si>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</si>
  <si>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</si>
  <si>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</si>
  <si>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</si>
  <si>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</si>
  <si>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</si>
  <si>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</si>
  <si>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</si>
  <si>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</si>
  <si>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</si>
  <si>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</si>
  <si>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</si>
  <si>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</si>
  <si>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</si>
  <si>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</si>
  <si>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</si>
  <si>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</si>
  <si>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</si>
  <si>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</si>
  <si>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</si>
  <si>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</si>
  <si>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</si>
  <si>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</si>
  <si>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</si>
  <si>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</si>
  <si>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</si>
  <si>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</si>
  <si>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</si>
  <si>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</si>
  <si>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</si>
  <si>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</si>
  <si>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</si>
  <si>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</si>
  <si>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</si>
  <si>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</si>
  <si>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</si>
  <si>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</si>
  <si>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</si>
  <si>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</si>
  <si>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</si>
  <si>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</si>
  <si>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</si>
  <si>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</si>
  <si>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</si>
  <si>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</si>
  <si>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</si>
  <si>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</si>
  <si>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</si>
  <si>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</si>
  <si>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</si>
  <si>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</si>
  <si>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</si>
  <si>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</si>
  <si>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</si>
  <si>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</si>
  <si>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</si>
  <si>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</si>
  <si>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</si>
  <si>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</si>
  <si>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</si>
  <si>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</si>
  <si>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</si>
  <si>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</si>
  <si>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</si>
  <si>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</si>
  <si>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</si>
  <si>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</si>
  <si>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</si>
  <si>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</si>
  <si>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</si>
  <si>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</si>
  <si>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</si>
  <si>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</si>
  <si>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</si>
  <si>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</si>
  <si>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</si>
  <si>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</si>
  <si>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</si>
  <si>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</si>
  <si>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เด็กชายกนกภัทร  อัญชันบุตร</t>
  </si>
  <si>
    <t>เด็กชายกฤตเมธ  สิงหประเสริฐ</t>
  </si>
  <si>
    <t>เด็กชายจิรเมธ  ธรรมเจริญ</t>
  </si>
  <si>
    <t>เด็กชายณฐกร  พวงสวัสดิ์</t>
  </si>
  <si>
    <t>เด็กชายณัฐภูมิ  มะลิเรือง</t>
  </si>
  <si>
    <t>เด็กชายเดชาธร  กิตติโชควัฒนา</t>
  </si>
  <si>
    <t>เด็กชายตรัย  เทพยศ</t>
  </si>
  <si>
    <t>เด็กชายธนาพล  ลักษมีคุณากร</t>
  </si>
  <si>
    <t>เด็กชายธฤตวัน  โชติศิริ</t>
  </si>
  <si>
    <t>เด็กชายพุธพงศ์  พิมพ์ทอง</t>
  </si>
  <si>
    <t>เด็กชายภูวิศ  กลับวงศา</t>
  </si>
  <si>
    <t>เด็กชายศุภณัฐ  มังคลาด</t>
  </si>
  <si>
    <t>เด็กชายสกลพิชย์  วงษ์ษา</t>
  </si>
  <si>
    <t>เด็กชายอารักษ์  ลิ้มประสาท</t>
  </si>
  <si>
    <t>เด็กชายปัญจพัน  แม้นผัน</t>
  </si>
  <si>
    <t>เด็กชายวรพล  เผือดผ่อง</t>
  </si>
  <si>
    <t>เด็กหญิงวิริญา  เปรมปราโมทย์</t>
  </si>
  <si>
    <t>เด็กหญิงชัชฎา  ญาณกิตติศักดิ์</t>
  </si>
  <si>
    <t>เด็กหญิงกัญญาภัค   ระวิเวช</t>
  </si>
  <si>
    <t>เด็กหญิงจิดาภา  ขวัญชื่น</t>
  </si>
  <si>
    <t>เด็กหญิงพิมพ์ลภัส  สุดหา</t>
  </si>
  <si>
    <t>เด็กหญิงณัฐนันท์  วุฒิพนมศักดิ์</t>
  </si>
  <si>
    <t>เด็กหญิงปณิธาน  บรรจง</t>
  </si>
  <si>
    <t>เด็กหญิงปรียภัสสร  ชุมคง</t>
  </si>
  <si>
    <t>เด็กหญิงปัญชดา  ไชยสอน</t>
  </si>
  <si>
    <t>เด็กหญิงพัชราภา  เชิดรัมย์</t>
  </si>
  <si>
    <t>เด็กหญิงมาริสา  ขำอินทร์</t>
  </si>
  <si>
    <t>เด็กหญิงภัทรวดี  ชินอ่อน</t>
  </si>
  <si>
    <t>เด็กหญิงวรณัน  ชาริโท</t>
  </si>
  <si>
    <t>เด็กหญิงสิริวัฒนา  อุดมจินดา</t>
  </si>
  <si>
    <t>เด็กหญิงอริษรา  เหล่าอ่อน</t>
  </si>
  <si>
    <t>เด็กหญิงอาภารัตน์  ธนบุญยศักดิ์</t>
  </si>
  <si>
    <t>เด็กหญิงอภิชญานันท์  หาญรุจิระกำจร</t>
  </si>
  <si>
    <t>2/11</t>
  </si>
  <si>
    <t>นางสาวกชวรา ทองปรางค์</t>
  </si>
  <si>
    <t>นางสาวธันว์ชนก เติมเกียรติไพบูลย์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</si>
</sst>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9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5"/>
      <name val="TH SarabunPSK"/>
      <family val="2"/>
    </font>
    <font>
      <sz val="13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1" xfId="0" applyFont="1" applyBorder="1" applyAlignment="1">
      <alignment horizontal="center" vertical="center" shrinkToFit="1"/>
    </xf>
    <xf numFmtId="0" fontId="18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35" activePane="bottomLeft" state="frozen"/>
      <selection pane="bottomLeft" activeCell="B38" sqref="B38:AS46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8" t="s">
        <v>0</v>
      </c>
      <c r="B2" s="99"/>
      <c r="C2" s="99"/>
      <c r="D2" s="99"/>
      <c r="E2" s="100"/>
      <c r="F2" s="101" t="s">
        <v>1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23"/>
      <c r="AF2" s="93" t="s">
        <v>2</v>
      </c>
      <c r="AG2" s="24"/>
      <c r="AH2" s="24"/>
      <c r="AI2" s="93" t="s">
        <v>3</v>
      </c>
      <c r="AJ2" s="24"/>
      <c r="AK2" s="24"/>
      <c r="AL2" s="24"/>
      <c r="AM2" s="93" t="s">
        <v>4</v>
      </c>
      <c r="AN2" s="24"/>
      <c r="AO2" s="24"/>
      <c r="AP2" s="24"/>
      <c r="AQ2" s="93" t="s">
        <v>5</v>
      </c>
      <c r="AR2" s="24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2" t="str">
        <f>C57&amp;"  "&amp;S57</f>
        <v>นางสาวกชวรา ทองปรางค์  นางสาวธันว์ชนก เติมเกียรติไพบูลย์</v>
      </c>
      <c r="B3" s="99"/>
      <c r="C3" s="99"/>
      <c r="D3" s="99"/>
      <c r="E3" s="100"/>
      <c r="F3" s="98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23"/>
      <c r="AF3" s="94"/>
      <c r="AG3" s="24"/>
      <c r="AH3" s="24"/>
      <c r="AI3" s="94"/>
      <c r="AJ3" s="24"/>
      <c r="AK3" s="24"/>
      <c r="AL3" s="24"/>
      <c r="AM3" s="94"/>
      <c r="AN3" s="24"/>
      <c r="AO3" s="24"/>
      <c r="AP3" s="24"/>
      <c r="AQ3" s="94"/>
      <c r="AR3" s="24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5"/>
      <c r="AG4" s="24"/>
      <c r="AH4" s="24"/>
      <c r="AI4" s="95"/>
      <c r="AJ4" s="24"/>
      <c r="AK4" s="24"/>
      <c r="AL4" s="24"/>
      <c r="AM4" s="95"/>
      <c r="AN4" s="24"/>
      <c r="AO4" s="24"/>
      <c r="AP4" s="24"/>
      <c r="AQ4" s="95"/>
      <c r="AR4" s="24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2/11</v>
      </c>
      <c r="C5" s="68">
        <f>ฉบับครู!C5</f>
        <v>45116</v>
      </c>
      <c r="D5" s="30" t="str">
        <f>ฉบับครู!D5</f>
        <v>เด็กชายกนกภัทร  อัญชันบุตร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2/11</v>
      </c>
      <c r="C6" s="68">
        <f>ฉบับครู!C6</f>
        <v>45117</v>
      </c>
      <c r="D6" s="30" t="str">
        <f>ฉบับครู!D6</f>
        <v>เด็กชายกฤตเมธ  สิงหประเสริฐ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2/11</v>
      </c>
      <c r="C7" s="68">
        <f>ฉบับครู!C7</f>
        <v>45118</v>
      </c>
      <c r="D7" s="30" t="str">
        <f>ฉบับครู!D7</f>
        <v>เด็กชายจิรเมธ  ธรรมเจริญ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2/11</v>
      </c>
      <c r="C8" s="68">
        <f>ฉบับครู!C8</f>
        <v>45119</v>
      </c>
      <c r="D8" s="30" t="str">
        <f>ฉบับครู!D8</f>
        <v>เด็กชายณฐกร  พวงสวัสดิ์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2/11</v>
      </c>
      <c r="C9" s="68">
        <f>ฉบับครู!C9</f>
        <v>45120</v>
      </c>
      <c r="D9" s="30" t="str">
        <f>ฉบับครู!D9</f>
        <v>เด็กชายณัฐภูมิ  มะลิเรือง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2/11</v>
      </c>
      <c r="C10" s="68">
        <f>ฉบับครู!C10</f>
        <v>45121</v>
      </c>
      <c r="D10" s="30" t="str">
        <f>ฉบับครู!D10</f>
        <v>เด็กชายเดชาธร  กิตติโชควัฒนา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2/11</v>
      </c>
      <c r="C11" s="68">
        <f>ฉบับครู!C11</f>
        <v>45122</v>
      </c>
      <c r="D11" s="30" t="str">
        <f>ฉบับครู!D11</f>
        <v>เด็กชายตรัย  เทพยศ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2/11</v>
      </c>
      <c r="C12" s="68">
        <f>ฉบับครู!C12</f>
        <v>45124</v>
      </c>
      <c r="D12" s="30" t="str">
        <f>ฉบับครู!D12</f>
        <v>เด็กชายธนาพล  ลักษมีคุณากร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2/11</v>
      </c>
      <c r="C13" s="68">
        <f>ฉบับครู!C13</f>
        <v>45126</v>
      </c>
      <c r="D13" s="30" t="str">
        <f>ฉบับครู!D13</f>
        <v>เด็กชายธฤตวัน  โชติศิริ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2/11</v>
      </c>
      <c r="C14" s="68">
        <f>ฉบับครู!C14</f>
        <v>45129</v>
      </c>
      <c r="D14" s="30" t="str">
        <f>ฉบับครู!D14</f>
        <v>เด็กชายพุธพงศ์  พิมพ์ทอง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2/11</v>
      </c>
      <c r="C15" s="68">
        <f>ฉบับครู!C15</f>
        <v>45131</v>
      </c>
      <c r="D15" s="30" t="str">
        <f>ฉบับครู!D15</f>
        <v>เด็กชายภูวิศ  กลับวงศา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2/11</v>
      </c>
      <c r="C16" s="68">
        <f>ฉบับครู!C16</f>
        <v>45132</v>
      </c>
      <c r="D16" s="30" t="str">
        <f>ฉบับครู!D16</f>
        <v>เด็กชายศุภณัฐ  มังคลาด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2/11</v>
      </c>
      <c r="C17" s="68">
        <f>ฉบับครู!C17</f>
        <v>45133</v>
      </c>
      <c r="D17" s="30" t="str">
        <f>ฉบับครู!D17</f>
        <v>เด็กชายสกลพิชย์  วงษ์ษา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2/11</v>
      </c>
      <c r="C18" s="68">
        <f>ฉบับครู!C18</f>
        <v>45135</v>
      </c>
      <c r="D18" s="30" t="str">
        <f>ฉบับครู!D18</f>
        <v>เด็กชายอารักษ์  ลิ้มประสาท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2/11</v>
      </c>
      <c r="C19" s="68">
        <f>ฉบับครู!C19</f>
        <v>45137</v>
      </c>
      <c r="D19" s="30" t="str">
        <f>ฉบับครู!D19</f>
        <v>เด็กชายปัญจพัน  แม้นผัน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2/11</v>
      </c>
      <c r="C20" s="68">
        <f>ฉบับครู!C20</f>
        <v>45466</v>
      </c>
      <c r="D20" s="30" t="str">
        <f>ฉบับครู!D20</f>
        <v>เด็กชายวรพล  เผือดผ่อง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2/11</v>
      </c>
      <c r="C21" s="68">
        <f>ฉบับครู!C21</f>
        <v>45128</v>
      </c>
      <c r="D21" s="30" t="str">
        <f>ฉบับครู!D21</f>
        <v>เด็กหญิงวิริญา  เปรมปราโมทย์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2/11</v>
      </c>
      <c r="C22" s="68">
        <f>ฉบับครู!C22</f>
        <v>45130</v>
      </c>
      <c r="D22" s="30" t="str">
        <f>ฉบับครู!D22</f>
        <v>เด็กหญิงชัชฎา  ญาณกิตติศักดิ์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2/11</v>
      </c>
      <c r="C23" s="68">
        <f>ฉบับครู!C23</f>
        <v>45136</v>
      </c>
      <c r="D23" s="30" t="str">
        <f>ฉบับครู!D23</f>
        <v>เด็กหญิงกัญญาภัค   ระวิเวช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2/11</v>
      </c>
      <c r="C24" s="68">
        <f>ฉบับครู!C24</f>
        <v>45138</v>
      </c>
      <c r="D24" s="30" t="str">
        <f>ฉบับครู!D24</f>
        <v>เด็กหญิงจิดาภา  ขวัญชื่น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2/11</v>
      </c>
      <c r="C25" s="68">
        <f>ฉบับครู!C25</f>
        <v>45139</v>
      </c>
      <c r="D25" s="30" t="str">
        <f>ฉบับครู!D25</f>
        <v>เด็กหญิงพิมพ์ลภัส  สุดหา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2/11</v>
      </c>
      <c r="C26" s="68">
        <f>ฉบับครู!C26</f>
        <v>45140</v>
      </c>
      <c r="D26" s="30" t="str">
        <f>ฉบับครู!D26</f>
        <v>เด็กหญิงณัฐนันท์  วุฒิพนมศักดิ์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2/11</v>
      </c>
      <c r="C27" s="68">
        <f>ฉบับครู!C27</f>
        <v>45142</v>
      </c>
      <c r="D27" s="30" t="str">
        <f>ฉบับครู!D27</f>
        <v>เด็กหญิงปณิธาน  บรรจง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2/11</v>
      </c>
      <c r="C28" s="68">
        <f>ฉบับครู!C28</f>
        <v>45143</v>
      </c>
      <c r="D28" s="30" t="str">
        <f>ฉบับครู!D28</f>
        <v>เด็กหญิงปรียภัสสร  ชุมคง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2/11</v>
      </c>
      <c r="C29" s="68">
        <f>ฉบับครู!C29</f>
        <v>45144</v>
      </c>
      <c r="D29" s="30" t="str">
        <f>ฉบับครู!D29</f>
        <v>เด็กหญิงปัญชดา  ไชยสอน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2/11</v>
      </c>
      <c r="C30" s="68">
        <f>ฉบับครู!C30</f>
        <v>45145</v>
      </c>
      <c r="D30" s="30" t="str">
        <f>ฉบับครู!D30</f>
        <v>เด็กหญิงพัชราภา  เชิดรัมย์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2/11</v>
      </c>
      <c r="C31" s="68">
        <f>ฉบับครู!C31</f>
        <v>45146</v>
      </c>
      <c r="D31" s="30" t="str">
        <f>ฉบับครู!D31</f>
        <v>เด็กหญิงมาริสา  ขำอินทร์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2/11</v>
      </c>
      <c r="C32" s="68">
        <f>ฉบับครู!C32</f>
        <v>45147</v>
      </c>
      <c r="D32" s="30" t="str">
        <f>ฉบับครู!D32</f>
        <v>เด็กหญิงภัทรวดี  ชินอ่อน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2/11</v>
      </c>
      <c r="C33" s="68">
        <f>ฉบับครู!C33</f>
        <v>45148</v>
      </c>
      <c r="D33" s="30" t="str">
        <f>ฉบับครู!D33</f>
        <v>เด็กหญิงวรณัน  ชาริโท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2/11</v>
      </c>
      <c r="C34" s="68">
        <f>ฉบับครู!C34</f>
        <v>45149</v>
      </c>
      <c r="D34" s="30" t="str">
        <f>ฉบับครู!D34</f>
        <v>เด็กหญิงสิริวัฒนา  อุดมจินดา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2/11</v>
      </c>
      <c r="C35" s="68">
        <f>ฉบับครู!C35</f>
        <v>45150</v>
      </c>
      <c r="D35" s="30" t="str">
        <f>ฉบับครู!D35</f>
        <v>เด็กหญิงอริษรา  เหล่าอ่อน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2/11</v>
      </c>
      <c r="C36" s="68">
        <f>ฉบับครู!C36</f>
        <v>45151</v>
      </c>
      <c r="D36" s="30" t="str">
        <f>ฉบับครู!D36</f>
        <v>เด็กหญิงอาภารัตน์  ธนบุญยศักดิ์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2/11</v>
      </c>
      <c r="C37" s="68">
        <f>ฉบับครู!C37</f>
        <v>45322</v>
      </c>
      <c r="D37" s="30" t="str">
        <f>ฉบับครู!D37</f>
        <v>เด็กหญิงอภิชญานันท์  หาญรุจิระกำจร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/>
      <c r="C38" s="68"/>
      <c r="D38" s="30"/>
      <c r="E38" s="31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/>
      <c r="C39" s="68"/>
      <c r="D39" s="30"/>
      <c r="E39" s="31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/>
      <c r="C40" s="68"/>
      <c r="D40" s="30"/>
      <c r="E40" s="31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3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3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4" t="s">
        <v>134</v>
      </c>
      <c r="D57" s="105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6"/>
      <c r="P57" s="97"/>
      <c r="Q57" s="97"/>
      <c r="R57" s="46"/>
      <c r="S57" s="96" t="s">
        <v>135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6" t="s">
        <v>63</v>
      </c>
      <c r="D58" s="97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4"/>
      <c r="P58" s="97"/>
      <c r="Q58" s="97"/>
      <c r="R58" s="46"/>
      <c r="S58" s="96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6:D56"/>
    <mergeCell ref="S56:AC56"/>
    <mergeCell ref="O57:Q57"/>
    <mergeCell ref="C58:D58"/>
    <mergeCell ref="S58:AC58"/>
    <mergeCell ref="C57:D57"/>
    <mergeCell ref="O58:Q58"/>
    <mergeCell ref="A2:E2"/>
    <mergeCell ref="F2:AD2"/>
    <mergeCell ref="AF2:AF4"/>
    <mergeCell ref="A3:E3"/>
    <mergeCell ref="F3:AD3"/>
    <mergeCell ref="AM2:AM4"/>
    <mergeCell ref="AQ2:AQ4"/>
    <mergeCell ref="AS2:AS4"/>
    <mergeCell ref="AI2:AI4"/>
    <mergeCell ref="S57:AC57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3"/>
  <sheetViews>
    <sheetView topLeftCell="A28" workbookViewId="0">
      <selection activeCell="A38" sqref="A38:XFD40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8" t="s">
        <v>0</v>
      </c>
      <c r="C2" s="99"/>
      <c r="D2" s="99"/>
      <c r="E2" s="99"/>
      <c r="F2" s="100"/>
      <c r="G2" s="64"/>
      <c r="H2" s="112" t="s">
        <v>87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37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37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37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37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37" si="4">IF(O5&gt;4,"มีจุดแข็ง","ไม่มีจุดแข็ง")</f>
        <v>ไม่มีจุดแข็ง</v>
      </c>
      <c r="Q5" s="65">
        <f t="shared" ref="Q5:Q37" si="5">G5+I5+K5+M5</f>
        <v>0</v>
      </c>
      <c r="R5" s="65">
        <f t="shared" ref="R5:R37" si="6">SUM(G5,I5,K5,M5)</f>
        <v>0</v>
      </c>
      <c r="S5" s="32" t="str">
        <f t="shared" ref="S5:S37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5.75" customHeight="1" x14ac:dyDescent="0.5">
      <c r="A38" s="3"/>
      <c r="B38" s="4"/>
      <c r="C38" s="11"/>
      <c r="D38" s="2"/>
      <c r="E38" s="8"/>
      <c r="F38" s="5"/>
      <c r="G38" s="12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5.75" customHeight="1" x14ac:dyDescent="0.5">
      <c r="A39" s="3"/>
      <c r="B39" s="4"/>
      <c r="C39" s="11"/>
      <c r="D39" s="2"/>
      <c r="E39" s="8"/>
      <c r="F39" s="5"/>
      <c r="G39" s="12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s="52" customFormat="1" ht="15.75" customHeight="1" x14ac:dyDescent="0.6">
      <c r="A40" s="46"/>
      <c r="B40" s="67"/>
      <c r="C40" s="73"/>
      <c r="D40" s="51"/>
      <c r="E40" s="59"/>
      <c r="F40" s="60"/>
      <c r="G40" s="74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s="52" customFormat="1" ht="15.75" customHeight="1" x14ac:dyDescent="0.6">
      <c r="A41" s="46"/>
      <c r="B41" s="67"/>
      <c r="C41" s="73"/>
      <c r="D41" s="51"/>
      <c r="E41" s="59"/>
      <c r="F41" s="60"/>
      <c r="G41" s="74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52" customFormat="1" ht="15.75" customHeight="1" x14ac:dyDescent="0.6">
      <c r="A42" s="46"/>
      <c r="B42" s="67"/>
      <c r="C42" s="73"/>
      <c r="D42" s="51"/>
      <c r="E42" s="59"/>
      <c r="F42" s="60"/>
      <c r="G42" s="74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52" customFormat="1" ht="15.75" customHeight="1" x14ac:dyDescent="0.6">
      <c r="A43" s="46"/>
      <c r="B43" s="75"/>
      <c r="C43" s="76"/>
      <c r="D43" s="77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75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75"/>
      <c r="C44" s="76"/>
      <c r="D44" s="51" t="str">
        <f>report1!D56</f>
        <v>(ลงชื่อ)</v>
      </c>
      <c r="E44" s="59"/>
      <c r="F44" s="60"/>
      <c r="G44" s="74"/>
      <c r="H44" s="60"/>
      <c r="I44" s="60"/>
      <c r="J44" s="60"/>
      <c r="K44" s="60"/>
      <c r="L44" s="60" t="str">
        <f>report1!L56</f>
        <v xml:space="preserve">                 (ลงชื่อ)</v>
      </c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75"/>
      <c r="C45" s="76"/>
      <c r="D45" s="51"/>
      <c r="E45" s="60" t="str">
        <f>report1!E57</f>
        <v>นางสาวกชวรา ทองปรางค์</v>
      </c>
      <c r="F45" s="60"/>
      <c r="G45" s="74"/>
      <c r="H45" s="60"/>
      <c r="I45" s="60"/>
      <c r="J45" s="60"/>
      <c r="K45" s="60"/>
      <c r="L45" s="60"/>
      <c r="M45" s="60"/>
      <c r="N45" s="104" t="str">
        <f>report1!N57</f>
        <v>นางสาวธันว์ชนก เติมเกียรติไพบูลย์</v>
      </c>
      <c r="O45" s="97"/>
      <c r="P45" s="97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51"/>
      <c r="E46" s="60" t="str">
        <f>report1!E58</f>
        <v xml:space="preserve">      ครูที่ปรึกษา</v>
      </c>
      <c r="F46" s="60"/>
      <c r="G46" s="74"/>
      <c r="H46" s="60"/>
      <c r="I46" s="60"/>
      <c r="J46" s="60"/>
      <c r="K46" s="60"/>
      <c r="L46" s="60"/>
      <c r="M46" s="60"/>
      <c r="N46" s="104" t="str">
        <f>report1!N58</f>
        <v>ครูที่ปรึกษา</v>
      </c>
      <c r="O46" s="97"/>
      <c r="P46" s="97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77"/>
      <c r="E47" s="59"/>
      <c r="F47" s="60"/>
      <c r="G47" s="74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5.75" customHeight="1" x14ac:dyDescent="0.5">
      <c r="A48" s="3"/>
      <c r="B48" s="13"/>
      <c r="C48" s="14"/>
      <c r="D48" s="16"/>
      <c r="E48" s="17"/>
      <c r="F48" s="15"/>
      <c r="G48" s="18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5.75" customHeight="1" x14ac:dyDescent="0.5">
      <c r="A49" s="3"/>
      <c r="B49" s="13"/>
      <c r="C49" s="14"/>
      <c r="D49" s="16"/>
      <c r="E49" s="17"/>
      <c r="F49" s="15"/>
      <c r="G49" s="18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5.75" customHeight="1" x14ac:dyDescent="0.5">
      <c r="A50" s="3"/>
      <c r="B50" s="13"/>
      <c r="C50" s="14"/>
      <c r="D50" s="16"/>
      <c r="E50" s="17"/>
      <c r="F50" s="15"/>
      <c r="G50" s="18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8.75" customHeight="1" x14ac:dyDescent="0.5">
      <c r="A55" s="10"/>
      <c r="B55" s="13"/>
      <c r="C55" s="13"/>
      <c r="D55" s="19"/>
      <c r="E55" s="20"/>
      <c r="F55" s="13"/>
      <c r="G55" s="21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8.75" customHeight="1" x14ac:dyDescent="0.5">
      <c r="A56" s="3"/>
      <c r="B56" s="3"/>
      <c r="C56" s="3"/>
      <c r="D56" s="6"/>
      <c r="E56" s="3"/>
      <c r="F56" s="3"/>
      <c r="G56" s="22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8.75" customHeight="1" x14ac:dyDescent="0.5">
      <c r="A57" s="3"/>
      <c r="B57" s="3"/>
      <c r="C57" s="3"/>
      <c r="D57" s="6"/>
      <c r="E57" s="6"/>
      <c r="F57" s="3"/>
      <c r="G57" s="22"/>
      <c r="H57" s="3"/>
      <c r="I57" s="3"/>
      <c r="J57" s="3"/>
      <c r="K57" s="3"/>
      <c r="L57" s="3"/>
      <c r="M57" s="3"/>
      <c r="N57" s="110"/>
      <c r="O57" s="111"/>
      <c r="P57" s="111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3"/>
      <c r="B58" s="3"/>
      <c r="C58" s="3"/>
      <c r="D58" s="6"/>
      <c r="E58" s="6"/>
      <c r="F58" s="3"/>
      <c r="G58" s="22"/>
      <c r="H58" s="3"/>
      <c r="I58" s="3"/>
      <c r="J58" s="3"/>
      <c r="K58" s="3"/>
      <c r="L58" s="3"/>
      <c r="M58" s="17"/>
      <c r="N58" s="110"/>
      <c r="O58" s="111"/>
      <c r="P58" s="111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</sheetData>
  <mergeCells count="7">
    <mergeCell ref="N57:P57"/>
    <mergeCell ref="N58:P58"/>
    <mergeCell ref="B2:F2"/>
    <mergeCell ref="H2:S2"/>
    <mergeCell ref="B3:F3"/>
    <mergeCell ref="N45:P45"/>
    <mergeCell ref="N46:P46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34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3" t="s">
        <v>88</v>
      </c>
      <c r="C1" s="114"/>
      <c r="D1" s="114"/>
      <c r="E1" s="114"/>
      <c r="F1" s="114"/>
      <c r="G1" s="114"/>
      <c r="H1" s="114"/>
      <c r="I1" s="113" t="s">
        <v>99</v>
      </c>
      <c r="J1" s="114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COUNTIF(summary!H5:'summary'!H54,"=ปกติ")</f>
        <v>33</v>
      </c>
      <c r="E10" s="46">
        <f>COUNTIF(summary!J5:'summary'!J54,"=ปกติ")</f>
        <v>33</v>
      </c>
      <c r="F10" s="46">
        <f>COUNTIF(summary!L5:'summary'!L54,"=ปกติ")</f>
        <v>33</v>
      </c>
      <c r="G10" s="46">
        <f>COUNTIF(summary!N5:'summary'!N54,"=ปกติ")</f>
        <v>33</v>
      </c>
      <c r="H10" s="51" t="s">
        <v>94</v>
      </c>
      <c r="I10" s="46">
        <f>COUNTIF(summary!P5:'summary'!P54,"=มีจุดแข็ง")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COUNTIF(summary!H5:'summary'!H54,"=เสี่ยง")</f>
        <v>0</v>
      </c>
      <c r="E11" s="46">
        <f>COUNTIF(summary!J5:'summary'!J54,"=เสี่ยง")</f>
        <v>0</v>
      </c>
      <c r="F11" s="46">
        <f>COUNTIF(summary!L5:'summary'!L54,"=เสี่ยง")</f>
        <v>0</v>
      </c>
      <c r="G11" s="46">
        <f>COUNTIF(summary!N5:'summary'!N54,"=เสี่ยง")</f>
        <v>0</v>
      </c>
      <c r="H11" s="46" t="s">
        <v>96</v>
      </c>
      <c r="I11" s="46">
        <f>COUNTIF(summary!P5:'summary'!P54,"=ไม่มีจุดแข็ง")</f>
        <v>33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COUNTIF(summary!H5:'summary'!H54,"=มีปัญหา")</f>
        <v>0</v>
      </c>
      <c r="E12" s="46">
        <f>COUNTIF(summary!J5:'summary'!J54,"=มีปัญหา")</f>
        <v>0</v>
      </c>
      <c r="F12" s="46">
        <f>COUNTIF(summary!L5:'summary'!L54,"=มีปัญหา")</f>
        <v>0</v>
      </c>
      <c r="G12" s="46">
        <f>COUNTIF(summary!N5:'summary'!N54,"=มีปัญหา")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COUNTIF(summary!S5:'summary'!S54,"=ปกติ")</f>
        <v>33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COUNTIF(summary!S5:'summary'!S54,"=เสี่ยง")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COUNTIF(summary!S5:'summary'!S54,"=มีปัญหา")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3" t="s">
        <v>62</v>
      </c>
      <c r="C51" s="97"/>
      <c r="D51" s="97"/>
      <c r="E51" s="97"/>
      <c r="F51" s="46"/>
      <c r="G51" s="103" t="s">
        <v>62</v>
      </c>
      <c r="H51" s="97"/>
      <c r="I51" s="97"/>
      <c r="J51" s="97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6" t="str">
        <f>summary!E45</f>
        <v>นางสาวกชวรา ทองปรางค์</v>
      </c>
      <c r="C52" s="97"/>
      <c r="D52" s="97"/>
      <c r="E52" s="97"/>
      <c r="F52" s="46"/>
      <c r="G52" s="96" t="str">
        <f>summary!N45</f>
        <v>นางสาวธันว์ชนก เติมเกียรติไพบูลย์</v>
      </c>
      <c r="H52" s="97"/>
      <c r="I52" s="97"/>
      <c r="J52" s="97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6" t="s">
        <v>63</v>
      </c>
      <c r="C53" s="97"/>
      <c r="D53" s="97"/>
      <c r="E53" s="97"/>
      <c r="F53" s="46"/>
      <c r="G53" s="96" t="s">
        <v>63</v>
      </c>
      <c r="H53" s="97"/>
      <c r="I53" s="97"/>
      <c r="J53" s="97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5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8" t="s">
        <v>0</v>
      </c>
      <c r="B2" s="99"/>
      <c r="C2" s="99"/>
      <c r="D2" s="99"/>
      <c r="E2" s="100"/>
      <c r="F2" s="101" t="s">
        <v>64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42"/>
      <c r="AF2" s="93" t="s">
        <v>2</v>
      </c>
      <c r="AG2" s="43"/>
      <c r="AH2" s="43"/>
      <c r="AI2" s="93" t="s">
        <v>3</v>
      </c>
      <c r="AJ2" s="43"/>
      <c r="AK2" s="43"/>
      <c r="AL2" s="43"/>
      <c r="AM2" s="93" t="s">
        <v>4</v>
      </c>
      <c r="AN2" s="43"/>
      <c r="AO2" s="43"/>
      <c r="AP2" s="43"/>
      <c r="AQ2" s="93" t="s">
        <v>5</v>
      </c>
      <c r="AR2" s="43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8" t="str">
        <f>ฉบับนักเรียน!A3</f>
        <v>นางสาวกชวรา ทองปรางค์  นางสาวธันว์ชนก เติมเกียรติไพบูลย์</v>
      </c>
      <c r="B3" s="99"/>
      <c r="C3" s="99"/>
      <c r="D3" s="99"/>
      <c r="E3" s="100"/>
      <c r="F3" s="98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42"/>
      <c r="AF3" s="94"/>
      <c r="AG3" s="43"/>
      <c r="AH3" s="43"/>
      <c r="AI3" s="94"/>
      <c r="AJ3" s="43"/>
      <c r="AK3" s="43"/>
      <c r="AL3" s="43"/>
      <c r="AM3" s="94"/>
      <c r="AN3" s="43"/>
      <c r="AO3" s="43"/>
      <c r="AP3" s="43"/>
      <c r="AQ3" s="94"/>
      <c r="AR3" s="43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5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133</v>
      </c>
      <c r="C5" s="115">
        <v>45116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133</v>
      </c>
      <c r="C6" s="115">
        <v>45117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133</v>
      </c>
      <c r="C7" s="115">
        <v>45118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133</v>
      </c>
      <c r="C8" s="115">
        <v>45119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133</v>
      </c>
      <c r="C9" s="115">
        <v>45120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133</v>
      </c>
      <c r="C10" s="115">
        <v>45121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133</v>
      </c>
      <c r="C11" s="115">
        <v>45122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133</v>
      </c>
      <c r="C12" s="115">
        <v>45124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133</v>
      </c>
      <c r="C13" s="115">
        <v>45126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133</v>
      </c>
      <c r="C14" s="115">
        <v>45129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133</v>
      </c>
      <c r="C15" s="115">
        <v>45131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133</v>
      </c>
      <c r="C16" s="115">
        <v>45132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133</v>
      </c>
      <c r="C17" s="115">
        <v>45133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133</v>
      </c>
      <c r="C18" s="115">
        <v>45135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133</v>
      </c>
      <c r="C19" s="115">
        <v>45137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133</v>
      </c>
      <c r="C20" s="116">
        <v>45466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133</v>
      </c>
      <c r="C21" s="115">
        <v>45128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133</v>
      </c>
      <c r="C22" s="115">
        <v>45130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133</v>
      </c>
      <c r="C23" s="115">
        <v>45136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133</v>
      </c>
      <c r="C24" s="115">
        <v>45138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133</v>
      </c>
      <c r="C25" s="115">
        <v>45139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133</v>
      </c>
      <c r="C26" s="115">
        <v>45140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133</v>
      </c>
      <c r="C27" s="115">
        <v>45142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133</v>
      </c>
      <c r="C28" s="115">
        <v>45143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133</v>
      </c>
      <c r="C29" s="115">
        <v>45144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133</v>
      </c>
      <c r="C30" s="115">
        <v>45145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133</v>
      </c>
      <c r="C31" s="115">
        <v>45146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133</v>
      </c>
      <c r="C32" s="115">
        <v>45147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133</v>
      </c>
      <c r="C33" s="115">
        <v>45148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133</v>
      </c>
      <c r="C34" s="115">
        <v>45149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133</v>
      </c>
      <c r="C35" s="115">
        <v>45150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133</v>
      </c>
      <c r="C36" s="115">
        <v>45151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133</v>
      </c>
      <c r="C37" s="115">
        <v>45322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/>
      <c r="B38" s="45"/>
      <c r="C38" s="92"/>
      <c r="D38" s="30"/>
      <c r="E38" s="26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/>
      <c r="B39" s="45"/>
      <c r="C39" s="78"/>
      <c r="D39" s="30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/>
      <c r="B40" s="45"/>
      <c r="C40" s="78"/>
      <c r="D40" s="30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3" t="s">
        <v>62</v>
      </c>
      <c r="D56" s="97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3" t="s">
        <v>62</v>
      </c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4" t="s">
        <v>134</v>
      </c>
      <c r="D57" s="105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6"/>
      <c r="P57" s="97"/>
      <c r="Q57" s="97"/>
      <c r="R57" s="46"/>
      <c r="S57" s="96" t="s">
        <v>135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6" t="s">
        <v>63</v>
      </c>
      <c r="D58" s="97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4"/>
      <c r="P58" s="97"/>
      <c r="Q58" s="97"/>
      <c r="R58" s="46"/>
      <c r="S58" s="96" t="s">
        <v>63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2" activePane="bottomLeft" state="frozen"/>
      <selection pane="bottomLeft" activeCell="B38" sqref="B38:AS40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6" t="s">
        <v>0</v>
      </c>
      <c r="B2" s="99"/>
      <c r="C2" s="99"/>
      <c r="D2" s="99"/>
      <c r="E2" s="100"/>
      <c r="F2" s="107" t="s">
        <v>69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30"/>
      <c r="AF2" s="93" t="s">
        <v>2</v>
      </c>
      <c r="AG2" s="43"/>
      <c r="AH2" s="43"/>
      <c r="AI2" s="93" t="s">
        <v>3</v>
      </c>
      <c r="AJ2" s="43"/>
      <c r="AK2" s="43"/>
      <c r="AL2" s="43"/>
      <c r="AM2" s="93" t="s">
        <v>4</v>
      </c>
      <c r="AN2" s="43"/>
      <c r="AO2" s="43"/>
      <c r="AP2" s="43"/>
      <c r="AQ2" s="93" t="s">
        <v>5</v>
      </c>
      <c r="AR2" s="43"/>
      <c r="AS2" s="93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8" t="str">
        <f>ฉบับนักเรียน!A3</f>
        <v>นางสาวกชวรา ทองปรางค์  นางสาวธันว์ชนก เติมเกียรติไพบูลย์</v>
      </c>
      <c r="B3" s="99"/>
      <c r="C3" s="99"/>
      <c r="D3" s="99"/>
      <c r="E3" s="100"/>
      <c r="F3" s="106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30"/>
      <c r="AF3" s="94"/>
      <c r="AG3" s="43"/>
      <c r="AH3" s="43"/>
      <c r="AI3" s="94"/>
      <c r="AJ3" s="43"/>
      <c r="AK3" s="43"/>
      <c r="AL3" s="43"/>
      <c r="AM3" s="94"/>
      <c r="AN3" s="43"/>
      <c r="AO3" s="43"/>
      <c r="AP3" s="43"/>
      <c r="AQ3" s="94"/>
      <c r="AR3" s="43"/>
      <c r="AS3" s="94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5"/>
      <c r="AG4" s="43"/>
      <c r="AH4" s="43"/>
      <c r="AI4" s="95"/>
      <c r="AJ4" s="43"/>
      <c r="AK4" s="43"/>
      <c r="AL4" s="43"/>
      <c r="AM4" s="95"/>
      <c r="AN4" s="43"/>
      <c r="AO4" s="43"/>
      <c r="AP4" s="43"/>
      <c r="AQ4" s="95"/>
      <c r="AR4" s="43"/>
      <c r="AS4" s="95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2/11</v>
      </c>
      <c r="C5" s="55">
        <f>ฉบับนักเรียน!C5</f>
        <v>45116</v>
      </c>
      <c r="D5" s="56" t="str">
        <f>ฉบับครู!D5</f>
        <v>เด็กชายกนกภัทร  อัญชันบุตร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2/11</v>
      </c>
      <c r="C6" s="55">
        <f>ฉบับนักเรียน!C6</f>
        <v>45117</v>
      </c>
      <c r="D6" s="58" t="str">
        <f>ฉบับนักเรียน!D6</f>
        <v>เด็กชายกฤตเมธ  สิงหประเสริฐ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2/11</v>
      </c>
      <c r="C7" s="55">
        <f>ฉบับนักเรียน!C7</f>
        <v>45118</v>
      </c>
      <c r="D7" s="58" t="str">
        <f>ฉบับนักเรียน!D7</f>
        <v>เด็กชายจิรเมธ  ธรรมเจริญ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2/11</v>
      </c>
      <c r="C8" s="55">
        <f>ฉบับนักเรียน!C8</f>
        <v>45119</v>
      </c>
      <c r="D8" s="58" t="str">
        <f>ฉบับนักเรียน!D8</f>
        <v>เด็กชายณฐกร  พวงสวัสดิ์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2/11</v>
      </c>
      <c r="C9" s="55">
        <f>ฉบับนักเรียน!C9</f>
        <v>45120</v>
      </c>
      <c r="D9" s="58" t="str">
        <f>ฉบับนักเรียน!D9</f>
        <v>เด็กชายณัฐภูมิ  มะลิเรือง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2/11</v>
      </c>
      <c r="C10" s="55">
        <f>ฉบับนักเรียน!C10</f>
        <v>45121</v>
      </c>
      <c r="D10" s="58" t="str">
        <f>ฉบับนักเรียน!D10</f>
        <v>เด็กชายเดชาธร  กิตติโชควัฒนา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2/11</v>
      </c>
      <c r="C11" s="55">
        <f>ฉบับนักเรียน!C11</f>
        <v>45122</v>
      </c>
      <c r="D11" s="58" t="str">
        <f>ฉบับนักเรียน!D11</f>
        <v>เด็กชายตรัย  เทพยศ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2/11</v>
      </c>
      <c r="C12" s="55">
        <f>ฉบับนักเรียน!C12</f>
        <v>45124</v>
      </c>
      <c r="D12" s="58" t="str">
        <f>ฉบับนักเรียน!D12</f>
        <v>เด็กชายธนาพล  ลักษมีคุณากร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2/11</v>
      </c>
      <c r="C13" s="55">
        <f>ฉบับนักเรียน!C13</f>
        <v>45126</v>
      </c>
      <c r="D13" s="58" t="str">
        <f>ฉบับนักเรียน!D13</f>
        <v>เด็กชายธฤตวัน  โชติศิริ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2/11</v>
      </c>
      <c r="C14" s="55">
        <f>ฉบับนักเรียน!C14</f>
        <v>45129</v>
      </c>
      <c r="D14" s="58" t="str">
        <f>ฉบับนักเรียน!D14</f>
        <v>เด็กชายพุธพงศ์  พิมพ์ทอง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2/11</v>
      </c>
      <c r="C15" s="55">
        <f>ฉบับนักเรียน!C15</f>
        <v>45131</v>
      </c>
      <c r="D15" s="58" t="str">
        <f>ฉบับนักเรียน!D15</f>
        <v>เด็กชายภูวิศ  กลับวงศา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2/11</v>
      </c>
      <c r="C16" s="55">
        <f>ฉบับนักเรียน!C16</f>
        <v>45132</v>
      </c>
      <c r="D16" s="58" t="str">
        <f>ฉบับนักเรียน!D16</f>
        <v>เด็กชายศุภณัฐ  มังคลาด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2/11</v>
      </c>
      <c r="C17" s="55">
        <f>ฉบับนักเรียน!C17</f>
        <v>45133</v>
      </c>
      <c r="D17" s="58" t="str">
        <f>ฉบับนักเรียน!D17</f>
        <v>เด็กชายสกลพิชย์  วงษ์ษา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2/11</v>
      </c>
      <c r="C18" s="55">
        <f>ฉบับนักเรียน!C18</f>
        <v>45135</v>
      </c>
      <c r="D18" s="58" t="str">
        <f>ฉบับนักเรียน!D18</f>
        <v>เด็กชายอารักษ์  ลิ้มประสาท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2/11</v>
      </c>
      <c r="C19" s="55">
        <f>ฉบับนักเรียน!C19</f>
        <v>45137</v>
      </c>
      <c r="D19" s="58" t="str">
        <f>ฉบับนักเรียน!D19</f>
        <v>เด็กชายปัญจพัน  แม้นผัน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2/11</v>
      </c>
      <c r="C20" s="55">
        <f>ฉบับนักเรียน!C20</f>
        <v>45466</v>
      </c>
      <c r="D20" s="58" t="str">
        <f>ฉบับนักเรียน!D20</f>
        <v>เด็กชายวรพล  เผือดผ่อง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2/11</v>
      </c>
      <c r="C21" s="55">
        <f>ฉบับนักเรียน!C21</f>
        <v>45128</v>
      </c>
      <c r="D21" s="58" t="str">
        <f>ฉบับนักเรียน!D21</f>
        <v>เด็กหญิงวิริญา  เปรมปราโมทย์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2/11</v>
      </c>
      <c r="C22" s="55">
        <f>ฉบับนักเรียน!C22</f>
        <v>45130</v>
      </c>
      <c r="D22" s="58" t="str">
        <f>ฉบับนักเรียน!D22</f>
        <v>เด็กหญิงชัชฎา  ญาณกิตติศักดิ์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2/11</v>
      </c>
      <c r="C23" s="55">
        <f>ฉบับนักเรียน!C23</f>
        <v>45136</v>
      </c>
      <c r="D23" s="58" t="str">
        <f>ฉบับนักเรียน!D23</f>
        <v>เด็กหญิงกัญญาภัค   ระวิเวช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2/11</v>
      </c>
      <c r="C24" s="55">
        <f>ฉบับนักเรียน!C24</f>
        <v>45138</v>
      </c>
      <c r="D24" s="58" t="str">
        <f>ฉบับนักเรียน!D24</f>
        <v>เด็กหญิงจิดาภา  ขวัญชื่น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2/11</v>
      </c>
      <c r="C25" s="55">
        <f>ฉบับนักเรียน!C25</f>
        <v>45139</v>
      </c>
      <c r="D25" s="58" t="str">
        <f>ฉบับนักเรียน!D25</f>
        <v>เด็กหญิงพิมพ์ลภัส  สุดหา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2/11</v>
      </c>
      <c r="C26" s="55">
        <f>ฉบับนักเรียน!C26</f>
        <v>45140</v>
      </c>
      <c r="D26" s="58" t="str">
        <f>ฉบับนักเรียน!D26</f>
        <v>เด็กหญิงณัฐนันท์  วุฒิพนมศักดิ์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2/11</v>
      </c>
      <c r="C27" s="55">
        <f>ฉบับนักเรียน!C27</f>
        <v>45142</v>
      </c>
      <c r="D27" s="58" t="str">
        <f>ฉบับนักเรียน!D27</f>
        <v>เด็กหญิงปณิธาน  บรรจง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2/11</v>
      </c>
      <c r="C28" s="55">
        <f>ฉบับนักเรียน!C28</f>
        <v>45143</v>
      </c>
      <c r="D28" s="58" t="str">
        <f>ฉบับนักเรียน!D28</f>
        <v>เด็กหญิงปรียภัสสร  ชุมคง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2/11</v>
      </c>
      <c r="C29" s="55">
        <f>ฉบับนักเรียน!C29</f>
        <v>45144</v>
      </c>
      <c r="D29" s="58" t="str">
        <f>ฉบับนักเรียน!D29</f>
        <v>เด็กหญิงปัญชดา  ไชยสอน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2/11</v>
      </c>
      <c r="C30" s="55">
        <f>ฉบับนักเรียน!C30</f>
        <v>45145</v>
      </c>
      <c r="D30" s="58" t="str">
        <f>ฉบับนักเรียน!D30</f>
        <v>เด็กหญิงพัชราภา  เชิดรัมย์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2/11</v>
      </c>
      <c r="C31" s="55">
        <f>ฉบับนักเรียน!C31</f>
        <v>45146</v>
      </c>
      <c r="D31" s="58" t="str">
        <f>ฉบับนักเรียน!D31</f>
        <v>เด็กหญิงมาริสา  ขำอินทร์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2/11</v>
      </c>
      <c r="C32" s="55">
        <f>ฉบับนักเรียน!C32</f>
        <v>45147</v>
      </c>
      <c r="D32" s="58" t="str">
        <f>ฉบับนักเรียน!D32</f>
        <v>เด็กหญิงภัทรวดี  ชินอ่อน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2/11</v>
      </c>
      <c r="C33" s="55">
        <f>ฉบับนักเรียน!C33</f>
        <v>45148</v>
      </c>
      <c r="D33" s="58" t="str">
        <f>ฉบับนักเรียน!D33</f>
        <v>เด็กหญิงวรณัน  ชาริโท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2/11</v>
      </c>
      <c r="C34" s="55">
        <f>ฉบับนักเรียน!C34</f>
        <v>45149</v>
      </c>
      <c r="D34" s="58" t="str">
        <f>ฉบับนักเรียน!D34</f>
        <v>เด็กหญิงสิริวัฒนา  อุดมจินดา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2/11</v>
      </c>
      <c r="C35" s="55">
        <f>ฉบับนักเรียน!C35</f>
        <v>45150</v>
      </c>
      <c r="D35" s="58" t="str">
        <f>ฉบับนักเรียน!D35</f>
        <v>เด็กหญิงอริษรา  เหล่าอ่อน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2/11</v>
      </c>
      <c r="C36" s="55">
        <f>ฉบับนักเรียน!C36</f>
        <v>45151</v>
      </c>
      <c r="D36" s="58" t="str">
        <f>ฉบับนักเรียน!D36</f>
        <v>เด็กหญิงอาภารัตน์  ธนบุญยศักดิ์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2/11</v>
      </c>
      <c r="C37" s="55">
        <f>ฉบับนักเรียน!C37</f>
        <v>45322</v>
      </c>
      <c r="D37" s="58" t="str">
        <f>ฉบับนักเรียน!D37</f>
        <v>เด็กหญิงอภิชญานันท์  หาญรุจิระกำจร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/>
      <c r="C38" s="55"/>
      <c r="D38" s="58"/>
      <c r="E38" s="26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/>
      <c r="C39" s="55"/>
      <c r="D39" s="58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/>
      <c r="C40" s="55"/>
      <c r="D40" s="58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3"/>
      <c r="D56" s="10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3" t="s">
        <v>62</v>
      </c>
      <c r="D57" s="97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3" t="s">
        <v>62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104" t="s">
        <v>134</v>
      </c>
      <c r="D58" s="105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6"/>
      <c r="P58" s="97"/>
      <c r="Q58" s="97"/>
      <c r="R58" s="46"/>
      <c r="S58" s="96" t="s">
        <v>135</v>
      </c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6" t="s">
        <v>63</v>
      </c>
      <c r="D59" s="97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104"/>
      <c r="P59" s="97"/>
      <c r="Q59" s="97"/>
      <c r="R59" s="46"/>
      <c r="S59" s="96" t="s">
        <v>63</v>
      </c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C59:D59"/>
    <mergeCell ref="O59:Q59"/>
    <mergeCell ref="S59:AC59"/>
    <mergeCell ref="C58:D58"/>
    <mergeCell ref="S58:AC58"/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38" sqref="C38:S40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8" t="s">
        <v>0</v>
      </c>
      <c r="C2" s="99"/>
      <c r="D2" s="99"/>
      <c r="E2" s="99"/>
      <c r="F2" s="100"/>
      <c r="G2" s="108" t="s">
        <v>70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/>
      <c r="D38" s="55"/>
      <c r="E38" s="58"/>
      <c r="F38" s="26"/>
      <c r="G38" s="24"/>
      <c r="H38" s="32"/>
      <c r="I38" s="24"/>
      <c r="J38" s="32"/>
      <c r="K38" s="24"/>
      <c r="L38" s="32"/>
      <c r="M38" s="24"/>
      <c r="N38" s="32"/>
      <c r="O38" s="24"/>
      <c r="P38" s="32"/>
      <c r="Q38" s="24"/>
      <c r="R38" s="24"/>
      <c r="S38" s="3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/>
      <c r="N57" s="96" t="str">
        <f>ฉบับผู้ปกครอง!S58</f>
        <v>นางสาวธันว์ชนก เติมเกียรติไพบูลย์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4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38" sqref="C38:S40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8" t="s">
        <v>0</v>
      </c>
      <c r="C2" s="99"/>
      <c r="D2" s="99"/>
      <c r="E2" s="99"/>
      <c r="F2" s="100"/>
      <c r="G2" s="108" t="s">
        <v>82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/>
      <c r="D38" s="55"/>
      <c r="E38" s="58"/>
      <c r="F38" s="26"/>
      <c r="G38" s="24"/>
      <c r="H38" s="32"/>
      <c r="I38" s="24"/>
      <c r="J38" s="32"/>
      <c r="K38" s="24"/>
      <c r="L38" s="32"/>
      <c r="M38" s="24"/>
      <c r="N38" s="32"/>
      <c r="O38" s="24"/>
      <c r="P38" s="32"/>
      <c r="Q38" s="24"/>
      <c r="R38" s="24"/>
      <c r="S38" s="3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/>
      <c r="N57" s="96" t="str">
        <f>equal1!N57</f>
        <v>นางสาวธันว์ชนก เติมเกียรติไพบูลย์</v>
      </c>
      <c r="O57" s="97"/>
      <c r="P57" s="97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4" t="s">
        <v>63</v>
      </c>
      <c r="O58" s="97"/>
      <c r="P58" s="97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38" sqref="C38:S40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8" t="s">
        <v>0</v>
      </c>
      <c r="C2" s="99"/>
      <c r="D2" s="99"/>
      <c r="E2" s="99"/>
      <c r="F2" s="100"/>
      <c r="G2" s="108" t="s">
        <v>83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/>
      <c r="D38" s="55"/>
      <c r="E38" s="58"/>
      <c r="F38" s="26"/>
      <c r="G38" s="24"/>
      <c r="H38" s="32"/>
      <c r="I38" s="24"/>
      <c r="J38" s="32"/>
      <c r="K38" s="24"/>
      <c r="L38" s="32"/>
      <c r="M38" s="24"/>
      <c r="N38" s="32"/>
      <c r="O38" s="24"/>
      <c r="P38" s="32"/>
      <c r="Q38" s="24"/>
      <c r="R38" s="24"/>
      <c r="S38" s="3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/>
      <c r="N57" s="96" t="str">
        <f>equal2!N57</f>
        <v>นางสาวธันว์ชนก เติมเกียรติไพบูลย์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4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1" workbookViewId="0">
      <selection activeCell="C38" sqref="C38:S4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8" t="s">
        <v>0</v>
      </c>
      <c r="C2" s="99"/>
      <c r="D2" s="99"/>
      <c r="E2" s="99"/>
      <c r="F2" s="100"/>
      <c r="G2" s="61"/>
      <c r="H2" s="109" t="s">
        <v>84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/>
      <c r="D38" s="55"/>
      <c r="E38" s="58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/>
      <c r="N57" s="96" t="str">
        <f>equal3!N57</f>
        <v>นางสาวธันว์ชนก เติมเกียรติไพบูลย์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4" t="s">
        <v>63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38" sqref="C38:S40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8" t="s">
        <v>0</v>
      </c>
      <c r="C2" s="99"/>
      <c r="D2" s="99"/>
      <c r="E2" s="99"/>
      <c r="F2" s="100"/>
      <c r="G2" s="80"/>
      <c r="H2" s="109" t="s">
        <v>85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2/11</v>
      </c>
      <c r="D5" s="55">
        <f>ฉบับนักเรียน!C5</f>
        <v>45116</v>
      </c>
      <c r="E5" s="58" t="str">
        <f>ฉบับนักเรียน!D5</f>
        <v>เด็กชายกนกภัทร  อัญชันบุตร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2/11</v>
      </c>
      <c r="D6" s="55">
        <f>ฉบับนักเรียน!C6</f>
        <v>45117</v>
      </c>
      <c r="E6" s="58" t="str">
        <f>ฉบับนักเรียน!D6</f>
        <v>เด็กชายกฤตเมธ  สิงหประเสริฐ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2/11</v>
      </c>
      <c r="D7" s="55">
        <f>ฉบับนักเรียน!C7</f>
        <v>45118</v>
      </c>
      <c r="E7" s="58" t="str">
        <f>ฉบับนักเรียน!D7</f>
        <v>เด็กชายจิรเมธ  ธรรมเจริญ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2/11</v>
      </c>
      <c r="D8" s="55">
        <f>ฉบับนักเรียน!C8</f>
        <v>45119</v>
      </c>
      <c r="E8" s="58" t="str">
        <f>ฉบับนักเรียน!D8</f>
        <v>เด็กชายณฐกร  พวงสวัสดิ์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2/11</v>
      </c>
      <c r="D9" s="55">
        <f>ฉบับนักเรียน!C9</f>
        <v>45120</v>
      </c>
      <c r="E9" s="58" t="str">
        <f>ฉบับนักเรียน!D9</f>
        <v>เด็กชายณัฐภูมิ  มะลิเรือง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2/11</v>
      </c>
      <c r="D10" s="55">
        <f>ฉบับนักเรียน!C10</f>
        <v>45121</v>
      </c>
      <c r="E10" s="58" t="str">
        <f>ฉบับนักเรียน!D10</f>
        <v>เด็กชายเดชาธร  กิตติโชควัฒนา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2/11</v>
      </c>
      <c r="D11" s="55">
        <f>ฉบับนักเรียน!C11</f>
        <v>45122</v>
      </c>
      <c r="E11" s="58" t="str">
        <f>ฉบับนักเรียน!D11</f>
        <v>เด็กชายตรัย  เทพยศ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2/11</v>
      </c>
      <c r="D12" s="55">
        <f>ฉบับนักเรียน!C12</f>
        <v>45124</v>
      </c>
      <c r="E12" s="58" t="str">
        <f>ฉบับนักเรียน!D12</f>
        <v>เด็กชายธนาพล  ลักษมีคุณากร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2/11</v>
      </c>
      <c r="D13" s="55">
        <f>ฉบับนักเรียน!C13</f>
        <v>45126</v>
      </c>
      <c r="E13" s="58" t="str">
        <f>ฉบับนักเรียน!D13</f>
        <v>เด็กชายธฤตวัน  โชติศิริ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2/11</v>
      </c>
      <c r="D14" s="55">
        <f>ฉบับนักเรียน!C14</f>
        <v>45129</v>
      </c>
      <c r="E14" s="58" t="str">
        <f>ฉบับนักเรียน!D14</f>
        <v>เด็กชายพุธพงศ์  พิมพ์ทอง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2/11</v>
      </c>
      <c r="D15" s="55">
        <f>ฉบับนักเรียน!C15</f>
        <v>45131</v>
      </c>
      <c r="E15" s="58" t="str">
        <f>ฉบับนักเรียน!D15</f>
        <v>เด็กชายภูวิศ  กลับวงศา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2/11</v>
      </c>
      <c r="D16" s="55">
        <f>ฉบับนักเรียน!C16</f>
        <v>45132</v>
      </c>
      <c r="E16" s="58" t="str">
        <f>ฉบับนักเรียน!D16</f>
        <v>เด็กชายศุภณัฐ  มังคลาด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2/11</v>
      </c>
      <c r="D17" s="55">
        <f>ฉบับนักเรียน!C17</f>
        <v>45133</v>
      </c>
      <c r="E17" s="58" t="str">
        <f>ฉบับนักเรียน!D17</f>
        <v>เด็กชายสกลพิชย์  วงษ์ษา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2/11</v>
      </c>
      <c r="D18" s="55">
        <f>ฉบับนักเรียน!C18</f>
        <v>45135</v>
      </c>
      <c r="E18" s="58" t="str">
        <f>ฉบับนักเรียน!D18</f>
        <v>เด็กชายอารักษ์  ลิ้มประสาท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2/11</v>
      </c>
      <c r="D19" s="55">
        <f>ฉบับนักเรียน!C19</f>
        <v>45137</v>
      </c>
      <c r="E19" s="58" t="str">
        <f>ฉบับนักเรียน!D19</f>
        <v>เด็กชายปัญจพัน  แม้นผัน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2/11</v>
      </c>
      <c r="D20" s="55">
        <f>ฉบับนักเรียน!C20</f>
        <v>45466</v>
      </c>
      <c r="E20" s="58" t="str">
        <f>ฉบับนักเรียน!D20</f>
        <v>เด็กชายวรพล  เผือดผ่อง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2/11</v>
      </c>
      <c r="D21" s="55">
        <f>ฉบับนักเรียน!C21</f>
        <v>45128</v>
      </c>
      <c r="E21" s="58" t="str">
        <f>ฉบับนักเรียน!D21</f>
        <v>เด็กหญิงวิริญา  เปรมปราโมทย์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2/11</v>
      </c>
      <c r="D22" s="55">
        <f>ฉบับนักเรียน!C22</f>
        <v>45130</v>
      </c>
      <c r="E22" s="58" t="str">
        <f>ฉบับนักเรียน!D22</f>
        <v>เด็กหญิงชัชฎา  ญาณกิตติศักดิ์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2/11</v>
      </c>
      <c r="D23" s="55">
        <f>ฉบับนักเรียน!C23</f>
        <v>45136</v>
      </c>
      <c r="E23" s="58" t="str">
        <f>ฉบับนักเรียน!D23</f>
        <v>เด็กหญิงกัญญาภัค   ระวิเวช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2/11</v>
      </c>
      <c r="D24" s="55">
        <f>ฉบับนักเรียน!C24</f>
        <v>45138</v>
      </c>
      <c r="E24" s="58" t="str">
        <f>ฉบับนักเรียน!D24</f>
        <v>เด็กหญิงจิดาภา  ขวัญชื่น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2/11</v>
      </c>
      <c r="D25" s="55">
        <f>ฉบับนักเรียน!C25</f>
        <v>45139</v>
      </c>
      <c r="E25" s="58" t="str">
        <f>ฉบับนักเรียน!D25</f>
        <v>เด็กหญิงพิมพ์ลภัส  สุดหา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2/11</v>
      </c>
      <c r="D26" s="55">
        <f>ฉบับนักเรียน!C26</f>
        <v>45140</v>
      </c>
      <c r="E26" s="58" t="str">
        <f>ฉบับนักเรียน!D26</f>
        <v>เด็กหญิงณัฐนันท์  วุฒิพนมศักดิ์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2/11</v>
      </c>
      <c r="D27" s="55">
        <f>ฉบับนักเรียน!C27</f>
        <v>45142</v>
      </c>
      <c r="E27" s="58" t="str">
        <f>ฉบับนักเรียน!D27</f>
        <v>เด็กหญิงปณิธาน  บรรจง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2/11</v>
      </c>
      <c r="D28" s="55">
        <f>ฉบับนักเรียน!C28</f>
        <v>45143</v>
      </c>
      <c r="E28" s="58" t="str">
        <f>ฉบับนักเรียน!D28</f>
        <v>เด็กหญิงปรียภัสสร  ชุมคง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2/11</v>
      </c>
      <c r="D29" s="55">
        <f>ฉบับนักเรียน!C29</f>
        <v>45144</v>
      </c>
      <c r="E29" s="58" t="str">
        <f>ฉบับนักเรียน!D29</f>
        <v>เด็กหญิงปัญชดา  ไชยสอน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2/11</v>
      </c>
      <c r="D30" s="55">
        <f>ฉบับนักเรียน!C30</f>
        <v>45145</v>
      </c>
      <c r="E30" s="58" t="str">
        <f>ฉบับนักเรียน!D30</f>
        <v>เด็กหญิงพัชราภา  เชิดรัมย์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2/11</v>
      </c>
      <c r="D31" s="55">
        <f>ฉบับนักเรียน!C31</f>
        <v>45146</v>
      </c>
      <c r="E31" s="58" t="str">
        <f>ฉบับนักเรียน!D31</f>
        <v>เด็กหญิงมาริสา  ขำอินทร์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2/11</v>
      </c>
      <c r="D32" s="55">
        <f>ฉบับนักเรียน!C32</f>
        <v>45147</v>
      </c>
      <c r="E32" s="58" t="str">
        <f>ฉบับนักเรียน!D32</f>
        <v>เด็กหญิงภัทรวดี  ชินอ่อน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2/11</v>
      </c>
      <c r="D33" s="55">
        <f>ฉบับนักเรียน!C33</f>
        <v>45148</v>
      </c>
      <c r="E33" s="58" t="str">
        <f>ฉบับนักเรียน!D33</f>
        <v>เด็กหญิงวรณัน  ชาริโท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2/11</v>
      </c>
      <c r="D34" s="55">
        <f>ฉบับนักเรียน!C34</f>
        <v>45149</v>
      </c>
      <c r="E34" s="58" t="str">
        <f>ฉบับนักเรียน!D34</f>
        <v>เด็กหญิงสิริวัฒนา  อุดมจินดา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2/11</v>
      </c>
      <c r="D35" s="55">
        <f>ฉบับนักเรียน!C35</f>
        <v>45150</v>
      </c>
      <c r="E35" s="58" t="str">
        <f>ฉบับนักเรียน!D35</f>
        <v>เด็กหญิงอริษรา  เหล่าอ่อน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2/11</v>
      </c>
      <c r="D36" s="55">
        <f>ฉบับนักเรียน!C36</f>
        <v>45151</v>
      </c>
      <c r="E36" s="58" t="str">
        <f>ฉบับนักเรียน!D36</f>
        <v>เด็กหญิงอาภารัตน์  ธนบุญยศักดิ์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2/11</v>
      </c>
      <c r="D37" s="55">
        <f>ฉบับนักเรียน!C37</f>
        <v>45322</v>
      </c>
      <c r="E37" s="58" t="str">
        <f>ฉบับนักเรียน!D37</f>
        <v>เด็กหญิงอภิชญานันท์  หาญรุจิระกำจร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/>
      <c r="D38" s="55"/>
      <c r="E38" s="58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/>
      <c r="N57" s="96" t="str">
        <f>report1!N57</f>
        <v>นางสาวธันว์ชนก เติมเกียรติไพบูลย์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6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38" sqref="C38:S4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8" t="s">
        <v>0</v>
      </c>
      <c r="C2" s="99"/>
      <c r="D2" s="99"/>
      <c r="E2" s="99"/>
      <c r="F2" s="100"/>
      <c r="G2" s="80"/>
      <c r="H2" s="109" t="s">
        <v>86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8" t="str">
        <f>ฉบับนักเรียน!A3</f>
        <v>นางสาวกชวรา ทองปรางค์  นางสาวธันว์ชนก เติมเกียรติไพบูลย์</v>
      </c>
      <c r="C3" s="99"/>
      <c r="D3" s="99"/>
      <c r="E3" s="99"/>
      <c r="F3" s="100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2/11</v>
      </c>
      <c r="D5" s="81">
        <f>ฉบับนักเรียน!C5</f>
        <v>45116</v>
      </c>
      <c r="E5" s="48" t="str">
        <f>ฉบับนักเรียน!D5</f>
        <v>เด็กชายกนกภัทร  อัญชันบุตร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2/11</v>
      </c>
      <c r="D6" s="81">
        <f>ฉบับนักเรียน!C6</f>
        <v>45117</v>
      </c>
      <c r="E6" s="48" t="str">
        <f>ฉบับนักเรียน!D6</f>
        <v>เด็กชายกฤตเมธ  สิงหประเสริฐ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2/11</v>
      </c>
      <c r="D7" s="81">
        <f>ฉบับนักเรียน!C7</f>
        <v>45118</v>
      </c>
      <c r="E7" s="48" t="str">
        <f>ฉบับนักเรียน!D7</f>
        <v>เด็กชายจิรเมธ  ธรรมเจริญ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2/11</v>
      </c>
      <c r="D8" s="81">
        <f>ฉบับนักเรียน!C8</f>
        <v>45119</v>
      </c>
      <c r="E8" s="48" t="str">
        <f>ฉบับนักเรียน!D8</f>
        <v>เด็กชายณฐกร  พวงสวัสดิ์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2/11</v>
      </c>
      <c r="D9" s="81">
        <f>ฉบับนักเรียน!C9</f>
        <v>45120</v>
      </c>
      <c r="E9" s="48" t="str">
        <f>ฉบับนักเรียน!D9</f>
        <v>เด็กชายณัฐภูมิ  มะลิเรือง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2/11</v>
      </c>
      <c r="D10" s="81">
        <f>ฉบับนักเรียน!C10</f>
        <v>45121</v>
      </c>
      <c r="E10" s="48" t="str">
        <f>ฉบับนักเรียน!D10</f>
        <v>เด็กชายเดชาธร  กิตติโชควัฒนา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2/11</v>
      </c>
      <c r="D11" s="81">
        <f>ฉบับนักเรียน!C11</f>
        <v>45122</v>
      </c>
      <c r="E11" s="48" t="str">
        <f>ฉบับนักเรียน!D11</f>
        <v>เด็กชายตรัย  เทพยศ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2/11</v>
      </c>
      <c r="D12" s="81">
        <f>ฉบับนักเรียน!C12</f>
        <v>45124</v>
      </c>
      <c r="E12" s="48" t="str">
        <f>ฉบับนักเรียน!D12</f>
        <v>เด็กชายธนาพล  ลักษมีคุณากร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2/11</v>
      </c>
      <c r="D13" s="81">
        <f>ฉบับนักเรียน!C13</f>
        <v>45126</v>
      </c>
      <c r="E13" s="48" t="str">
        <f>ฉบับนักเรียน!D13</f>
        <v>เด็กชายธฤตวัน  โชติศิริ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2/11</v>
      </c>
      <c r="D14" s="81">
        <f>ฉบับนักเรียน!C14</f>
        <v>45129</v>
      </c>
      <c r="E14" s="48" t="str">
        <f>ฉบับนักเรียน!D14</f>
        <v>เด็กชายพุธพงศ์  พิมพ์ทอง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2/11</v>
      </c>
      <c r="D15" s="81">
        <f>ฉบับนักเรียน!C15</f>
        <v>45131</v>
      </c>
      <c r="E15" s="48" t="str">
        <f>ฉบับนักเรียน!D15</f>
        <v>เด็กชายภูวิศ  กลับวงศา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2/11</v>
      </c>
      <c r="D16" s="81">
        <f>ฉบับนักเรียน!C16</f>
        <v>45132</v>
      </c>
      <c r="E16" s="48" t="str">
        <f>ฉบับนักเรียน!D16</f>
        <v>เด็กชายศุภณัฐ  มังคลาด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2/11</v>
      </c>
      <c r="D17" s="81">
        <f>ฉบับนักเรียน!C17</f>
        <v>45133</v>
      </c>
      <c r="E17" s="48" t="str">
        <f>ฉบับนักเรียน!D17</f>
        <v>เด็กชายสกลพิชย์  วงษ์ษา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2/11</v>
      </c>
      <c r="D18" s="81">
        <f>ฉบับนักเรียน!C18</f>
        <v>45135</v>
      </c>
      <c r="E18" s="48" t="str">
        <f>ฉบับนักเรียน!D18</f>
        <v>เด็กชายอารักษ์  ลิ้มประสาท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2/11</v>
      </c>
      <c r="D19" s="81">
        <f>ฉบับนักเรียน!C19</f>
        <v>45137</v>
      </c>
      <c r="E19" s="48" t="str">
        <f>ฉบับนักเรียน!D19</f>
        <v>เด็กชายปัญจพัน  แม้นผัน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2/11</v>
      </c>
      <c r="D20" s="81">
        <f>ฉบับนักเรียน!C20</f>
        <v>45466</v>
      </c>
      <c r="E20" s="48" t="str">
        <f>ฉบับนักเรียน!D20</f>
        <v>เด็กชายวรพล  เผือดผ่อง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2/11</v>
      </c>
      <c r="D21" s="81">
        <f>ฉบับนักเรียน!C21</f>
        <v>45128</v>
      </c>
      <c r="E21" s="48" t="str">
        <f>ฉบับนักเรียน!D21</f>
        <v>เด็กหญิงวิริญา  เปรมปราโมทย์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2/11</v>
      </c>
      <c r="D22" s="81">
        <f>ฉบับนักเรียน!C22</f>
        <v>45130</v>
      </c>
      <c r="E22" s="48" t="str">
        <f>ฉบับนักเรียน!D22</f>
        <v>เด็กหญิงชัชฎา  ญาณกิตติศักดิ์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2/11</v>
      </c>
      <c r="D23" s="81">
        <f>ฉบับนักเรียน!C23</f>
        <v>45136</v>
      </c>
      <c r="E23" s="48" t="str">
        <f>ฉบับนักเรียน!D23</f>
        <v>เด็กหญิงกัญญาภัค   ระวิเวช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2/11</v>
      </c>
      <c r="D24" s="81">
        <f>ฉบับนักเรียน!C24</f>
        <v>45138</v>
      </c>
      <c r="E24" s="48" t="str">
        <f>ฉบับนักเรียน!D24</f>
        <v>เด็กหญิงจิดาภา  ขวัญชื่น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2/11</v>
      </c>
      <c r="D25" s="81">
        <f>ฉบับนักเรียน!C25</f>
        <v>45139</v>
      </c>
      <c r="E25" s="48" t="str">
        <f>ฉบับนักเรียน!D25</f>
        <v>เด็กหญิงพิมพ์ลภัส  สุดหา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2/11</v>
      </c>
      <c r="D26" s="81">
        <f>ฉบับนักเรียน!C26</f>
        <v>45140</v>
      </c>
      <c r="E26" s="48" t="str">
        <f>ฉบับนักเรียน!D26</f>
        <v>เด็กหญิงณัฐนันท์  วุฒิพนมศักดิ์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2/11</v>
      </c>
      <c r="D27" s="81">
        <f>ฉบับนักเรียน!C27</f>
        <v>45142</v>
      </c>
      <c r="E27" s="48" t="str">
        <f>ฉบับนักเรียน!D27</f>
        <v>เด็กหญิงปณิธาน  บรรจง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2/11</v>
      </c>
      <c r="D28" s="81">
        <f>ฉบับนักเรียน!C28</f>
        <v>45143</v>
      </c>
      <c r="E28" s="48" t="str">
        <f>ฉบับนักเรียน!D28</f>
        <v>เด็กหญิงปรียภัสสร  ชุมคง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2/11</v>
      </c>
      <c r="D29" s="81">
        <f>ฉบับนักเรียน!C29</f>
        <v>45144</v>
      </c>
      <c r="E29" s="48" t="str">
        <f>ฉบับนักเรียน!D29</f>
        <v>เด็กหญิงปัญชดา  ไชยสอน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2/11</v>
      </c>
      <c r="D30" s="81">
        <f>ฉบับนักเรียน!C30</f>
        <v>45145</v>
      </c>
      <c r="E30" s="48" t="str">
        <f>ฉบับนักเรียน!D30</f>
        <v>เด็กหญิงพัชราภา  เชิดรัมย์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2/11</v>
      </c>
      <c r="D31" s="81">
        <f>ฉบับนักเรียน!C31</f>
        <v>45146</v>
      </c>
      <c r="E31" s="48" t="str">
        <f>ฉบับนักเรียน!D31</f>
        <v>เด็กหญิงมาริสา  ขำอินทร์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2/11</v>
      </c>
      <c r="D32" s="81">
        <f>ฉบับนักเรียน!C32</f>
        <v>45147</v>
      </c>
      <c r="E32" s="48" t="str">
        <f>ฉบับนักเรียน!D32</f>
        <v>เด็กหญิงภัทรวดี  ชินอ่อน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2/11</v>
      </c>
      <c r="D33" s="81">
        <f>ฉบับนักเรียน!C33</f>
        <v>45148</v>
      </c>
      <c r="E33" s="48" t="str">
        <f>ฉบับนักเรียน!D33</f>
        <v>เด็กหญิงวรณัน  ชาริโท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2/11</v>
      </c>
      <c r="D34" s="81">
        <f>ฉบับนักเรียน!C34</f>
        <v>45149</v>
      </c>
      <c r="E34" s="48" t="str">
        <f>ฉบับนักเรียน!D34</f>
        <v>เด็กหญิงสิริวัฒนา  อุดมจินดา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2/11</v>
      </c>
      <c r="D35" s="81">
        <f>ฉบับนักเรียน!C35</f>
        <v>45150</v>
      </c>
      <c r="E35" s="48" t="str">
        <f>ฉบับนักเรียน!D35</f>
        <v>เด็กหญิงอริษรา  เหล่าอ่อน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2/11</v>
      </c>
      <c r="D36" s="81">
        <f>ฉบับนักเรียน!C36</f>
        <v>45151</v>
      </c>
      <c r="E36" s="48" t="str">
        <f>ฉบับนักเรียน!D36</f>
        <v>เด็กหญิงอาภารัตน์  ธนบุญยศักดิ์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2/11</v>
      </c>
      <c r="D37" s="81">
        <f>ฉบับนักเรียน!C37</f>
        <v>45322</v>
      </c>
      <c r="E37" s="48" t="str">
        <f>ฉบับนักเรียน!D37</f>
        <v>เด็กหญิงอภิชญานันท์  หาญรุจิระกำจร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/>
      <c r="D38" s="81"/>
      <c r="E38" s="48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81"/>
      <c r="E39" s="4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81"/>
      <c r="E40" s="4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นางสาวกชวรา ทองปรางค์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6" t="str">
        <f>report1!N57</f>
        <v>นางสาวธันว์ชนก เติมเกียรติไพบูลย์</v>
      </c>
      <c r="O57" s="97"/>
      <c r="P57" s="97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6" t="str">
        <f>report1!N58</f>
        <v>ครูที่ปรึกษา</v>
      </c>
      <c r="O58" s="97"/>
      <c r="P58" s="97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2023-07-09T12:08:10Z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