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2\"/>
    </mc:Choice>
  </mc:AlternateContent>
  <xr:revisionPtr revIDLastSave="0" documentId="13_ncr:1_{C371B65A-DF10-46AD-9A92-06C7758FA25C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summary!$H$5:$S$40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3" i="3"/>
  <c r="N49" i="11" l="1"/>
  <c r="E49" i="11"/>
  <c r="L47" i="11"/>
  <c r="D47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N48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8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34" i="2"/>
  <c r="E40" i="4"/>
  <c r="F40" i="11"/>
  <c r="F40" i="9"/>
  <c r="F40" i="7"/>
  <c r="F40" i="5"/>
  <c r="F40" i="10"/>
  <c r="F40" i="8"/>
  <c r="F40" i="6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N40" i="6"/>
  <c r="M40" i="11"/>
  <c r="N40" i="11" s="1"/>
  <c r="H36" i="1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R36" i="11" l="1"/>
  <c r="S36" i="11" s="1"/>
  <c r="Q36" i="11"/>
  <c r="P40" i="6"/>
  <c r="O40" i="11"/>
  <c r="P40" i="11" s="1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R40" i="11" l="1"/>
  <c r="S40" i="11" s="1"/>
  <c r="Q40" i="11"/>
  <c r="H40" i="11"/>
  <c r="F12" i="12"/>
  <c r="E11" i="12"/>
  <c r="G12" i="12"/>
  <c r="G11" i="12"/>
  <c r="F10" i="12"/>
  <c r="E12" i="12"/>
  <c r="D12" i="12" l="1"/>
  <c r="D10" i="12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<sst xmlns="http://schemas.openxmlformats.org/spreadsheetml/2006/main" count="850" uniqueCount="139">
  <si>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</si>
  <si>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</si>
  <si>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</si>
  <si>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</si>
  <si>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</si>
  <si>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</si>
  <si>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</si>
  <si>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</si>
  <si>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</si>
  <si>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</si>
  <si>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</si>
  <si>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</si>
  <si>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</si>
  <si>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</si>
  <si>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</si>
  <si>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</si>
  <si>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</si>
  <si>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</si>
  <si>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</si>
  <si>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</si>
  <si>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</si>
  <si>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</si>
  <si>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</si>
  <si>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</si>
  <si>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</si>
  <si>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</si>
  <si>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</si>
  <si>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</si>
  <si>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</si>
  <si>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</si>
  <si>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</si>
  <si>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</si>
  <si>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</si>
  <si>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</si>
  <si>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</si>
  <si>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</si>
  <si>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</si>
  <si>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</si>
  <si>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</si>
  <si>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</si>
  <si>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</si>
  <si>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</si>
  <si>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</si>
  <si>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</si>
  <si>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</si>
  <si>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</si>
  <si>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</si>
  <si>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</si>
  <si>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</si>
  <si>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</si>
  <si>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</si>
  <si>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</si>
  <si>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</si>
  <si>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</si>
  <si>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</si>
  <si>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</si>
  <si>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</si>
  <si>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</si>
  <si>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</si>
  <si>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</si>
  <si>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</si>
  <si>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</si>
  <si>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</si>
  <si>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</si>
  <si>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</si>
  <si>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</si>
  <si>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</si>
  <si>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</si>
  <si>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</si>
  <si>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</si>
  <si>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</si>
  <si>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</si>
  <si>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</si>
  <si>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</si>
  <si>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</si>
  <si>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</si>
  <si>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</si>
  <si>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</si>
  <si>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</si>
  <si>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</si>
  <si>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</si>
  <si>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</si>
  <si>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</si>
  <si>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</si>
  <si>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</si>
  <si>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</si>
  <si>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</si>
  <si>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</si>
  <si>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</si>
  <si>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</si>
  <si>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</si>
  <si>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</si>
  <si>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</si>
  <si>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</si>
  <si>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</si>
  <si>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</si>
  <si>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</si>
  <si>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</si>
  <si>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</si>
  <si>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</si>
  <si>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เด็กชายชนภัทร  ชูใจ</t>
  </si>
  <si>
    <t>เด็กชายศรัณย์ภัทร  คำยอด</t>
  </si>
  <si>
    <t>เด็กชายธนวินท์  อยู่สุข</t>
  </si>
  <si>
    <t>เด็กชายวริทธิ์ธร  ศรีหทัยเลิศ</t>
  </si>
  <si>
    <t>เด็กชายธรรมราช  ประทุมทอง</t>
  </si>
  <si>
    <t>เด็กชายธีรชัช  จันทรวงศ์สาลี</t>
  </si>
  <si>
    <t>เด็กชายปรัชญ์  เวียงสีมา</t>
  </si>
  <si>
    <t>เด็กชายปุญญพัฒน์  โพโต</t>
  </si>
  <si>
    <t>เด็กชายปุญณกฤตศ  รักตประจิต</t>
  </si>
  <si>
    <t>เด็กชายพงษ์อธิวัฒน์  จิพิมาย</t>
  </si>
  <si>
    <t>เด็กชายพลภัทร  โฮ่วรังกูร</t>
  </si>
  <si>
    <t>เด็กชายสกลพัฒน์  สกุลทองเจริญ</t>
  </si>
  <si>
    <t>เด็กชายสิทธา  สงวนชาติ</t>
  </si>
  <si>
    <t>เด็กหญิงอลิสสา  ขันสังข์</t>
  </si>
  <si>
    <t>เด็กหญิงกชพร  พุทไชสง</t>
  </si>
  <si>
    <t>เด็กหญิงกมลพร  -</t>
  </si>
  <si>
    <t>เด็กหญิงกมลพร  ศรีทอง</t>
  </si>
  <si>
    <t>เด็กหญิงกรชนก  พจน์ประดิษฐ์</t>
  </si>
  <si>
    <t>เด็กหญิงกัญญาภัค  สุภาวงศ์</t>
  </si>
  <si>
    <t>เด็กหญิงกษิรา  ฐานะพันธุ์</t>
  </si>
  <si>
    <t>เด็กหญิงกานต์พิชชา  จารณะ</t>
  </si>
  <si>
    <t>เด็กหญิงกุลนัฏณ์  โปเคร</t>
  </si>
  <si>
    <t>เด็กหญิงจิดาภา  เพาะพืช</t>
  </si>
  <si>
    <t>เด็กหญิงเจนนิเฟอร์  หลี่</t>
  </si>
  <si>
    <t>เด็กหญิงฐิติรัตน์  สุดใจ</t>
  </si>
  <si>
    <t>เด็กหญิงณภัสอร  ตั้งสังวรธรรมะ</t>
  </si>
  <si>
    <t>เด็กหญิงณัฐฌาพร  อึ้งกรัณยกิจ</t>
  </si>
  <si>
    <t>เด็กหญิงณัฐนันท์  เพียรใหม่</t>
  </si>
  <si>
    <t>เด็กหญิงปทิตตา  กันธะมูล</t>
  </si>
  <si>
    <t>เด็กหญิงพรพินิต  ฐานะทัต</t>
  </si>
  <si>
    <t>เด็กหญิงพัทธ์ธีรา  ยายี</t>
  </si>
  <si>
    <t>เด็กหญิงแพรวา  หมั่นอุตส่าห์</t>
  </si>
  <si>
    <t>เด็กหญิงมนัสนันท์  เจริญพิพัฒน์สิน</t>
  </si>
  <si>
    <t>เด็กหญิงเมหรีน  ไฮเดอร์</t>
  </si>
  <si>
    <t>เด็กหญิงลาวีน่า  หลี่</t>
  </si>
  <si>
    <t>เด็กหญิงสกุลยา  มหาบุณย์</t>
  </si>
  <si>
    <t>2/12</t>
  </si>
  <si>
    <t>นางสาวจุฑาภรณ์ ฉิมทับ</t>
  </si>
  <si>
    <t>นายอิสระพงษ์ เดชวงษา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</si>
</sst>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7" fillId="0" borderId="1" xfId="0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workbookViewId="0">
      <pane ySplit="4" topLeftCell="A32" activePane="bottomLeft" state="frozen"/>
      <selection pane="bottomLeft" activeCell="B41" sqref="B41:AS46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1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23"/>
      <c r="AF2" s="101" t="s">
        <v>2</v>
      </c>
      <c r="AG2" s="24"/>
      <c r="AH2" s="24"/>
      <c r="AI2" s="101" t="s">
        <v>3</v>
      </c>
      <c r="AJ2" s="24"/>
      <c r="AK2" s="24"/>
      <c r="AL2" s="24"/>
      <c r="AM2" s="101" t="s">
        <v>4</v>
      </c>
      <c r="AN2" s="24"/>
      <c r="AO2" s="24"/>
      <c r="AP2" s="24"/>
      <c r="AQ2" s="101" t="s">
        <v>5</v>
      </c>
      <c r="AR2" s="24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4" t="str">
        <f>C57&amp;"  "&amp;S57</f>
        <v>นางสาวจุฑาภรณ์ ฉิมทับ  นายอิสระพงษ์ เดชวงษา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23"/>
      <c r="AF3" s="102"/>
      <c r="AG3" s="24"/>
      <c r="AH3" s="24"/>
      <c r="AI3" s="102"/>
      <c r="AJ3" s="24"/>
      <c r="AK3" s="24"/>
      <c r="AL3" s="24"/>
      <c r="AM3" s="102"/>
      <c r="AN3" s="24"/>
      <c r="AO3" s="24"/>
      <c r="AP3" s="24"/>
      <c r="AQ3" s="102"/>
      <c r="AR3" s="24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103"/>
      <c r="AG4" s="24"/>
      <c r="AH4" s="24"/>
      <c r="AI4" s="103"/>
      <c r="AJ4" s="24"/>
      <c r="AK4" s="24"/>
      <c r="AL4" s="24"/>
      <c r="AM4" s="103"/>
      <c r="AN4" s="24"/>
      <c r="AO4" s="24"/>
      <c r="AP4" s="24"/>
      <c r="AQ4" s="103"/>
      <c r="AR4" s="24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2/12</v>
      </c>
      <c r="C5" s="68">
        <f>ฉบับครู!C5</f>
        <v>45152</v>
      </c>
      <c r="D5" s="30" t="str">
        <f>ฉบับครู!D5</f>
        <v>เด็กชายชนภัทร  ชูใจ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2/12</v>
      </c>
      <c r="C6" s="68">
        <f>ฉบับครู!C6</f>
        <v>45153</v>
      </c>
      <c r="D6" s="30" t="str">
        <f>ฉบับครู!D6</f>
        <v>เด็กชายศรัณย์ภัทร  คำยอด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2/12</v>
      </c>
      <c r="C7" s="68">
        <f>ฉบับครู!C7</f>
        <v>45155</v>
      </c>
      <c r="D7" s="30" t="str">
        <f>ฉบับครู!D7</f>
        <v>เด็กชายธนวินท์  อยู่สุข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2/12</v>
      </c>
      <c r="C8" s="68">
        <f>ฉบับครู!C8</f>
        <v>45156</v>
      </c>
      <c r="D8" s="30" t="str">
        <f>ฉบับครู!D8</f>
        <v>เด็กชายวริทธิ์ธร  ศรีหทัยเลิศ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2/12</v>
      </c>
      <c r="C9" s="68">
        <f>ฉบับครู!C9</f>
        <v>45157</v>
      </c>
      <c r="D9" s="30" t="str">
        <f>ฉบับครู!D9</f>
        <v>เด็กชายธรรมราช  ประทุมทอง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2/12</v>
      </c>
      <c r="C10" s="68">
        <f>ฉบับครู!C10</f>
        <v>45158</v>
      </c>
      <c r="D10" s="30" t="str">
        <f>ฉบับครู!D10</f>
        <v>เด็กชายธีรชัช  จันทรวงศ์สาลี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2/12</v>
      </c>
      <c r="C11" s="68">
        <f>ฉบับครู!C11</f>
        <v>45159</v>
      </c>
      <c r="D11" s="30" t="str">
        <f>ฉบับครู!D11</f>
        <v>เด็กชายปรัชญ์  เวียงสีมา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2/12</v>
      </c>
      <c r="C12" s="68">
        <f>ฉบับครู!C12</f>
        <v>45160</v>
      </c>
      <c r="D12" s="30" t="str">
        <f>ฉบับครู!D12</f>
        <v>เด็กชายปุญญพัฒน์  โพโต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2/12</v>
      </c>
      <c r="C13" s="68">
        <f>ฉบับครู!C13</f>
        <v>45161</v>
      </c>
      <c r="D13" s="30" t="str">
        <f>ฉบับครู!D13</f>
        <v>เด็กชายปุญณกฤตศ  รักตประจิต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2/12</v>
      </c>
      <c r="C14" s="68">
        <f>ฉบับครู!C14</f>
        <v>45162</v>
      </c>
      <c r="D14" s="30" t="str">
        <f>ฉบับครู!D14</f>
        <v>เด็กชายพงษ์อธิวัฒน์  จิพิมาย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2/12</v>
      </c>
      <c r="C15" s="68">
        <f>ฉบับครู!C15</f>
        <v>45163</v>
      </c>
      <c r="D15" s="30" t="str">
        <f>ฉบับครู!D15</f>
        <v>เด็กชายพลภัทร  โฮ่วรังกูร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2/12</v>
      </c>
      <c r="C16" s="68">
        <f>ฉบับครู!C16</f>
        <v>45164</v>
      </c>
      <c r="D16" s="30" t="str">
        <f>ฉบับครู!D16</f>
        <v>เด็กชายสกลพัฒน์  สกุลทองเจริญ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2/12</v>
      </c>
      <c r="C17" s="68">
        <f>ฉบับครู!C17</f>
        <v>45165</v>
      </c>
      <c r="D17" s="30" t="str">
        <f>ฉบับครู!D17</f>
        <v>เด็กชายสิทธา  สงวนชาติ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2/12</v>
      </c>
      <c r="C18" s="68">
        <f>ฉบับครู!C18</f>
        <v>45154</v>
      </c>
      <c r="D18" s="30" t="str">
        <f>ฉบับครู!D18</f>
        <v>เด็กหญิงอลิสสา  ขันสังข์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2/12</v>
      </c>
      <c r="C19" s="68">
        <f>ฉบับครู!C19</f>
        <v>45166</v>
      </c>
      <c r="D19" s="30" t="str">
        <f>ฉบับครู!D19</f>
        <v>เด็กหญิงกชพร  พุทไชสง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2/12</v>
      </c>
      <c r="C20" s="68">
        <f>ฉบับครู!C20</f>
        <v>45167</v>
      </c>
      <c r="D20" s="30" t="str">
        <f>ฉบับครู!D20</f>
        <v>เด็กหญิงกมลพร  -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2/12</v>
      </c>
      <c r="C21" s="68">
        <f>ฉบับครู!C21</f>
        <v>45168</v>
      </c>
      <c r="D21" s="30" t="str">
        <f>ฉบับครู!D21</f>
        <v>เด็กหญิงกมลพร  ศรีทอง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2/12</v>
      </c>
      <c r="C22" s="68">
        <f>ฉบับครู!C22</f>
        <v>45169</v>
      </c>
      <c r="D22" s="30" t="str">
        <f>ฉบับครู!D22</f>
        <v>เด็กหญิงกรชนก  พจน์ประดิษฐ์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2/12</v>
      </c>
      <c r="C23" s="68">
        <f>ฉบับครู!C23</f>
        <v>45170</v>
      </c>
      <c r="D23" s="30" t="str">
        <f>ฉบับครู!D23</f>
        <v>เด็กหญิงกัญญาภัค  สุภาวงศ์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2/12</v>
      </c>
      <c r="C24" s="68">
        <f>ฉบับครู!C24</f>
        <v>45171</v>
      </c>
      <c r="D24" s="30" t="str">
        <f>ฉบับครู!D24</f>
        <v>เด็กหญิงกษิรา  ฐานะพันธุ์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2/12</v>
      </c>
      <c r="C25" s="68">
        <f>ฉบับครู!C25</f>
        <v>45172</v>
      </c>
      <c r="D25" s="30" t="str">
        <f>ฉบับครู!D25</f>
        <v>เด็กหญิงกานต์พิชชา  จารณะ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2/12</v>
      </c>
      <c r="C26" s="68">
        <f>ฉบับครู!C26</f>
        <v>45173</v>
      </c>
      <c r="D26" s="30" t="str">
        <f>ฉบับครู!D26</f>
        <v>เด็กหญิงกุลนัฏณ์  โปเคร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2/12</v>
      </c>
      <c r="C27" s="68">
        <f>ฉบับครู!C27</f>
        <v>45174</v>
      </c>
      <c r="D27" s="30" t="str">
        <f>ฉบับครู!D27</f>
        <v>เด็กหญิงจิดาภา  เพาะพืช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2/12</v>
      </c>
      <c r="C28" s="68">
        <f>ฉบับครู!C28</f>
        <v>45175</v>
      </c>
      <c r="D28" s="30" t="str">
        <f>ฉบับครู!D28</f>
        <v>เด็กหญิงเจนนิเฟอร์  หลี่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2/12</v>
      </c>
      <c r="C29" s="68">
        <f>ฉบับครู!C29</f>
        <v>45176</v>
      </c>
      <c r="D29" s="30" t="str">
        <f>ฉบับครู!D29</f>
        <v>เด็กหญิงฐิติรัตน์  สุดใจ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2/12</v>
      </c>
      <c r="C30" s="68">
        <f>ฉบับครู!C30</f>
        <v>45177</v>
      </c>
      <c r="D30" s="30" t="str">
        <f>ฉบับครู!D30</f>
        <v>เด็กหญิงณภัสอร  ตั้งสังวรธรรมะ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2/12</v>
      </c>
      <c r="C31" s="68">
        <f>ฉบับครู!C31</f>
        <v>45178</v>
      </c>
      <c r="D31" s="30" t="str">
        <f>ฉบับครู!D31</f>
        <v>เด็กหญิงณัฐฌาพร  อึ้งกรัณยกิจ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2/12</v>
      </c>
      <c r="C32" s="68">
        <f>ฉบับครู!C32</f>
        <v>45179</v>
      </c>
      <c r="D32" s="30" t="str">
        <f>ฉบับครู!D32</f>
        <v>เด็กหญิงณัฐนันท์  เพียรใหม่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2/12</v>
      </c>
      <c r="C33" s="68">
        <f>ฉบับครู!C33</f>
        <v>45180</v>
      </c>
      <c r="D33" s="30" t="str">
        <f>ฉบับครู!D33</f>
        <v>เด็กหญิงปทิตตา  กันธะมูล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2/12</v>
      </c>
      <c r="C34" s="68">
        <f>ฉบับครู!C34</f>
        <v>45181</v>
      </c>
      <c r="D34" s="30" t="str">
        <f>ฉบับครู!D34</f>
        <v>เด็กหญิงพรพินิต  ฐานะทัต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2/12</v>
      </c>
      <c r="C35" s="68">
        <f>ฉบับครู!C35</f>
        <v>45182</v>
      </c>
      <c r="D35" s="30" t="str">
        <f>ฉบับครู!D35</f>
        <v>เด็กหญิงพัทธ์ธีรา  ยายี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2/12</v>
      </c>
      <c r="C36" s="68">
        <f>ฉบับครู!C36</f>
        <v>45183</v>
      </c>
      <c r="D36" s="30" t="str">
        <f>ฉบับครู!D36</f>
        <v>เด็กหญิงแพรวา  หมั่นอุตส่าห์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2/12</v>
      </c>
      <c r="C37" s="68">
        <f>ฉบับครู!C37</f>
        <v>45184</v>
      </c>
      <c r="D37" s="30" t="str">
        <f>ฉบับครู!D37</f>
        <v>เด็กหญิงมนัสนันท์  เจริญพิพัฒน์สิน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2/12</v>
      </c>
      <c r="C38" s="68">
        <f>ฉบับครู!C38</f>
        <v>45185</v>
      </c>
      <c r="D38" s="30" t="str">
        <f>ฉบับครู!D38</f>
        <v>เด็กหญิงเมหรีน  ไฮเดอร์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2/12</v>
      </c>
      <c r="C39" s="68">
        <f>ฉบับครู!C39</f>
        <v>45186</v>
      </c>
      <c r="D39" s="30" t="str">
        <f>ฉบับครู!D39</f>
        <v>เด็กหญิงลาวีน่า  หลี่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2/12</v>
      </c>
      <c r="C40" s="68">
        <f>ฉบับครู!C40</f>
        <v>45187</v>
      </c>
      <c r="D40" s="30" t="str">
        <f>ฉบับครู!D40</f>
        <v>เด็กหญิงสกุลยา  มหาบุณย์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/>
      <c r="C41" s="68"/>
      <c r="D41" s="30"/>
      <c r="E41" s="31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68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68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68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137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 t="s">
        <v>138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AI2:AI4"/>
    <mergeCell ref="S57:AC57"/>
    <mergeCell ref="A2:E2"/>
    <mergeCell ref="F2:AD2"/>
    <mergeCell ref="AF2:AF4"/>
    <mergeCell ref="A3:E3"/>
    <mergeCell ref="F3:AD3"/>
    <mergeCell ref="C56:D56"/>
    <mergeCell ref="S56:AC56"/>
    <mergeCell ref="O57:Q57"/>
    <mergeCell ref="C58:D58"/>
    <mergeCell ref="S58:AC58"/>
    <mergeCell ref="C57:D57"/>
    <mergeCell ref="O58:Q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6"/>
  <sheetViews>
    <sheetView topLeftCell="A28" workbookViewId="0">
      <selection activeCell="E48" sqref="E48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64"/>
      <c r="H2" s="111" t="s">
        <v>87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นางสาวจุฑาภรณ์ ฉิมทับ  นายอิสระพงษ์ เดชวงษา</v>
      </c>
      <c r="C3" s="98"/>
      <c r="D3" s="98"/>
      <c r="E3" s="98"/>
      <c r="F3" s="99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2/12</v>
      </c>
      <c r="D5" s="55">
        <f>ฉบับนักเรียน!C5</f>
        <v>45152</v>
      </c>
      <c r="E5" s="58" t="str">
        <f>ฉบับนักเรียน!D5</f>
        <v>เด็กชายชนภัทร  ชูใจ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0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0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0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0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0" si="4">IF(O5&gt;4,"มีจุดแข็ง","ไม่มีจุดแข็ง")</f>
        <v>ไม่มีจุดแข็ง</v>
      </c>
      <c r="Q5" s="65">
        <f t="shared" ref="Q5:Q40" si="5">G5+I5+K5+M5</f>
        <v>0</v>
      </c>
      <c r="R5" s="65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2/12</v>
      </c>
      <c r="D6" s="55">
        <f>ฉบับนักเรียน!C6</f>
        <v>45153</v>
      </c>
      <c r="E6" s="58" t="str">
        <f>ฉบับนักเรียน!D6</f>
        <v>เด็กชายศรัณย์ภัทร  คำยอด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2/12</v>
      </c>
      <c r="D7" s="55">
        <f>ฉบับนักเรียน!C7</f>
        <v>45155</v>
      </c>
      <c r="E7" s="58" t="str">
        <f>ฉบับนักเรียน!D7</f>
        <v>เด็กชายธนวินท์  อยู่สุข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2/12</v>
      </c>
      <c r="D8" s="55">
        <f>ฉบับนักเรียน!C8</f>
        <v>45156</v>
      </c>
      <c r="E8" s="58" t="str">
        <f>ฉบับนักเรียน!D8</f>
        <v>เด็กชายวริทธิ์ธร  ศรีหทัยเลิศ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2/12</v>
      </c>
      <c r="D9" s="55">
        <f>ฉบับนักเรียน!C9</f>
        <v>45157</v>
      </c>
      <c r="E9" s="58" t="str">
        <f>ฉบับนักเรียน!D9</f>
        <v>เด็กชายธรรมราช  ประทุมทอง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2/12</v>
      </c>
      <c r="D10" s="55">
        <f>ฉบับนักเรียน!C10</f>
        <v>45158</v>
      </c>
      <c r="E10" s="58" t="str">
        <f>ฉบับนักเรียน!D10</f>
        <v>เด็กชายธีรชัช  จันทรวงศ์สาลี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2/12</v>
      </c>
      <c r="D11" s="55">
        <f>ฉบับนักเรียน!C11</f>
        <v>45159</v>
      </c>
      <c r="E11" s="58" t="str">
        <f>ฉบับนักเรียน!D11</f>
        <v>เด็กชายปรัชญ์  เวียงสีมา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2/12</v>
      </c>
      <c r="D12" s="55">
        <f>ฉบับนักเรียน!C12</f>
        <v>45160</v>
      </c>
      <c r="E12" s="58" t="str">
        <f>ฉบับนักเรียน!D12</f>
        <v>เด็กชายปุญญพัฒน์  โพโต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2/12</v>
      </c>
      <c r="D13" s="55">
        <f>ฉบับนักเรียน!C13</f>
        <v>45161</v>
      </c>
      <c r="E13" s="58" t="str">
        <f>ฉบับนักเรียน!D13</f>
        <v>เด็กชายปุญณกฤตศ  รักตประจิต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2/12</v>
      </c>
      <c r="D14" s="55">
        <f>ฉบับนักเรียน!C14</f>
        <v>45162</v>
      </c>
      <c r="E14" s="58" t="str">
        <f>ฉบับนักเรียน!D14</f>
        <v>เด็กชายพงษ์อธิวัฒน์  จิพิมาย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2/12</v>
      </c>
      <c r="D15" s="55">
        <f>ฉบับนักเรียน!C15</f>
        <v>45163</v>
      </c>
      <c r="E15" s="58" t="str">
        <f>ฉบับนักเรียน!D15</f>
        <v>เด็กชายพลภัทร  โฮ่วรังกูร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2/12</v>
      </c>
      <c r="D16" s="55">
        <f>ฉบับนักเรียน!C16</f>
        <v>45164</v>
      </c>
      <c r="E16" s="58" t="str">
        <f>ฉบับนักเรียน!D16</f>
        <v>เด็กชายสกลพัฒน์  สกุลทองเจริญ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2/12</v>
      </c>
      <c r="D17" s="55">
        <f>ฉบับนักเรียน!C17</f>
        <v>45165</v>
      </c>
      <c r="E17" s="58" t="str">
        <f>ฉบับนักเรียน!D17</f>
        <v>เด็กชายสิทธา  สงวนชาติ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2/12</v>
      </c>
      <c r="D18" s="55">
        <f>ฉบับนักเรียน!C18</f>
        <v>45154</v>
      </c>
      <c r="E18" s="58" t="str">
        <f>ฉบับนักเรียน!D18</f>
        <v>เด็กหญิงอลิสสา  ขันสังข์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2/12</v>
      </c>
      <c r="D19" s="55">
        <f>ฉบับนักเรียน!C19</f>
        <v>45166</v>
      </c>
      <c r="E19" s="58" t="str">
        <f>ฉบับนักเรียน!D19</f>
        <v>เด็กหญิงกชพร  พุทไชสง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2/12</v>
      </c>
      <c r="D20" s="55">
        <f>ฉบับนักเรียน!C20</f>
        <v>45167</v>
      </c>
      <c r="E20" s="58" t="str">
        <f>ฉบับนักเรียน!D20</f>
        <v>เด็กหญิงกมลพร  -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2/12</v>
      </c>
      <c r="D21" s="55">
        <f>ฉบับนักเรียน!C21</f>
        <v>45168</v>
      </c>
      <c r="E21" s="58" t="str">
        <f>ฉบับนักเรียน!D21</f>
        <v>เด็กหญิงกมลพร  ศรีทอง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2/12</v>
      </c>
      <c r="D22" s="55">
        <f>ฉบับนักเรียน!C22</f>
        <v>45169</v>
      </c>
      <c r="E22" s="58" t="str">
        <f>ฉบับนักเรียน!D22</f>
        <v>เด็กหญิงกรชนก  พจน์ประดิษฐ์</v>
      </c>
      <c r="F22" s="32" t="str">
        <f>ฉบับนักเรียน!E22</f>
        <v>หญิง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2/12</v>
      </c>
      <c r="D23" s="55">
        <f>ฉบับนักเรียน!C23</f>
        <v>45170</v>
      </c>
      <c r="E23" s="58" t="str">
        <f>ฉบับนักเรียน!D23</f>
        <v>เด็กหญิงกัญญาภัค  สุภาวงศ์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2/12</v>
      </c>
      <c r="D24" s="55">
        <f>ฉบับนักเรียน!C24</f>
        <v>45171</v>
      </c>
      <c r="E24" s="58" t="str">
        <f>ฉบับนักเรียน!D24</f>
        <v>เด็กหญิงกษิรา  ฐานะพันธุ์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2/12</v>
      </c>
      <c r="D25" s="55">
        <f>ฉบับนักเรียน!C25</f>
        <v>45172</v>
      </c>
      <c r="E25" s="58" t="str">
        <f>ฉบับนักเรียน!D25</f>
        <v>เด็กหญิงกานต์พิชชา  จารณะ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2/12</v>
      </c>
      <c r="D26" s="55">
        <f>ฉบับนักเรียน!C26</f>
        <v>45173</v>
      </c>
      <c r="E26" s="58" t="str">
        <f>ฉบับนักเรียน!D26</f>
        <v>เด็กหญิงกุลนัฏณ์  โปเคร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2/12</v>
      </c>
      <c r="D27" s="55">
        <f>ฉบับนักเรียน!C27</f>
        <v>45174</v>
      </c>
      <c r="E27" s="58" t="str">
        <f>ฉบับนักเรียน!D27</f>
        <v>เด็กหญิงจิดาภา  เพาะพืช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2/12</v>
      </c>
      <c r="D28" s="55">
        <f>ฉบับนักเรียน!C28</f>
        <v>45175</v>
      </c>
      <c r="E28" s="58" t="str">
        <f>ฉบับนักเรียน!D28</f>
        <v>เด็กหญิงเจนนิเฟอร์  หลี่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2/12</v>
      </c>
      <c r="D29" s="55">
        <f>ฉบับนักเรียน!C29</f>
        <v>45176</v>
      </c>
      <c r="E29" s="58" t="str">
        <f>ฉบับนักเรียน!D29</f>
        <v>เด็กหญิงฐิติรัตน์  สุดใจ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2/12</v>
      </c>
      <c r="D30" s="55">
        <f>ฉบับนักเรียน!C30</f>
        <v>45177</v>
      </c>
      <c r="E30" s="58" t="str">
        <f>ฉบับนักเรียน!D30</f>
        <v>เด็กหญิงณภัสอร  ตั้งสังวรธรรมะ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2/12</v>
      </c>
      <c r="D31" s="55">
        <f>ฉบับนักเรียน!C31</f>
        <v>45178</v>
      </c>
      <c r="E31" s="58" t="str">
        <f>ฉบับนักเรียน!D31</f>
        <v>เด็กหญิงณัฐฌาพร  อึ้งกรัณยกิจ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2/12</v>
      </c>
      <c r="D32" s="55">
        <f>ฉบับนักเรียน!C32</f>
        <v>45179</v>
      </c>
      <c r="E32" s="58" t="str">
        <f>ฉบับนักเรียน!D32</f>
        <v>เด็กหญิงณัฐนันท์  เพียรใหม่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2/12</v>
      </c>
      <c r="D33" s="55">
        <f>ฉบับนักเรียน!C33</f>
        <v>45180</v>
      </c>
      <c r="E33" s="58" t="str">
        <f>ฉบับนักเรียน!D33</f>
        <v>เด็กหญิงปทิตตา  กันธะมูล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2/12</v>
      </c>
      <c r="D34" s="55">
        <f>ฉบับนักเรียน!C34</f>
        <v>45181</v>
      </c>
      <c r="E34" s="58" t="str">
        <f>ฉบับนักเรียน!D34</f>
        <v>เด็กหญิงพรพินิต  ฐานะทัต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2/12</v>
      </c>
      <c r="D35" s="55">
        <f>ฉบับนักเรียน!C35</f>
        <v>45182</v>
      </c>
      <c r="E35" s="58" t="str">
        <f>ฉบับนักเรียน!D35</f>
        <v>เด็กหญิงพัทธ์ธีรา  ยายี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2/12</v>
      </c>
      <c r="D36" s="55">
        <f>ฉบับนักเรียน!C36</f>
        <v>45183</v>
      </c>
      <c r="E36" s="58" t="str">
        <f>ฉบับนักเรียน!D36</f>
        <v>เด็กหญิงแพรวา  หมั่นอุตส่าห์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2/12</v>
      </c>
      <c r="D37" s="55">
        <f>ฉบับนักเรียน!C37</f>
        <v>45184</v>
      </c>
      <c r="E37" s="58" t="str">
        <f>ฉบับนักเรียน!D37</f>
        <v>เด็กหญิงมนัสนันท์  เจริญพิพัฒน์สิน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2/12</v>
      </c>
      <c r="D38" s="55">
        <f>ฉบับนักเรียน!C38</f>
        <v>45185</v>
      </c>
      <c r="E38" s="58" t="str">
        <f>ฉบับนักเรียน!D38</f>
        <v>เด็กหญิงเมหรีน  ไฮเดอร์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2/12</v>
      </c>
      <c r="D39" s="55">
        <f>ฉบับนักเรียน!C39</f>
        <v>45186</v>
      </c>
      <c r="E39" s="58" t="str">
        <f>ฉบับนักเรียน!D39</f>
        <v>เด็กหญิงลาวีน่า  หลี่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2/12</v>
      </c>
      <c r="D40" s="55">
        <f>ฉบับนักเรียน!C40</f>
        <v>45187</v>
      </c>
      <c r="E40" s="58" t="str">
        <f>ฉบับนักเรียน!D40</f>
        <v>เด็กหญิงสกุลยา  มหาบุณย์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5.75" customHeight="1" x14ac:dyDescent="0.5">
      <c r="A41" s="3"/>
      <c r="B41" s="4"/>
      <c r="C41" s="11"/>
      <c r="D41" s="2"/>
      <c r="E41" s="8"/>
      <c r="F41" s="5"/>
      <c r="G41" s="12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5.75" customHeight="1" x14ac:dyDescent="0.5">
      <c r="A42" s="3"/>
      <c r="B42" s="4"/>
      <c r="C42" s="11"/>
      <c r="D42" s="2"/>
      <c r="E42" s="8"/>
      <c r="F42" s="5"/>
      <c r="G42" s="12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s="52" customFormat="1" ht="15.75" customHeight="1" x14ac:dyDescent="0.6">
      <c r="A43" s="46"/>
      <c r="B43" s="67"/>
      <c r="C43" s="73"/>
      <c r="D43" s="51"/>
      <c r="E43" s="59"/>
      <c r="F43" s="60"/>
      <c r="G43" s="74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52" customFormat="1" ht="15.75" customHeight="1" x14ac:dyDescent="0.6">
      <c r="A44" s="46"/>
      <c r="B44" s="67"/>
      <c r="C44" s="73"/>
      <c r="D44" s="51"/>
      <c r="E44" s="59"/>
      <c r="F44" s="60"/>
      <c r="G44" s="74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67"/>
      <c r="C45" s="73"/>
      <c r="D45" s="51"/>
      <c r="E45" s="59"/>
      <c r="F45" s="60"/>
      <c r="G45" s="74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75"/>
      <c r="C46" s="76"/>
      <c r="D46" s="77"/>
      <c r="E46" s="59"/>
      <c r="F46" s="60"/>
      <c r="G46" s="74"/>
      <c r="H46" s="60"/>
      <c r="I46" s="60"/>
      <c r="J46" s="60"/>
      <c r="K46" s="60"/>
      <c r="L46" s="60"/>
      <c r="M46" s="60"/>
      <c r="N46" s="60"/>
      <c r="O46" s="60"/>
      <c r="P46" s="75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5"/>
      <c r="C47" s="76"/>
      <c r="D47" s="51" t="str">
        <f>report1!D56</f>
        <v>(ลงชื่อ)</v>
      </c>
      <c r="E47" s="59"/>
      <c r="F47" s="60"/>
      <c r="G47" s="74"/>
      <c r="H47" s="60"/>
      <c r="I47" s="60"/>
      <c r="J47" s="60"/>
      <c r="K47" s="60"/>
      <c r="L47" s="60" t="str">
        <f>report1!L56</f>
        <v xml:space="preserve">                 (ลงชื่อ)</v>
      </c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5"/>
      <c r="C48" s="76"/>
      <c r="D48" s="51"/>
      <c r="E48" s="60" t="str">
        <f>report1!E57</f>
        <v>นางสาวจุฑาภรณ์ ฉิมทับ</v>
      </c>
      <c r="F48" s="60"/>
      <c r="G48" s="74"/>
      <c r="H48" s="60"/>
      <c r="I48" s="60"/>
      <c r="J48" s="60"/>
      <c r="K48" s="60"/>
      <c r="L48" s="60"/>
      <c r="M48" s="60"/>
      <c r="N48" s="95" t="str">
        <f>report1!N57</f>
        <v>นายอิสระพงษ์ เดชวงษา</v>
      </c>
      <c r="O48" s="93"/>
      <c r="P48" s="93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5"/>
      <c r="C49" s="76"/>
      <c r="D49" s="51"/>
      <c r="E49" s="60" t="str">
        <f>report1!E58</f>
        <v xml:space="preserve">      ครูที่ปรึกษา</v>
      </c>
      <c r="F49" s="60"/>
      <c r="G49" s="74"/>
      <c r="H49" s="60"/>
      <c r="I49" s="60"/>
      <c r="J49" s="60"/>
      <c r="K49" s="60"/>
      <c r="L49" s="60"/>
      <c r="M49" s="60"/>
      <c r="N49" s="95" t="str">
        <f>report1!N58</f>
        <v>ครูที่ปรึกษา</v>
      </c>
      <c r="O49" s="93"/>
      <c r="P49" s="93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5.75" customHeight="1" x14ac:dyDescent="0.5">
      <c r="A51" s="3"/>
      <c r="B51" s="13"/>
      <c r="C51" s="14"/>
      <c r="D51" s="16"/>
      <c r="E51" s="17"/>
      <c r="F51" s="15"/>
      <c r="G51" s="18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8.75" customHeight="1" x14ac:dyDescent="0.5">
      <c r="A58" s="10"/>
      <c r="B58" s="13"/>
      <c r="C58" s="13"/>
      <c r="D58" s="19"/>
      <c r="E58" s="20"/>
      <c r="F58" s="13"/>
      <c r="G58" s="21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3"/>
      <c r="B59" s="3"/>
      <c r="C59" s="3"/>
      <c r="D59" s="6"/>
      <c r="E59" s="3"/>
      <c r="F59" s="3"/>
      <c r="G59" s="2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3"/>
      <c r="B60" s="3"/>
      <c r="C60" s="3"/>
      <c r="D60" s="6"/>
      <c r="E60" s="6"/>
      <c r="F60" s="3"/>
      <c r="G60" s="22"/>
      <c r="H60" s="3"/>
      <c r="I60" s="3"/>
      <c r="J60" s="3"/>
      <c r="K60" s="3"/>
      <c r="L60" s="3"/>
      <c r="M60" s="3"/>
      <c r="N60" s="109"/>
      <c r="O60" s="110"/>
      <c r="P60" s="110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6"/>
      <c r="F61" s="3"/>
      <c r="G61" s="22"/>
      <c r="H61" s="3"/>
      <c r="I61" s="3"/>
      <c r="J61" s="3"/>
      <c r="K61" s="3"/>
      <c r="L61" s="3"/>
      <c r="M61" s="17"/>
      <c r="N61" s="109"/>
      <c r="O61" s="110"/>
      <c r="P61" s="110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2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</sheetData>
  <mergeCells count="7">
    <mergeCell ref="N60:P60"/>
    <mergeCell ref="N61:P61"/>
    <mergeCell ref="B2:F2"/>
    <mergeCell ref="H2:S2"/>
    <mergeCell ref="B3:F3"/>
    <mergeCell ref="N48:P48"/>
    <mergeCell ref="N49:P49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19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2" t="s">
        <v>88</v>
      </c>
      <c r="C1" s="113"/>
      <c r="D1" s="113"/>
      <c r="E1" s="113"/>
      <c r="F1" s="113"/>
      <c r="G1" s="113"/>
      <c r="H1" s="113"/>
      <c r="I1" s="112" t="s">
        <v>99</v>
      </c>
      <c r="J1" s="113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COUNTIF(summary!H5:'summary'!H57,"=ปกติ")</f>
        <v>36</v>
      </c>
      <c r="E10" s="46">
        <f>COUNTIF(summary!J5:'summary'!J57,"=ปกติ")</f>
        <v>36</v>
      </c>
      <c r="F10" s="46">
        <f>COUNTIF(summary!L5:'summary'!L57,"=ปกติ")</f>
        <v>36</v>
      </c>
      <c r="G10" s="46">
        <f>COUNTIF(summary!N5:'summary'!N57,"=ปกติ")</f>
        <v>36</v>
      </c>
      <c r="H10" s="51" t="s">
        <v>94</v>
      </c>
      <c r="I10" s="46">
        <f>COUNTIF(summary!P5:'summary'!P57,"=มีจุดแข็ง")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COUNTIF(summary!H5:'summary'!H57,"=เสี่ยง")</f>
        <v>0</v>
      </c>
      <c r="E11" s="46">
        <f>COUNTIF(summary!J5:'summary'!J57,"=เสี่ยง")</f>
        <v>0</v>
      </c>
      <c r="F11" s="46">
        <f>COUNTIF(summary!L5:'summary'!L57,"=เสี่ยง")</f>
        <v>0</v>
      </c>
      <c r="G11" s="46">
        <f>COUNTIF(summary!N5:'summary'!N57,"=เสี่ยง")</f>
        <v>0</v>
      </c>
      <c r="H11" s="46" t="s">
        <v>96</v>
      </c>
      <c r="I11" s="46">
        <f>COUNTIF(summary!P5:'summary'!P57,"=ไม่มีจุดแข็ง")</f>
        <v>36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COUNTIF(summary!H5:'summary'!H57,"=มีปัญหา")</f>
        <v>0</v>
      </c>
      <c r="E12" s="46">
        <f>COUNTIF(summary!J5:'summary'!J57,"=มีปัญหา")</f>
        <v>0</v>
      </c>
      <c r="F12" s="46">
        <f>COUNTIF(summary!L5:'summary'!L57,"=มีปัญหา")</f>
        <v>0</v>
      </c>
      <c r="G12" s="46">
        <f>COUNTIF(summary!N5:'summary'!N57,"=มีปัญหา")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COUNTIF(summary!S5:'summary'!S57,"=ปกติ")</f>
        <v>36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COUNTIF(summary!S5:'summary'!S57,"=เสี่ยง")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COUNTIF(summary!S5:'summary'!S57,"=มีปัญหา")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2" t="s">
        <v>62</v>
      </c>
      <c r="C51" s="93"/>
      <c r="D51" s="93"/>
      <c r="E51" s="93"/>
      <c r="F51" s="46"/>
      <c r="G51" s="92" t="s">
        <v>62</v>
      </c>
      <c r="H51" s="93"/>
      <c r="I51" s="93"/>
      <c r="J51" s="9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4" t="str">
        <f>summary!E48</f>
        <v>นางสาวจุฑาภรณ์ ฉิมทับ</v>
      </c>
      <c r="C52" s="93"/>
      <c r="D52" s="93"/>
      <c r="E52" s="93"/>
      <c r="F52" s="46"/>
      <c r="G52" s="94" t="str">
        <f>summary!N48</f>
        <v>นายอิสระพงษ์ เดชวงษา</v>
      </c>
      <c r="H52" s="93"/>
      <c r="I52" s="93"/>
      <c r="J52" s="9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4" t="s">
        <v>63</v>
      </c>
      <c r="C53" s="93"/>
      <c r="D53" s="93"/>
      <c r="E53" s="93"/>
      <c r="F53" s="46"/>
      <c r="G53" s="94" t="s">
        <v>63</v>
      </c>
      <c r="H53" s="93"/>
      <c r="I53" s="93"/>
      <c r="J53" s="9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5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64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42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ฉบับนักเรียน!A3</f>
        <v>นางสาวจุฑาภรณ์ ฉิมทับ  นายอิสระพงษ์ เดชวงษา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42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136</v>
      </c>
      <c r="C5" s="114">
        <v>45152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0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0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0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0" si="12">SUM(K5,P5,S5,X5,AB5)</f>
        <v>0</v>
      </c>
      <c r="AR5" s="44">
        <f t="shared" ref="AR5:AR48" si="13">F5+I5+N5+V5+Y5</f>
        <v>0</v>
      </c>
      <c r="AS5" s="44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136</v>
      </c>
      <c r="C6" s="114">
        <v>45153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136</v>
      </c>
      <c r="C7" s="114">
        <v>45155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136</v>
      </c>
      <c r="C8" s="114">
        <v>45156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136</v>
      </c>
      <c r="C9" s="114">
        <v>45157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136</v>
      </c>
      <c r="C10" s="114">
        <v>45158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136</v>
      </c>
      <c r="C11" s="114">
        <v>45159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136</v>
      </c>
      <c r="C12" s="114">
        <v>45160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136</v>
      </c>
      <c r="C13" s="114">
        <v>45161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136</v>
      </c>
      <c r="C14" s="114">
        <v>45162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136</v>
      </c>
      <c r="C15" s="114">
        <v>45163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136</v>
      </c>
      <c r="C16" s="114">
        <v>45164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136</v>
      </c>
      <c r="C17" s="114">
        <v>45165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136</v>
      </c>
      <c r="C18" s="114">
        <v>45154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136</v>
      </c>
      <c r="C19" s="114">
        <v>45166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136</v>
      </c>
      <c r="C20" s="114">
        <v>45167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136</v>
      </c>
      <c r="C21" s="114">
        <v>45168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136</v>
      </c>
      <c r="C22" s="114">
        <v>45169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136</v>
      </c>
      <c r="C23" s="114">
        <v>45170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136</v>
      </c>
      <c r="C24" s="114">
        <v>45171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136</v>
      </c>
      <c r="C25" s="114">
        <v>45172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136</v>
      </c>
      <c r="C26" s="114">
        <v>45173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136</v>
      </c>
      <c r="C27" s="114">
        <v>45174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136</v>
      </c>
      <c r="C28" s="114">
        <v>45175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136</v>
      </c>
      <c r="C29" s="114">
        <v>45176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136</v>
      </c>
      <c r="C30" s="114">
        <v>45177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136</v>
      </c>
      <c r="C31" s="114">
        <v>45178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136</v>
      </c>
      <c r="C32" s="114">
        <v>45179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136</v>
      </c>
      <c r="C33" s="114">
        <v>45180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136</v>
      </c>
      <c r="C34" s="114">
        <v>45181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136</v>
      </c>
      <c r="C35" s="114">
        <v>45182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136</v>
      </c>
      <c r="C36" s="114">
        <v>45183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136</v>
      </c>
      <c r="C37" s="114">
        <v>45184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136</v>
      </c>
      <c r="C38" s="114">
        <v>45185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136</v>
      </c>
      <c r="C39" s="114">
        <v>45186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136</v>
      </c>
      <c r="C40" s="114">
        <v>45187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/>
      <c r="B41" s="45"/>
      <c r="C41" s="78"/>
      <c r="D41" s="30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7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8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8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137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 t="s">
        <v>138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8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5" t="s">
        <v>0</v>
      </c>
      <c r="B2" s="98"/>
      <c r="C2" s="98"/>
      <c r="D2" s="98"/>
      <c r="E2" s="99"/>
      <c r="F2" s="106" t="s">
        <v>69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30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7" t="str">
        <f>ฉบับนักเรียน!A3</f>
        <v>นางสาวจุฑาภรณ์ ฉิมทับ  นายอิสระพงษ์ เดชวงษา</v>
      </c>
      <c r="B3" s="98"/>
      <c r="C3" s="98"/>
      <c r="D3" s="98"/>
      <c r="E3" s="99"/>
      <c r="F3" s="105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30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2/12</v>
      </c>
      <c r="C5" s="55">
        <f>ฉบับนักเรียน!C5</f>
        <v>45152</v>
      </c>
      <c r="D5" s="56" t="str">
        <f>ฉบับครู!D5</f>
        <v>เด็กชายชนภัทร  ชูใจ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0" si="1">SUM(H5,M5,R5,U5,AC5)</f>
        <v>0</v>
      </c>
      <c r="AG5" s="26" t="b">
        <f t="shared" ref="AG5:AG40" si="2">IF(L5=3,1,IF(L5=2,2,IF(L5=1,3)))</f>
        <v>0</v>
      </c>
      <c r="AH5" s="26">
        <f t="shared" ref="AH5:AH40" si="3">J5+L5+Q5+W5+AA5</f>
        <v>0</v>
      </c>
      <c r="AI5" s="26">
        <f t="shared" ref="AI5:AI40" si="4">SUM(J5,L5,Q5,W5,AA5)</f>
        <v>0</v>
      </c>
      <c r="AJ5" s="26" t="b">
        <f t="shared" ref="AJ5:AJ40" si="5">IF(Z5=3,1,IF(Z5=2,2,IF(Z5=1,3)))</f>
        <v>0</v>
      </c>
      <c r="AK5" s="26" t="b">
        <f t="shared" ref="AK5:AK40" si="6">IF(AD5=3,1,IF(AD5=2,2,IF(AD5=1,3)))</f>
        <v>0</v>
      </c>
      <c r="AL5" s="26">
        <f t="shared" ref="AL5:AL40" si="7">G5+O5+T5+Z5+AD5</f>
        <v>0</v>
      </c>
      <c r="AM5" s="26">
        <f t="shared" ref="AM5:AM40" si="8">SUM(G5,O5,T5,Z5,AD5)</f>
        <v>0</v>
      </c>
      <c r="AN5" s="26" t="b">
        <f t="shared" ref="AN5:AN40" si="9">IF(P5=3,1,IF(P5=2,2,IF(P5=1,3)))</f>
        <v>0</v>
      </c>
      <c r="AO5" s="26" t="b">
        <f t="shared" ref="AO5:AO40" si="10">IF(S5=3,1,IF(S5=2,2,IF(S5=1,3)))</f>
        <v>0</v>
      </c>
      <c r="AP5" s="26">
        <f t="shared" ref="AP5:AP40" si="11">K5+P5+S5+X5+AB5</f>
        <v>0</v>
      </c>
      <c r="AQ5" s="26">
        <f t="shared" ref="AQ5:AQ40" si="12">SUM(K5,P5,S5,X5,AB5)</f>
        <v>0</v>
      </c>
      <c r="AR5" s="26">
        <f t="shared" ref="AR5:AR40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2/12</v>
      </c>
      <c r="C6" s="55">
        <f>ฉบับนักเรียน!C6</f>
        <v>45153</v>
      </c>
      <c r="D6" s="58" t="str">
        <f>ฉบับนักเรียน!D6</f>
        <v>เด็กชายศรัณย์ภัทร  คำยอด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2/12</v>
      </c>
      <c r="C7" s="55">
        <f>ฉบับนักเรียน!C7</f>
        <v>45155</v>
      </c>
      <c r="D7" s="58" t="str">
        <f>ฉบับนักเรียน!D7</f>
        <v>เด็กชายธนวินท์  อยู่สุข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2/12</v>
      </c>
      <c r="C8" s="55">
        <f>ฉบับนักเรียน!C8</f>
        <v>45156</v>
      </c>
      <c r="D8" s="58" t="str">
        <f>ฉบับนักเรียน!D8</f>
        <v>เด็กชายวริทธิ์ธร  ศรีหทัยเลิศ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2/12</v>
      </c>
      <c r="C9" s="55">
        <f>ฉบับนักเรียน!C9</f>
        <v>45157</v>
      </c>
      <c r="D9" s="58" t="str">
        <f>ฉบับนักเรียน!D9</f>
        <v>เด็กชายธรรมราช  ประทุมทอง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2/12</v>
      </c>
      <c r="C10" s="55">
        <f>ฉบับนักเรียน!C10</f>
        <v>45158</v>
      </c>
      <c r="D10" s="58" t="str">
        <f>ฉบับนักเรียน!D10</f>
        <v>เด็กชายธีรชัช  จันทรวงศ์สาลี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2/12</v>
      </c>
      <c r="C11" s="55">
        <f>ฉบับนักเรียน!C11</f>
        <v>45159</v>
      </c>
      <c r="D11" s="58" t="str">
        <f>ฉบับนักเรียน!D11</f>
        <v>เด็กชายปรัชญ์  เวียงสีมา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2/12</v>
      </c>
      <c r="C12" s="55">
        <f>ฉบับนักเรียน!C12</f>
        <v>45160</v>
      </c>
      <c r="D12" s="58" t="str">
        <f>ฉบับนักเรียน!D12</f>
        <v>เด็กชายปุญญพัฒน์  โพโต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2/12</v>
      </c>
      <c r="C13" s="55">
        <f>ฉบับนักเรียน!C13</f>
        <v>45161</v>
      </c>
      <c r="D13" s="58" t="str">
        <f>ฉบับนักเรียน!D13</f>
        <v>เด็กชายปุญณกฤตศ  รักตประจิต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2/12</v>
      </c>
      <c r="C14" s="55">
        <f>ฉบับนักเรียน!C14</f>
        <v>45162</v>
      </c>
      <c r="D14" s="58" t="str">
        <f>ฉบับนักเรียน!D14</f>
        <v>เด็กชายพงษ์อธิวัฒน์  จิพิมาย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2/12</v>
      </c>
      <c r="C15" s="55">
        <f>ฉบับนักเรียน!C15</f>
        <v>45163</v>
      </c>
      <c r="D15" s="58" t="str">
        <f>ฉบับนักเรียน!D15</f>
        <v>เด็กชายพลภัทร  โฮ่วรังกูร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2/12</v>
      </c>
      <c r="C16" s="55">
        <f>ฉบับนักเรียน!C16</f>
        <v>45164</v>
      </c>
      <c r="D16" s="58" t="str">
        <f>ฉบับนักเรียน!D16</f>
        <v>เด็กชายสกลพัฒน์  สกุลทองเจริญ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2/12</v>
      </c>
      <c r="C17" s="55">
        <f>ฉบับนักเรียน!C17</f>
        <v>45165</v>
      </c>
      <c r="D17" s="58" t="str">
        <f>ฉบับนักเรียน!D17</f>
        <v>เด็กชายสิทธา  สงวนชาติ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2/12</v>
      </c>
      <c r="C18" s="55">
        <f>ฉบับนักเรียน!C18</f>
        <v>45154</v>
      </c>
      <c r="D18" s="58" t="str">
        <f>ฉบับนักเรียน!D18</f>
        <v>เด็กหญิงอลิสสา  ขันสังข์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2/12</v>
      </c>
      <c r="C19" s="55">
        <f>ฉบับนักเรียน!C19</f>
        <v>45166</v>
      </c>
      <c r="D19" s="58" t="str">
        <f>ฉบับนักเรียน!D19</f>
        <v>เด็กหญิงกชพร  พุทไชสง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2/12</v>
      </c>
      <c r="C20" s="55">
        <f>ฉบับนักเรียน!C20</f>
        <v>45167</v>
      </c>
      <c r="D20" s="58" t="str">
        <f>ฉบับนักเรียน!D20</f>
        <v>เด็กหญิงกมลพร  -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2/12</v>
      </c>
      <c r="C21" s="55">
        <f>ฉบับนักเรียน!C21</f>
        <v>45168</v>
      </c>
      <c r="D21" s="58" t="str">
        <f>ฉบับนักเรียน!D21</f>
        <v>เด็กหญิงกมลพร  ศรีทอง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2/12</v>
      </c>
      <c r="C22" s="55">
        <f>ฉบับนักเรียน!C22</f>
        <v>45169</v>
      </c>
      <c r="D22" s="58" t="str">
        <f>ฉบับนักเรียน!D22</f>
        <v>เด็กหญิงกรชนก  พจน์ประดิษฐ์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2/12</v>
      </c>
      <c r="C23" s="55">
        <f>ฉบับนักเรียน!C23</f>
        <v>45170</v>
      </c>
      <c r="D23" s="58" t="str">
        <f>ฉบับนักเรียน!D23</f>
        <v>เด็กหญิงกัญญาภัค  สุภาวงศ์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2/12</v>
      </c>
      <c r="C24" s="55">
        <f>ฉบับนักเรียน!C24</f>
        <v>45171</v>
      </c>
      <c r="D24" s="58" t="str">
        <f>ฉบับนักเรียน!D24</f>
        <v>เด็กหญิงกษิรา  ฐานะพันธุ์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2/12</v>
      </c>
      <c r="C25" s="55">
        <f>ฉบับนักเรียน!C25</f>
        <v>45172</v>
      </c>
      <c r="D25" s="58" t="str">
        <f>ฉบับนักเรียน!D25</f>
        <v>เด็กหญิงกานต์พิชชา  จารณะ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2/12</v>
      </c>
      <c r="C26" s="55">
        <f>ฉบับนักเรียน!C26</f>
        <v>45173</v>
      </c>
      <c r="D26" s="58" t="str">
        <f>ฉบับนักเรียน!D26</f>
        <v>เด็กหญิงกุลนัฏณ์  โปเคร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2/12</v>
      </c>
      <c r="C27" s="55">
        <f>ฉบับนักเรียน!C27</f>
        <v>45174</v>
      </c>
      <c r="D27" s="58" t="str">
        <f>ฉบับนักเรียน!D27</f>
        <v>เด็กหญิงจิดาภา  เพาะพืช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2/12</v>
      </c>
      <c r="C28" s="55">
        <f>ฉบับนักเรียน!C28</f>
        <v>45175</v>
      </c>
      <c r="D28" s="58" t="str">
        <f>ฉบับนักเรียน!D28</f>
        <v>เด็กหญิงเจนนิเฟอร์  หลี่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2/12</v>
      </c>
      <c r="C29" s="55">
        <f>ฉบับนักเรียน!C29</f>
        <v>45176</v>
      </c>
      <c r="D29" s="58" t="str">
        <f>ฉบับนักเรียน!D29</f>
        <v>เด็กหญิงฐิติรัตน์  สุดใจ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2/12</v>
      </c>
      <c r="C30" s="55">
        <f>ฉบับนักเรียน!C30</f>
        <v>45177</v>
      </c>
      <c r="D30" s="58" t="str">
        <f>ฉบับนักเรียน!D30</f>
        <v>เด็กหญิงณภัสอร  ตั้งสังวรธรรมะ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2/12</v>
      </c>
      <c r="C31" s="55">
        <f>ฉบับนักเรียน!C31</f>
        <v>45178</v>
      </c>
      <c r="D31" s="58" t="str">
        <f>ฉบับนักเรียน!D31</f>
        <v>เด็กหญิงณัฐฌาพร  อึ้งกรัณยกิจ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2/12</v>
      </c>
      <c r="C32" s="55">
        <f>ฉบับนักเรียน!C32</f>
        <v>45179</v>
      </c>
      <c r="D32" s="58" t="str">
        <f>ฉบับนักเรียน!D32</f>
        <v>เด็กหญิงณัฐนันท์  เพียรใหม่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2/12</v>
      </c>
      <c r="C33" s="55">
        <f>ฉบับนักเรียน!C33</f>
        <v>45180</v>
      </c>
      <c r="D33" s="58" t="str">
        <f>ฉบับนักเรียน!D33</f>
        <v>เด็กหญิงปทิตตา  กันธะมูล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2/12</v>
      </c>
      <c r="C34" s="55">
        <f>ฉบับนักเรียน!C34</f>
        <v>45181</v>
      </c>
      <c r="D34" s="58" t="str">
        <f>ฉบับนักเรียน!D34</f>
        <v>เด็กหญิงพรพินิต  ฐานะทัต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2/12</v>
      </c>
      <c r="C35" s="55">
        <f>ฉบับนักเรียน!C35</f>
        <v>45182</v>
      </c>
      <c r="D35" s="58" t="str">
        <f>ฉบับนักเรียน!D35</f>
        <v>เด็กหญิงพัทธ์ธีรา  ยายี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2/12</v>
      </c>
      <c r="C36" s="55">
        <f>ฉบับนักเรียน!C36</f>
        <v>45183</v>
      </c>
      <c r="D36" s="58" t="str">
        <f>ฉบับนักเรียน!D36</f>
        <v>เด็กหญิงแพรวา  หมั่นอุตส่าห์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2/12</v>
      </c>
      <c r="C37" s="55">
        <f>ฉบับนักเรียน!C37</f>
        <v>45184</v>
      </c>
      <c r="D37" s="58" t="str">
        <f>ฉบับนักเรียน!D37</f>
        <v>เด็กหญิงมนัสนันท์  เจริญพิพัฒน์สิน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2/12</v>
      </c>
      <c r="C38" s="55">
        <f>ฉบับนักเรียน!C38</f>
        <v>45185</v>
      </c>
      <c r="D38" s="58" t="str">
        <f>ฉบับนักเรียน!D38</f>
        <v>เด็กหญิงเมหรีน  ไฮเดอร์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2/12</v>
      </c>
      <c r="C39" s="55">
        <f>ฉบับนักเรียน!C39</f>
        <v>45186</v>
      </c>
      <c r="D39" s="58" t="str">
        <f>ฉบับนักเรียน!D39</f>
        <v>เด็กหญิงลาวีน่า  หลี่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2/12</v>
      </c>
      <c r="C40" s="55">
        <f>ฉบับนักเรียน!C40</f>
        <v>45187</v>
      </c>
      <c r="D40" s="58" t="str">
        <f>ฉบับนักเรียน!D40</f>
        <v>เด็กหญิงสกุลยา  มหาบุณย์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/>
      <c r="C41" s="55"/>
      <c r="D41" s="58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/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2" t="s">
        <v>62</v>
      </c>
      <c r="D57" s="9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2" t="s">
        <v>62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137</v>
      </c>
      <c r="D58" s="96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4"/>
      <c r="P58" s="93"/>
      <c r="Q58" s="93"/>
      <c r="R58" s="46"/>
      <c r="S58" s="94" t="s">
        <v>138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4" t="s">
        <v>63</v>
      </c>
      <c r="D59" s="93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5"/>
      <c r="P59" s="93"/>
      <c r="Q59" s="93"/>
      <c r="R59" s="46"/>
      <c r="S59" s="94" t="s">
        <v>63</v>
      </c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  <mergeCell ref="C59:D59"/>
    <mergeCell ref="O59:Q59"/>
    <mergeCell ref="S59:AC59"/>
    <mergeCell ref="C58:D58"/>
    <mergeCell ref="S58:AC58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70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นางสาวจุฑาภรณ์ ฉิมทับ  นายอิสระพงษ์ เดชวงษา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2/12</v>
      </c>
      <c r="D5" s="55">
        <f>ฉบับนักเรียน!C5</f>
        <v>45152</v>
      </c>
      <c r="E5" s="58" t="str">
        <f>ฉบับนักเรียน!D5</f>
        <v>เด็กชายชนภัทร  ชูใจ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2/12</v>
      </c>
      <c r="D6" s="55">
        <f>ฉบับนักเรียน!C6</f>
        <v>45153</v>
      </c>
      <c r="E6" s="58" t="str">
        <f>ฉบับนักเรียน!D6</f>
        <v>เด็กชายศรัณย์ภัทร  คำยอด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2/12</v>
      </c>
      <c r="D7" s="55">
        <f>ฉบับนักเรียน!C7</f>
        <v>45155</v>
      </c>
      <c r="E7" s="58" t="str">
        <f>ฉบับนักเรียน!D7</f>
        <v>เด็กชายธนวินท์  อยู่สุข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2/12</v>
      </c>
      <c r="D8" s="55">
        <f>ฉบับนักเรียน!C8</f>
        <v>45156</v>
      </c>
      <c r="E8" s="58" t="str">
        <f>ฉบับนักเรียน!D8</f>
        <v>เด็กชายวริทธิ์ธร  ศรีหทัยเลิศ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2/12</v>
      </c>
      <c r="D9" s="55">
        <f>ฉบับนักเรียน!C9</f>
        <v>45157</v>
      </c>
      <c r="E9" s="58" t="str">
        <f>ฉบับนักเรียน!D9</f>
        <v>เด็กชายธรรมราช  ประทุมทอง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2/12</v>
      </c>
      <c r="D10" s="55">
        <f>ฉบับนักเรียน!C10</f>
        <v>45158</v>
      </c>
      <c r="E10" s="58" t="str">
        <f>ฉบับนักเรียน!D10</f>
        <v>เด็กชายธีรชัช  จันทรวงศ์สาลี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2/12</v>
      </c>
      <c r="D11" s="55">
        <f>ฉบับนักเรียน!C11</f>
        <v>45159</v>
      </c>
      <c r="E11" s="58" t="str">
        <f>ฉบับนักเรียน!D11</f>
        <v>เด็กชายปรัชญ์  เวียงสีมา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2/12</v>
      </c>
      <c r="D12" s="55">
        <f>ฉบับนักเรียน!C12</f>
        <v>45160</v>
      </c>
      <c r="E12" s="58" t="str">
        <f>ฉบับนักเรียน!D12</f>
        <v>เด็กชายปุญญพัฒน์  โพโต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2/12</v>
      </c>
      <c r="D13" s="55">
        <f>ฉบับนักเรียน!C13</f>
        <v>45161</v>
      </c>
      <c r="E13" s="58" t="str">
        <f>ฉบับนักเรียน!D13</f>
        <v>เด็กชายปุญณกฤตศ  รักตประจิต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2/12</v>
      </c>
      <c r="D14" s="55">
        <f>ฉบับนักเรียน!C14</f>
        <v>45162</v>
      </c>
      <c r="E14" s="58" t="str">
        <f>ฉบับนักเรียน!D14</f>
        <v>เด็กชายพงษ์อธิวัฒน์  จิพิมาย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2/12</v>
      </c>
      <c r="D15" s="55">
        <f>ฉบับนักเรียน!C15</f>
        <v>45163</v>
      </c>
      <c r="E15" s="58" t="str">
        <f>ฉบับนักเรียน!D15</f>
        <v>เด็กชายพลภัทร  โฮ่วรังกูร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2/12</v>
      </c>
      <c r="D16" s="55">
        <f>ฉบับนักเรียน!C16</f>
        <v>45164</v>
      </c>
      <c r="E16" s="58" t="str">
        <f>ฉบับนักเรียน!D16</f>
        <v>เด็กชายสกลพัฒน์  สกุลทองเจริญ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2/12</v>
      </c>
      <c r="D17" s="55">
        <f>ฉบับนักเรียน!C17</f>
        <v>45165</v>
      </c>
      <c r="E17" s="58" t="str">
        <f>ฉบับนักเรียน!D17</f>
        <v>เด็กชายสิทธา  สงวนชาติ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2/12</v>
      </c>
      <c r="D18" s="55">
        <f>ฉบับนักเรียน!C18</f>
        <v>45154</v>
      </c>
      <c r="E18" s="58" t="str">
        <f>ฉบับนักเรียน!D18</f>
        <v>เด็กหญิงอลิสสา  ขันสังข์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2/12</v>
      </c>
      <c r="D19" s="55">
        <f>ฉบับนักเรียน!C19</f>
        <v>45166</v>
      </c>
      <c r="E19" s="58" t="str">
        <f>ฉบับนักเรียน!D19</f>
        <v>เด็กหญิงกชพร  พุทไชสง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2/12</v>
      </c>
      <c r="D20" s="55">
        <f>ฉบับนักเรียน!C20</f>
        <v>45167</v>
      </c>
      <c r="E20" s="58" t="str">
        <f>ฉบับนักเรียน!D20</f>
        <v>เด็กหญิงกมลพร  -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2/12</v>
      </c>
      <c r="D21" s="55">
        <f>ฉบับนักเรียน!C21</f>
        <v>45168</v>
      </c>
      <c r="E21" s="58" t="str">
        <f>ฉบับนักเรียน!D21</f>
        <v>เด็กหญิงกมลพร  ศรีทอง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2/12</v>
      </c>
      <c r="D22" s="55">
        <f>ฉบับนักเรียน!C22</f>
        <v>45169</v>
      </c>
      <c r="E22" s="58" t="str">
        <f>ฉบับนักเรียน!D22</f>
        <v>เด็กหญิงกรชนก  พจน์ประดิษฐ์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2/12</v>
      </c>
      <c r="D23" s="55">
        <f>ฉบับนักเรียน!C23</f>
        <v>45170</v>
      </c>
      <c r="E23" s="58" t="str">
        <f>ฉบับนักเรียน!D23</f>
        <v>เด็กหญิงกัญญาภัค  สุภาวงศ์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2/12</v>
      </c>
      <c r="D24" s="55">
        <f>ฉบับนักเรียน!C24</f>
        <v>45171</v>
      </c>
      <c r="E24" s="58" t="str">
        <f>ฉบับนักเรียน!D24</f>
        <v>เด็กหญิงกษิรา  ฐานะพันธุ์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2/12</v>
      </c>
      <c r="D25" s="55">
        <f>ฉบับนักเรียน!C25</f>
        <v>45172</v>
      </c>
      <c r="E25" s="58" t="str">
        <f>ฉบับนักเรียน!D25</f>
        <v>เด็กหญิงกานต์พิชชา  จารณะ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2/12</v>
      </c>
      <c r="D26" s="55">
        <f>ฉบับนักเรียน!C26</f>
        <v>45173</v>
      </c>
      <c r="E26" s="58" t="str">
        <f>ฉบับนักเรียน!D26</f>
        <v>เด็กหญิงกุลนัฏณ์  โปเคร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2/12</v>
      </c>
      <c r="D27" s="55">
        <f>ฉบับนักเรียน!C27</f>
        <v>45174</v>
      </c>
      <c r="E27" s="58" t="str">
        <f>ฉบับนักเรียน!D27</f>
        <v>เด็กหญิงจิดาภา  เพาะพืช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2/12</v>
      </c>
      <c r="D28" s="55">
        <f>ฉบับนักเรียน!C28</f>
        <v>45175</v>
      </c>
      <c r="E28" s="58" t="str">
        <f>ฉบับนักเรียน!D28</f>
        <v>เด็กหญิงเจนนิเฟอร์  หลี่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2/12</v>
      </c>
      <c r="D29" s="55">
        <f>ฉบับนักเรียน!C29</f>
        <v>45176</v>
      </c>
      <c r="E29" s="58" t="str">
        <f>ฉบับนักเรียน!D29</f>
        <v>เด็กหญิงฐิติรัตน์  สุดใจ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2/12</v>
      </c>
      <c r="D30" s="55">
        <f>ฉบับนักเรียน!C30</f>
        <v>45177</v>
      </c>
      <c r="E30" s="58" t="str">
        <f>ฉบับนักเรียน!D30</f>
        <v>เด็กหญิงณภัสอร  ตั้งสังวรธรรมะ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2/12</v>
      </c>
      <c r="D31" s="55">
        <f>ฉบับนักเรียน!C31</f>
        <v>45178</v>
      </c>
      <c r="E31" s="58" t="str">
        <f>ฉบับนักเรียน!D31</f>
        <v>เด็กหญิงณัฐฌาพร  อึ้งกรัณยกิจ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2/12</v>
      </c>
      <c r="D32" s="55">
        <f>ฉบับนักเรียน!C32</f>
        <v>45179</v>
      </c>
      <c r="E32" s="58" t="str">
        <f>ฉบับนักเรียน!D32</f>
        <v>เด็กหญิงณัฐนันท์  เพียรใหม่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2/12</v>
      </c>
      <c r="D33" s="55">
        <f>ฉบับนักเรียน!C33</f>
        <v>45180</v>
      </c>
      <c r="E33" s="58" t="str">
        <f>ฉบับนักเรียน!D33</f>
        <v>เด็กหญิงปทิตตา  กันธะมูล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2/12</v>
      </c>
      <c r="D34" s="55">
        <f>ฉบับนักเรียน!C34</f>
        <v>45181</v>
      </c>
      <c r="E34" s="58" t="str">
        <f>ฉบับนักเรียน!D34</f>
        <v>เด็กหญิงพรพินิต  ฐานะทัต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2/12</v>
      </c>
      <c r="D35" s="55">
        <f>ฉบับนักเรียน!C35</f>
        <v>45182</v>
      </c>
      <c r="E35" s="58" t="str">
        <f>ฉบับนักเรียน!D35</f>
        <v>เด็กหญิงพัทธ์ธีรา  ยายี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2/12</v>
      </c>
      <c r="D36" s="55">
        <f>ฉบับนักเรียน!C36</f>
        <v>45183</v>
      </c>
      <c r="E36" s="58" t="str">
        <f>ฉบับนักเรียน!D36</f>
        <v>เด็กหญิงแพรวา  หมั่นอุตส่าห์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2/12</v>
      </c>
      <c r="D37" s="55">
        <f>ฉบับนักเรียน!C37</f>
        <v>45184</v>
      </c>
      <c r="E37" s="58" t="str">
        <f>ฉบับนักเรียน!D37</f>
        <v>เด็กหญิงมนัสนันท์  เจริญพิพัฒน์สิน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2/12</v>
      </c>
      <c r="D38" s="55">
        <f>ฉบับนักเรียน!C38</f>
        <v>45185</v>
      </c>
      <c r="E38" s="58" t="str">
        <f>ฉบับนักเรียน!D38</f>
        <v>เด็กหญิงเมหรีน  ไฮเดอร์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2/12</v>
      </c>
      <c r="D39" s="55">
        <f>ฉบับนักเรียน!C39</f>
        <v>45186</v>
      </c>
      <c r="E39" s="58" t="str">
        <f>ฉบับนักเรียน!D39</f>
        <v>เด็กหญิงลาวีน่า  หลี่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2/12</v>
      </c>
      <c r="D40" s="55">
        <f>ฉบับนักเรียน!C40</f>
        <v>45187</v>
      </c>
      <c r="E40" s="58" t="str">
        <f>ฉบับนักเรียน!D40</f>
        <v>เด็กหญิงสกุลยา  มหาบุณย์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นางสาวจุฑาภรณ์ ฉิมทับ</v>
      </c>
      <c r="F57" s="46"/>
      <c r="G57" s="46"/>
      <c r="H57" s="46"/>
      <c r="I57" s="46"/>
      <c r="J57" s="46"/>
      <c r="K57" s="46"/>
      <c r="L57" s="46"/>
      <c r="M57" s="46"/>
      <c r="N57" s="94" t="str">
        <f>ฉบับผู้ปกครอง!S58</f>
        <v>นายอิสระพงษ์ เดชวงษา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107" t="s">
        <v>82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นางสาวจุฑาภรณ์ ฉิมทับ  นายอิสระพงษ์ เดชวงษา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2/12</v>
      </c>
      <c r="D5" s="55">
        <f>ฉบับนักเรียน!C5</f>
        <v>45152</v>
      </c>
      <c r="E5" s="58" t="str">
        <f>ฉบับนักเรียน!D5</f>
        <v>เด็กชายชนภัทร  ชูใจ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0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2/12</v>
      </c>
      <c r="D6" s="55">
        <f>ฉบับนักเรียน!C6</f>
        <v>45153</v>
      </c>
      <c r="E6" s="58" t="str">
        <f>ฉบับนักเรียน!D6</f>
        <v>เด็กชายศรัณย์ภัทร  คำยอด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2/12</v>
      </c>
      <c r="D7" s="55">
        <f>ฉบับนักเรียน!C7</f>
        <v>45155</v>
      </c>
      <c r="E7" s="58" t="str">
        <f>ฉบับนักเรียน!D7</f>
        <v>เด็กชายธนวินท์  อยู่สุข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2/12</v>
      </c>
      <c r="D8" s="55">
        <f>ฉบับนักเรียน!C8</f>
        <v>45156</v>
      </c>
      <c r="E8" s="58" t="str">
        <f>ฉบับนักเรียน!D8</f>
        <v>เด็กชายวริทธิ์ธร  ศรีหทัยเลิศ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2/12</v>
      </c>
      <c r="D9" s="55">
        <f>ฉบับนักเรียน!C9</f>
        <v>45157</v>
      </c>
      <c r="E9" s="58" t="str">
        <f>ฉบับนักเรียน!D9</f>
        <v>เด็กชายธรรมราช  ประทุมทอง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2/12</v>
      </c>
      <c r="D10" s="55">
        <f>ฉบับนักเรียน!C10</f>
        <v>45158</v>
      </c>
      <c r="E10" s="58" t="str">
        <f>ฉบับนักเรียน!D10</f>
        <v>เด็กชายธีรชัช  จันทรวงศ์สาลี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2/12</v>
      </c>
      <c r="D11" s="55">
        <f>ฉบับนักเรียน!C11</f>
        <v>45159</v>
      </c>
      <c r="E11" s="58" t="str">
        <f>ฉบับนักเรียน!D11</f>
        <v>เด็กชายปรัชญ์  เวียงสีมา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2/12</v>
      </c>
      <c r="D12" s="55">
        <f>ฉบับนักเรียน!C12</f>
        <v>45160</v>
      </c>
      <c r="E12" s="58" t="str">
        <f>ฉบับนักเรียน!D12</f>
        <v>เด็กชายปุญญพัฒน์  โพโต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2/12</v>
      </c>
      <c r="D13" s="55">
        <f>ฉบับนักเรียน!C13</f>
        <v>45161</v>
      </c>
      <c r="E13" s="58" t="str">
        <f>ฉบับนักเรียน!D13</f>
        <v>เด็กชายปุญณกฤตศ  รักตประจิต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2/12</v>
      </c>
      <c r="D14" s="55">
        <f>ฉบับนักเรียน!C14</f>
        <v>45162</v>
      </c>
      <c r="E14" s="58" t="str">
        <f>ฉบับนักเรียน!D14</f>
        <v>เด็กชายพงษ์อธิวัฒน์  จิพิมาย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2/12</v>
      </c>
      <c r="D15" s="55">
        <f>ฉบับนักเรียน!C15</f>
        <v>45163</v>
      </c>
      <c r="E15" s="58" t="str">
        <f>ฉบับนักเรียน!D15</f>
        <v>เด็กชายพลภัทร  โฮ่วรังกูร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2/12</v>
      </c>
      <c r="D16" s="55">
        <f>ฉบับนักเรียน!C16</f>
        <v>45164</v>
      </c>
      <c r="E16" s="58" t="str">
        <f>ฉบับนักเรียน!D16</f>
        <v>เด็กชายสกลพัฒน์  สกุลทองเจริญ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2/12</v>
      </c>
      <c r="D17" s="55">
        <f>ฉบับนักเรียน!C17</f>
        <v>45165</v>
      </c>
      <c r="E17" s="58" t="str">
        <f>ฉบับนักเรียน!D17</f>
        <v>เด็กชายสิทธา  สงวนชาติ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2/12</v>
      </c>
      <c r="D18" s="55">
        <f>ฉบับนักเรียน!C18</f>
        <v>45154</v>
      </c>
      <c r="E18" s="58" t="str">
        <f>ฉบับนักเรียน!D18</f>
        <v>เด็กหญิงอลิสสา  ขันสังข์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2/12</v>
      </c>
      <c r="D19" s="55">
        <f>ฉบับนักเรียน!C19</f>
        <v>45166</v>
      </c>
      <c r="E19" s="58" t="str">
        <f>ฉบับนักเรียน!D19</f>
        <v>เด็กหญิงกชพร  พุทไชสง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2/12</v>
      </c>
      <c r="D20" s="55">
        <f>ฉบับนักเรียน!C20</f>
        <v>45167</v>
      </c>
      <c r="E20" s="58" t="str">
        <f>ฉบับนักเรียน!D20</f>
        <v>เด็กหญิงกมลพร  -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2/12</v>
      </c>
      <c r="D21" s="55">
        <f>ฉบับนักเรียน!C21</f>
        <v>45168</v>
      </c>
      <c r="E21" s="58" t="str">
        <f>ฉบับนักเรียน!D21</f>
        <v>เด็กหญิงกมลพร  ศรีทอง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2/12</v>
      </c>
      <c r="D22" s="55">
        <f>ฉบับนักเรียน!C22</f>
        <v>45169</v>
      </c>
      <c r="E22" s="58" t="str">
        <f>ฉบับนักเรียน!D22</f>
        <v>เด็กหญิงกรชนก  พจน์ประดิษฐ์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2/12</v>
      </c>
      <c r="D23" s="55">
        <f>ฉบับนักเรียน!C23</f>
        <v>45170</v>
      </c>
      <c r="E23" s="58" t="str">
        <f>ฉบับนักเรียน!D23</f>
        <v>เด็กหญิงกัญญาภัค  สุภาวงศ์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2/12</v>
      </c>
      <c r="D24" s="55">
        <f>ฉบับนักเรียน!C24</f>
        <v>45171</v>
      </c>
      <c r="E24" s="58" t="str">
        <f>ฉบับนักเรียน!D24</f>
        <v>เด็กหญิงกษิรา  ฐานะพันธุ์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2/12</v>
      </c>
      <c r="D25" s="55">
        <f>ฉบับนักเรียน!C25</f>
        <v>45172</v>
      </c>
      <c r="E25" s="58" t="str">
        <f>ฉบับนักเรียน!D25</f>
        <v>เด็กหญิงกานต์พิชชา  จารณะ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2/12</v>
      </c>
      <c r="D26" s="55">
        <f>ฉบับนักเรียน!C26</f>
        <v>45173</v>
      </c>
      <c r="E26" s="58" t="str">
        <f>ฉบับนักเรียน!D26</f>
        <v>เด็กหญิงกุลนัฏณ์  โปเคร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2/12</v>
      </c>
      <c r="D27" s="55">
        <f>ฉบับนักเรียน!C27</f>
        <v>45174</v>
      </c>
      <c r="E27" s="58" t="str">
        <f>ฉบับนักเรียน!D27</f>
        <v>เด็กหญิงจิดาภา  เพาะพืช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2/12</v>
      </c>
      <c r="D28" s="55">
        <f>ฉบับนักเรียน!C28</f>
        <v>45175</v>
      </c>
      <c r="E28" s="58" t="str">
        <f>ฉบับนักเรียน!D28</f>
        <v>เด็กหญิงเจนนิเฟอร์  หลี่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2/12</v>
      </c>
      <c r="D29" s="55">
        <f>ฉบับนักเรียน!C29</f>
        <v>45176</v>
      </c>
      <c r="E29" s="58" t="str">
        <f>ฉบับนักเรียน!D29</f>
        <v>เด็กหญิงฐิติรัตน์  สุดใจ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2/12</v>
      </c>
      <c r="D30" s="55">
        <f>ฉบับนักเรียน!C30</f>
        <v>45177</v>
      </c>
      <c r="E30" s="58" t="str">
        <f>ฉบับนักเรียน!D30</f>
        <v>เด็กหญิงณภัสอร  ตั้งสังวรธรรมะ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2/12</v>
      </c>
      <c r="D31" s="55">
        <f>ฉบับนักเรียน!C31</f>
        <v>45178</v>
      </c>
      <c r="E31" s="58" t="str">
        <f>ฉบับนักเรียน!D31</f>
        <v>เด็กหญิงณัฐฌาพร  อึ้งกรัณยกิจ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2/12</v>
      </c>
      <c r="D32" s="55">
        <f>ฉบับนักเรียน!C32</f>
        <v>45179</v>
      </c>
      <c r="E32" s="58" t="str">
        <f>ฉบับนักเรียน!D32</f>
        <v>เด็กหญิงณัฐนันท์  เพียรใหม่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2/12</v>
      </c>
      <c r="D33" s="55">
        <f>ฉบับนักเรียน!C33</f>
        <v>45180</v>
      </c>
      <c r="E33" s="58" t="str">
        <f>ฉบับนักเรียน!D33</f>
        <v>เด็กหญิงปทิตตา  กันธะมูล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2/12</v>
      </c>
      <c r="D34" s="55">
        <f>ฉบับนักเรียน!C34</f>
        <v>45181</v>
      </c>
      <c r="E34" s="58" t="str">
        <f>ฉบับนักเรียน!D34</f>
        <v>เด็กหญิงพรพินิต  ฐานะทัต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2/12</v>
      </c>
      <c r="D35" s="55">
        <f>ฉบับนักเรียน!C35</f>
        <v>45182</v>
      </c>
      <c r="E35" s="58" t="str">
        <f>ฉบับนักเรียน!D35</f>
        <v>เด็กหญิงพัทธ์ธีรา  ยายี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2/12</v>
      </c>
      <c r="D36" s="55">
        <f>ฉบับนักเรียน!C36</f>
        <v>45183</v>
      </c>
      <c r="E36" s="58" t="str">
        <f>ฉบับนักเรียน!D36</f>
        <v>เด็กหญิงแพรวา  หมั่นอุตส่าห์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2/12</v>
      </c>
      <c r="D37" s="55">
        <f>ฉบับนักเรียน!C37</f>
        <v>45184</v>
      </c>
      <c r="E37" s="58" t="str">
        <f>ฉบับนักเรียน!D37</f>
        <v>เด็กหญิงมนัสนันท์  เจริญพิพัฒน์สิน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2/12</v>
      </c>
      <c r="D38" s="55">
        <f>ฉบับนักเรียน!C38</f>
        <v>45185</v>
      </c>
      <c r="E38" s="58" t="str">
        <f>ฉบับนักเรียน!D38</f>
        <v>เด็กหญิงเมหรีน  ไฮเดอร์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2/12</v>
      </c>
      <c r="D39" s="55">
        <f>ฉบับนักเรียน!C39</f>
        <v>45186</v>
      </c>
      <c r="E39" s="58" t="str">
        <f>ฉบับนักเรียน!D39</f>
        <v>เด็กหญิงลาวีน่า  หลี่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2/12</v>
      </c>
      <c r="D40" s="55">
        <f>ฉบับนักเรียน!C40</f>
        <v>45187</v>
      </c>
      <c r="E40" s="58" t="str">
        <f>ฉบับนักเรียน!D40</f>
        <v>เด็กหญิงสกุลยา  มหาบุณย์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นางสาวจุฑาภรณ์ ฉิมทับ</v>
      </c>
      <c r="F57" s="46"/>
      <c r="G57" s="46"/>
      <c r="H57" s="46"/>
      <c r="I57" s="46"/>
      <c r="J57" s="46"/>
      <c r="K57" s="46"/>
      <c r="L57" s="46"/>
      <c r="M57" s="46"/>
      <c r="N57" s="94" t="str">
        <f>equal1!N57</f>
        <v>นายอิสระพงษ์ เดชวงษา</v>
      </c>
      <c r="O57" s="93"/>
      <c r="P57" s="9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28" workbookViewId="0">
      <selection activeCell="C41" sqref="C41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83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นางสาวจุฑาภรณ์ ฉิมทับ  นายอิสระพงษ์ เดชวงษา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2/12</v>
      </c>
      <c r="D5" s="55">
        <f>ฉบับนักเรียน!C5</f>
        <v>45152</v>
      </c>
      <c r="E5" s="58" t="str">
        <f>ฉบับนักเรียน!D5</f>
        <v>เด็กชายชนภัทร  ชูใจ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2/12</v>
      </c>
      <c r="D6" s="55">
        <f>ฉบับนักเรียน!C6</f>
        <v>45153</v>
      </c>
      <c r="E6" s="58" t="str">
        <f>ฉบับนักเรียน!D6</f>
        <v>เด็กชายศรัณย์ภัทร  คำยอด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2/12</v>
      </c>
      <c r="D7" s="55">
        <f>ฉบับนักเรียน!C7</f>
        <v>45155</v>
      </c>
      <c r="E7" s="58" t="str">
        <f>ฉบับนักเรียน!D7</f>
        <v>เด็กชายธนวินท์  อยู่สุข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2/12</v>
      </c>
      <c r="D8" s="55">
        <f>ฉบับนักเรียน!C8</f>
        <v>45156</v>
      </c>
      <c r="E8" s="58" t="str">
        <f>ฉบับนักเรียน!D8</f>
        <v>เด็กชายวริทธิ์ธร  ศรีหทัยเลิศ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2/12</v>
      </c>
      <c r="D9" s="55">
        <f>ฉบับนักเรียน!C9</f>
        <v>45157</v>
      </c>
      <c r="E9" s="58" t="str">
        <f>ฉบับนักเรียน!D9</f>
        <v>เด็กชายธรรมราช  ประทุมทอง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2/12</v>
      </c>
      <c r="D10" s="55">
        <f>ฉบับนักเรียน!C10</f>
        <v>45158</v>
      </c>
      <c r="E10" s="58" t="str">
        <f>ฉบับนักเรียน!D10</f>
        <v>เด็กชายธีรชัช  จันทรวงศ์สาลี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2/12</v>
      </c>
      <c r="D11" s="55">
        <f>ฉบับนักเรียน!C11</f>
        <v>45159</v>
      </c>
      <c r="E11" s="58" t="str">
        <f>ฉบับนักเรียน!D11</f>
        <v>เด็กชายปรัชญ์  เวียงสีมา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2/12</v>
      </c>
      <c r="D12" s="55">
        <f>ฉบับนักเรียน!C12</f>
        <v>45160</v>
      </c>
      <c r="E12" s="58" t="str">
        <f>ฉบับนักเรียน!D12</f>
        <v>เด็กชายปุญญพัฒน์  โพโต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2/12</v>
      </c>
      <c r="D13" s="55">
        <f>ฉบับนักเรียน!C13</f>
        <v>45161</v>
      </c>
      <c r="E13" s="58" t="str">
        <f>ฉบับนักเรียน!D13</f>
        <v>เด็กชายปุญณกฤตศ  รักตประจิต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2/12</v>
      </c>
      <c r="D14" s="55">
        <f>ฉบับนักเรียน!C14</f>
        <v>45162</v>
      </c>
      <c r="E14" s="58" t="str">
        <f>ฉบับนักเรียน!D14</f>
        <v>เด็กชายพงษ์อธิวัฒน์  จิพิมาย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2/12</v>
      </c>
      <c r="D15" s="55">
        <f>ฉบับนักเรียน!C15</f>
        <v>45163</v>
      </c>
      <c r="E15" s="58" t="str">
        <f>ฉบับนักเรียน!D15</f>
        <v>เด็กชายพลภัทร  โฮ่วรังกูร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2/12</v>
      </c>
      <c r="D16" s="55">
        <f>ฉบับนักเรียน!C16</f>
        <v>45164</v>
      </c>
      <c r="E16" s="58" t="str">
        <f>ฉบับนักเรียน!D16</f>
        <v>เด็กชายสกลพัฒน์  สกุลทองเจริญ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2/12</v>
      </c>
      <c r="D17" s="55">
        <f>ฉบับนักเรียน!C17</f>
        <v>45165</v>
      </c>
      <c r="E17" s="58" t="str">
        <f>ฉบับนักเรียน!D17</f>
        <v>เด็กชายสิทธา  สงวนชาติ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2/12</v>
      </c>
      <c r="D18" s="55">
        <f>ฉบับนักเรียน!C18</f>
        <v>45154</v>
      </c>
      <c r="E18" s="58" t="str">
        <f>ฉบับนักเรียน!D18</f>
        <v>เด็กหญิงอลิสสา  ขันสังข์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2/12</v>
      </c>
      <c r="D19" s="55">
        <f>ฉบับนักเรียน!C19</f>
        <v>45166</v>
      </c>
      <c r="E19" s="58" t="str">
        <f>ฉบับนักเรียน!D19</f>
        <v>เด็กหญิงกชพร  พุทไชสง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2/12</v>
      </c>
      <c r="D20" s="55">
        <f>ฉบับนักเรียน!C20</f>
        <v>45167</v>
      </c>
      <c r="E20" s="58" t="str">
        <f>ฉบับนักเรียน!D20</f>
        <v>เด็กหญิงกมลพร  -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2/12</v>
      </c>
      <c r="D21" s="55">
        <f>ฉบับนักเรียน!C21</f>
        <v>45168</v>
      </c>
      <c r="E21" s="58" t="str">
        <f>ฉบับนักเรียน!D21</f>
        <v>เด็กหญิงกมลพร  ศรีทอง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2/12</v>
      </c>
      <c r="D22" s="55">
        <f>ฉบับนักเรียน!C22</f>
        <v>45169</v>
      </c>
      <c r="E22" s="58" t="str">
        <f>ฉบับนักเรียน!D22</f>
        <v>เด็กหญิงกรชนก  พจน์ประดิษฐ์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2/12</v>
      </c>
      <c r="D23" s="55">
        <f>ฉบับนักเรียน!C23</f>
        <v>45170</v>
      </c>
      <c r="E23" s="58" t="str">
        <f>ฉบับนักเรียน!D23</f>
        <v>เด็กหญิงกัญญาภัค  สุภาวงศ์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2/12</v>
      </c>
      <c r="D24" s="55">
        <f>ฉบับนักเรียน!C24</f>
        <v>45171</v>
      </c>
      <c r="E24" s="58" t="str">
        <f>ฉบับนักเรียน!D24</f>
        <v>เด็กหญิงกษิรา  ฐานะพันธุ์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2/12</v>
      </c>
      <c r="D25" s="55">
        <f>ฉบับนักเรียน!C25</f>
        <v>45172</v>
      </c>
      <c r="E25" s="58" t="str">
        <f>ฉบับนักเรียน!D25</f>
        <v>เด็กหญิงกานต์พิชชา  จารณะ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2/12</v>
      </c>
      <c r="D26" s="55">
        <f>ฉบับนักเรียน!C26</f>
        <v>45173</v>
      </c>
      <c r="E26" s="58" t="str">
        <f>ฉบับนักเรียน!D26</f>
        <v>เด็กหญิงกุลนัฏณ์  โปเคร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2/12</v>
      </c>
      <c r="D27" s="55">
        <f>ฉบับนักเรียน!C27</f>
        <v>45174</v>
      </c>
      <c r="E27" s="58" t="str">
        <f>ฉบับนักเรียน!D27</f>
        <v>เด็กหญิงจิดาภา  เพาะพืช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2/12</v>
      </c>
      <c r="D28" s="55">
        <f>ฉบับนักเรียน!C28</f>
        <v>45175</v>
      </c>
      <c r="E28" s="58" t="str">
        <f>ฉบับนักเรียน!D28</f>
        <v>เด็กหญิงเจนนิเฟอร์  หลี่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2/12</v>
      </c>
      <c r="D29" s="55">
        <f>ฉบับนักเรียน!C29</f>
        <v>45176</v>
      </c>
      <c r="E29" s="58" t="str">
        <f>ฉบับนักเรียน!D29</f>
        <v>เด็กหญิงฐิติรัตน์  สุดใจ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2/12</v>
      </c>
      <c r="D30" s="55">
        <f>ฉบับนักเรียน!C30</f>
        <v>45177</v>
      </c>
      <c r="E30" s="58" t="str">
        <f>ฉบับนักเรียน!D30</f>
        <v>เด็กหญิงณภัสอร  ตั้งสังวรธรรมะ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2/12</v>
      </c>
      <c r="D31" s="55">
        <f>ฉบับนักเรียน!C31</f>
        <v>45178</v>
      </c>
      <c r="E31" s="58" t="str">
        <f>ฉบับนักเรียน!D31</f>
        <v>เด็กหญิงณัฐฌาพร  อึ้งกรัณยกิจ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2/12</v>
      </c>
      <c r="D32" s="55">
        <f>ฉบับนักเรียน!C32</f>
        <v>45179</v>
      </c>
      <c r="E32" s="58" t="str">
        <f>ฉบับนักเรียน!D32</f>
        <v>เด็กหญิงณัฐนันท์  เพียรใหม่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2/12</v>
      </c>
      <c r="D33" s="55">
        <f>ฉบับนักเรียน!C33</f>
        <v>45180</v>
      </c>
      <c r="E33" s="58" t="str">
        <f>ฉบับนักเรียน!D33</f>
        <v>เด็กหญิงปทิตตา  กันธะมูล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2/12</v>
      </c>
      <c r="D34" s="55">
        <f>ฉบับนักเรียน!C34</f>
        <v>45181</v>
      </c>
      <c r="E34" s="58" t="str">
        <f>ฉบับนักเรียน!D34</f>
        <v>เด็กหญิงพรพินิต  ฐานะทัต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2/12</v>
      </c>
      <c r="D35" s="55">
        <f>ฉบับนักเรียน!C35</f>
        <v>45182</v>
      </c>
      <c r="E35" s="58" t="str">
        <f>ฉบับนักเรียน!D35</f>
        <v>เด็กหญิงพัทธ์ธีรา  ยายี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2/12</v>
      </c>
      <c r="D36" s="55">
        <f>ฉบับนักเรียน!C36</f>
        <v>45183</v>
      </c>
      <c r="E36" s="58" t="str">
        <f>ฉบับนักเรียน!D36</f>
        <v>เด็กหญิงแพรวา  หมั่นอุตส่าห์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2/12</v>
      </c>
      <c r="D37" s="55">
        <f>ฉบับนักเรียน!C37</f>
        <v>45184</v>
      </c>
      <c r="E37" s="58" t="str">
        <f>ฉบับนักเรียน!D37</f>
        <v>เด็กหญิงมนัสนันท์  เจริญพิพัฒน์สิน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2/12</v>
      </c>
      <c r="D38" s="55">
        <f>ฉบับนักเรียน!C38</f>
        <v>45185</v>
      </c>
      <c r="E38" s="58" t="str">
        <f>ฉบับนักเรียน!D38</f>
        <v>เด็กหญิงเมหรีน  ไฮเดอร์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2/12</v>
      </c>
      <c r="D39" s="55">
        <f>ฉบับนักเรียน!C39</f>
        <v>45186</v>
      </c>
      <c r="E39" s="58" t="str">
        <f>ฉบับนักเรียน!D39</f>
        <v>เด็กหญิงลาวีน่า  หลี่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2/12</v>
      </c>
      <c r="D40" s="55">
        <f>ฉบับนักเรียน!C40</f>
        <v>45187</v>
      </c>
      <c r="E40" s="58" t="str">
        <f>ฉบับนักเรียน!D40</f>
        <v>เด็กหญิงสกุลยา  มหาบุณย์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นางสาวจุฑาภรณ์ ฉิมทับ</v>
      </c>
      <c r="F57" s="46"/>
      <c r="G57" s="46"/>
      <c r="H57" s="46"/>
      <c r="I57" s="46"/>
      <c r="J57" s="46"/>
      <c r="K57" s="46"/>
      <c r="L57" s="46"/>
      <c r="M57" s="46"/>
      <c r="N57" s="94" t="str">
        <f>equal2!N57</f>
        <v>นายอิสระพงษ์ เดชวงษา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37" workbookViewId="0">
      <selection activeCell="C41" sqref="C41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7" t="s">
        <v>0</v>
      </c>
      <c r="C2" s="98"/>
      <c r="D2" s="98"/>
      <c r="E2" s="98"/>
      <c r="F2" s="99"/>
      <c r="G2" s="61"/>
      <c r="H2" s="108" t="s">
        <v>84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7" t="str">
        <f>ฉบับนักเรียน!A3</f>
        <v>นางสาวจุฑาภรณ์ ฉิมทับ  นายอิสระพงษ์ เดชวงษา</v>
      </c>
      <c r="C3" s="98"/>
      <c r="D3" s="98"/>
      <c r="E3" s="98"/>
      <c r="F3" s="99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2/12</v>
      </c>
      <c r="D5" s="55">
        <f>ฉบับนักเรียน!C5</f>
        <v>45152</v>
      </c>
      <c r="E5" s="58" t="str">
        <f>ฉบับนักเรียน!D5</f>
        <v>เด็กชายชนภัทร  ชูใจ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0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2/12</v>
      </c>
      <c r="D6" s="55">
        <f>ฉบับนักเรียน!C6</f>
        <v>45153</v>
      </c>
      <c r="E6" s="58" t="str">
        <f>ฉบับนักเรียน!D6</f>
        <v>เด็กชายศรัณย์ภัทร  คำยอด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2/12</v>
      </c>
      <c r="D7" s="55">
        <f>ฉบับนักเรียน!C7</f>
        <v>45155</v>
      </c>
      <c r="E7" s="58" t="str">
        <f>ฉบับนักเรียน!D7</f>
        <v>เด็กชายธนวินท์  อยู่สุข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2/12</v>
      </c>
      <c r="D8" s="55">
        <f>ฉบับนักเรียน!C8</f>
        <v>45156</v>
      </c>
      <c r="E8" s="58" t="str">
        <f>ฉบับนักเรียน!D8</f>
        <v>เด็กชายวริทธิ์ธร  ศรีหทัยเลิศ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2/12</v>
      </c>
      <c r="D9" s="55">
        <f>ฉบับนักเรียน!C9</f>
        <v>45157</v>
      </c>
      <c r="E9" s="58" t="str">
        <f>ฉบับนักเรียน!D9</f>
        <v>เด็กชายธรรมราช  ประทุมทอง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2/12</v>
      </c>
      <c r="D10" s="55">
        <f>ฉบับนักเรียน!C10</f>
        <v>45158</v>
      </c>
      <c r="E10" s="58" t="str">
        <f>ฉบับนักเรียน!D10</f>
        <v>เด็กชายธีรชัช  จันทรวงศ์สาลี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2/12</v>
      </c>
      <c r="D11" s="55">
        <f>ฉบับนักเรียน!C11</f>
        <v>45159</v>
      </c>
      <c r="E11" s="58" t="str">
        <f>ฉบับนักเรียน!D11</f>
        <v>เด็กชายปรัชญ์  เวียงสีมา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2/12</v>
      </c>
      <c r="D12" s="55">
        <f>ฉบับนักเรียน!C12</f>
        <v>45160</v>
      </c>
      <c r="E12" s="58" t="str">
        <f>ฉบับนักเรียน!D12</f>
        <v>เด็กชายปุญญพัฒน์  โพโต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2/12</v>
      </c>
      <c r="D13" s="55">
        <f>ฉบับนักเรียน!C13</f>
        <v>45161</v>
      </c>
      <c r="E13" s="58" t="str">
        <f>ฉบับนักเรียน!D13</f>
        <v>เด็กชายปุญณกฤตศ  รักตประจิต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2/12</v>
      </c>
      <c r="D14" s="55">
        <f>ฉบับนักเรียน!C14</f>
        <v>45162</v>
      </c>
      <c r="E14" s="58" t="str">
        <f>ฉบับนักเรียน!D14</f>
        <v>เด็กชายพงษ์อธิวัฒน์  จิพิมาย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2/12</v>
      </c>
      <c r="D15" s="55">
        <f>ฉบับนักเรียน!C15</f>
        <v>45163</v>
      </c>
      <c r="E15" s="58" t="str">
        <f>ฉบับนักเรียน!D15</f>
        <v>เด็กชายพลภัทร  โฮ่วรังกูร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2/12</v>
      </c>
      <c r="D16" s="55">
        <f>ฉบับนักเรียน!C16</f>
        <v>45164</v>
      </c>
      <c r="E16" s="58" t="str">
        <f>ฉบับนักเรียน!D16</f>
        <v>เด็กชายสกลพัฒน์  สกุลทองเจริญ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2/12</v>
      </c>
      <c r="D17" s="55">
        <f>ฉบับนักเรียน!C17</f>
        <v>45165</v>
      </c>
      <c r="E17" s="58" t="str">
        <f>ฉบับนักเรียน!D17</f>
        <v>เด็กชายสิทธา  สงวนชาติ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2/12</v>
      </c>
      <c r="D18" s="55">
        <f>ฉบับนักเรียน!C18</f>
        <v>45154</v>
      </c>
      <c r="E18" s="58" t="str">
        <f>ฉบับนักเรียน!D18</f>
        <v>เด็กหญิงอลิสสา  ขันสังข์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2/12</v>
      </c>
      <c r="D19" s="55">
        <f>ฉบับนักเรียน!C19</f>
        <v>45166</v>
      </c>
      <c r="E19" s="58" t="str">
        <f>ฉบับนักเรียน!D19</f>
        <v>เด็กหญิงกชพร  พุทไชสง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2/12</v>
      </c>
      <c r="D20" s="55">
        <f>ฉบับนักเรียน!C20</f>
        <v>45167</v>
      </c>
      <c r="E20" s="58" t="str">
        <f>ฉบับนักเรียน!D20</f>
        <v>เด็กหญิงกมลพร  -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2/12</v>
      </c>
      <c r="D21" s="55">
        <f>ฉบับนักเรียน!C21</f>
        <v>45168</v>
      </c>
      <c r="E21" s="58" t="str">
        <f>ฉบับนักเรียน!D21</f>
        <v>เด็กหญิงกมลพร  ศรีทอง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2/12</v>
      </c>
      <c r="D22" s="55">
        <f>ฉบับนักเรียน!C22</f>
        <v>45169</v>
      </c>
      <c r="E22" s="58" t="str">
        <f>ฉบับนักเรียน!D22</f>
        <v>เด็กหญิงกรชนก  พจน์ประดิษฐ์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2/12</v>
      </c>
      <c r="D23" s="55">
        <f>ฉบับนักเรียน!C23</f>
        <v>45170</v>
      </c>
      <c r="E23" s="58" t="str">
        <f>ฉบับนักเรียน!D23</f>
        <v>เด็กหญิงกัญญาภัค  สุภาวงศ์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2/12</v>
      </c>
      <c r="D24" s="55">
        <f>ฉบับนักเรียน!C24</f>
        <v>45171</v>
      </c>
      <c r="E24" s="58" t="str">
        <f>ฉบับนักเรียน!D24</f>
        <v>เด็กหญิงกษิรา  ฐานะพันธุ์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2/12</v>
      </c>
      <c r="D25" s="55">
        <f>ฉบับนักเรียน!C25</f>
        <v>45172</v>
      </c>
      <c r="E25" s="58" t="str">
        <f>ฉบับนักเรียน!D25</f>
        <v>เด็กหญิงกานต์พิชชา  จารณะ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2/12</v>
      </c>
      <c r="D26" s="55">
        <f>ฉบับนักเรียน!C26</f>
        <v>45173</v>
      </c>
      <c r="E26" s="58" t="str">
        <f>ฉบับนักเรียน!D26</f>
        <v>เด็กหญิงกุลนัฏณ์  โปเคร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2/12</v>
      </c>
      <c r="D27" s="55">
        <f>ฉบับนักเรียน!C27</f>
        <v>45174</v>
      </c>
      <c r="E27" s="58" t="str">
        <f>ฉบับนักเรียน!D27</f>
        <v>เด็กหญิงจิดาภา  เพาะพืช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2/12</v>
      </c>
      <c r="D28" s="55">
        <f>ฉบับนักเรียน!C28</f>
        <v>45175</v>
      </c>
      <c r="E28" s="58" t="str">
        <f>ฉบับนักเรียน!D28</f>
        <v>เด็กหญิงเจนนิเฟอร์  หลี่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2/12</v>
      </c>
      <c r="D29" s="55">
        <f>ฉบับนักเรียน!C29</f>
        <v>45176</v>
      </c>
      <c r="E29" s="58" t="str">
        <f>ฉบับนักเรียน!D29</f>
        <v>เด็กหญิงฐิติรัตน์  สุดใจ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2/12</v>
      </c>
      <c r="D30" s="55">
        <f>ฉบับนักเรียน!C30</f>
        <v>45177</v>
      </c>
      <c r="E30" s="58" t="str">
        <f>ฉบับนักเรียน!D30</f>
        <v>เด็กหญิงณภัสอร  ตั้งสังวรธรรมะ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2/12</v>
      </c>
      <c r="D31" s="55">
        <f>ฉบับนักเรียน!C31</f>
        <v>45178</v>
      </c>
      <c r="E31" s="58" t="str">
        <f>ฉบับนักเรียน!D31</f>
        <v>เด็กหญิงณัฐฌาพร  อึ้งกรัณยกิจ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2/12</v>
      </c>
      <c r="D32" s="55">
        <f>ฉบับนักเรียน!C32</f>
        <v>45179</v>
      </c>
      <c r="E32" s="58" t="str">
        <f>ฉบับนักเรียน!D32</f>
        <v>เด็กหญิงณัฐนันท์  เพียรใหม่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2/12</v>
      </c>
      <c r="D33" s="55">
        <f>ฉบับนักเรียน!C33</f>
        <v>45180</v>
      </c>
      <c r="E33" s="58" t="str">
        <f>ฉบับนักเรียน!D33</f>
        <v>เด็กหญิงปทิตตา  กันธะมูล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2/12</v>
      </c>
      <c r="D34" s="55">
        <f>ฉบับนักเรียน!C34</f>
        <v>45181</v>
      </c>
      <c r="E34" s="58" t="str">
        <f>ฉบับนักเรียน!D34</f>
        <v>เด็กหญิงพรพินิต  ฐานะทัต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2/12</v>
      </c>
      <c r="D35" s="55">
        <f>ฉบับนักเรียน!C35</f>
        <v>45182</v>
      </c>
      <c r="E35" s="58" t="str">
        <f>ฉบับนักเรียน!D35</f>
        <v>เด็กหญิงพัทธ์ธีรา  ยายี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2/12</v>
      </c>
      <c r="D36" s="55">
        <f>ฉบับนักเรียน!C36</f>
        <v>45183</v>
      </c>
      <c r="E36" s="58" t="str">
        <f>ฉบับนักเรียน!D36</f>
        <v>เด็กหญิงแพรวา  หมั่นอุตส่าห์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2/12</v>
      </c>
      <c r="D37" s="55">
        <f>ฉบับนักเรียน!C37</f>
        <v>45184</v>
      </c>
      <c r="E37" s="58" t="str">
        <f>ฉบับนักเรียน!D37</f>
        <v>เด็กหญิงมนัสนันท์  เจริญพิพัฒน์สิน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2/12</v>
      </c>
      <c r="D38" s="55">
        <f>ฉบับนักเรียน!C38</f>
        <v>45185</v>
      </c>
      <c r="E38" s="58" t="str">
        <f>ฉบับนักเรียน!D38</f>
        <v>เด็กหญิงเมหรีน  ไฮเดอร์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2/12</v>
      </c>
      <c r="D39" s="55">
        <f>ฉบับนักเรียน!C39</f>
        <v>45186</v>
      </c>
      <c r="E39" s="58" t="str">
        <f>ฉบับนักเรียน!D39</f>
        <v>เด็กหญิงลาวีน่า  หลี่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2/12</v>
      </c>
      <c r="D40" s="55">
        <f>ฉบับนักเรียน!C40</f>
        <v>45187</v>
      </c>
      <c r="E40" s="58" t="str">
        <f>ฉบับนักเรียน!D40</f>
        <v>เด็กหญิงสกุลยา  มหาบุณย์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นางสาวจุฑาภรณ์ ฉิมทับ</v>
      </c>
      <c r="F57" s="46"/>
      <c r="G57" s="46"/>
      <c r="H57" s="46"/>
      <c r="I57" s="46"/>
      <c r="J57" s="46"/>
      <c r="K57" s="46"/>
      <c r="L57" s="46"/>
      <c r="M57" s="46"/>
      <c r="N57" s="94" t="str">
        <f>equal3!N57</f>
        <v>นายอิสระพงษ์ เดชวงษา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7" zoomScale="80" zoomScaleNormal="80" workbookViewId="0">
      <selection activeCell="C41" sqref="C41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85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นางสาวจุฑาภรณ์ ฉิมทับ  นายอิสระพงษ์ เดชวงษา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2/12</v>
      </c>
      <c r="D5" s="55">
        <f>ฉบับนักเรียน!C5</f>
        <v>45152</v>
      </c>
      <c r="E5" s="58" t="str">
        <f>ฉบับนักเรียน!D5</f>
        <v>เด็กชายชนภัทร  ชูใจ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0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2/12</v>
      </c>
      <c r="D6" s="55">
        <f>ฉบับนักเรียน!C6</f>
        <v>45153</v>
      </c>
      <c r="E6" s="58" t="str">
        <f>ฉบับนักเรียน!D6</f>
        <v>เด็กชายศรัณย์ภัทร  คำยอด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2/12</v>
      </c>
      <c r="D7" s="55">
        <f>ฉบับนักเรียน!C7</f>
        <v>45155</v>
      </c>
      <c r="E7" s="58" t="str">
        <f>ฉบับนักเรียน!D7</f>
        <v>เด็กชายธนวินท์  อยู่สุข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2/12</v>
      </c>
      <c r="D8" s="55">
        <f>ฉบับนักเรียน!C8</f>
        <v>45156</v>
      </c>
      <c r="E8" s="58" t="str">
        <f>ฉบับนักเรียน!D8</f>
        <v>เด็กชายวริทธิ์ธร  ศรีหทัยเลิศ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2/12</v>
      </c>
      <c r="D9" s="55">
        <f>ฉบับนักเรียน!C9</f>
        <v>45157</v>
      </c>
      <c r="E9" s="58" t="str">
        <f>ฉบับนักเรียน!D9</f>
        <v>เด็กชายธรรมราช  ประทุมทอง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2/12</v>
      </c>
      <c r="D10" s="55">
        <f>ฉบับนักเรียน!C10</f>
        <v>45158</v>
      </c>
      <c r="E10" s="58" t="str">
        <f>ฉบับนักเรียน!D10</f>
        <v>เด็กชายธีรชัช  จันทรวงศ์สาลี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2/12</v>
      </c>
      <c r="D11" s="55">
        <f>ฉบับนักเรียน!C11</f>
        <v>45159</v>
      </c>
      <c r="E11" s="58" t="str">
        <f>ฉบับนักเรียน!D11</f>
        <v>เด็กชายปรัชญ์  เวียงสีมา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2/12</v>
      </c>
      <c r="D12" s="55">
        <f>ฉบับนักเรียน!C12</f>
        <v>45160</v>
      </c>
      <c r="E12" s="58" t="str">
        <f>ฉบับนักเรียน!D12</f>
        <v>เด็กชายปุญญพัฒน์  โพโต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2/12</v>
      </c>
      <c r="D13" s="55">
        <f>ฉบับนักเรียน!C13</f>
        <v>45161</v>
      </c>
      <c r="E13" s="58" t="str">
        <f>ฉบับนักเรียน!D13</f>
        <v>เด็กชายปุญณกฤตศ  รักตประจิต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2/12</v>
      </c>
      <c r="D14" s="55">
        <f>ฉบับนักเรียน!C14</f>
        <v>45162</v>
      </c>
      <c r="E14" s="58" t="str">
        <f>ฉบับนักเรียน!D14</f>
        <v>เด็กชายพงษ์อธิวัฒน์  จิพิมาย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2/12</v>
      </c>
      <c r="D15" s="55">
        <f>ฉบับนักเรียน!C15</f>
        <v>45163</v>
      </c>
      <c r="E15" s="58" t="str">
        <f>ฉบับนักเรียน!D15</f>
        <v>เด็กชายพลภัทร  โฮ่วรังกูร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2/12</v>
      </c>
      <c r="D16" s="55">
        <f>ฉบับนักเรียน!C16</f>
        <v>45164</v>
      </c>
      <c r="E16" s="58" t="str">
        <f>ฉบับนักเรียน!D16</f>
        <v>เด็กชายสกลพัฒน์  สกุลทองเจริญ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2/12</v>
      </c>
      <c r="D17" s="55">
        <f>ฉบับนักเรียน!C17</f>
        <v>45165</v>
      </c>
      <c r="E17" s="58" t="str">
        <f>ฉบับนักเรียน!D17</f>
        <v>เด็กชายสิทธา  สงวนชาติ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2/12</v>
      </c>
      <c r="D18" s="55">
        <f>ฉบับนักเรียน!C18</f>
        <v>45154</v>
      </c>
      <c r="E18" s="58" t="str">
        <f>ฉบับนักเรียน!D18</f>
        <v>เด็กหญิงอลิสสา  ขันสังข์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2/12</v>
      </c>
      <c r="D19" s="55">
        <f>ฉบับนักเรียน!C19</f>
        <v>45166</v>
      </c>
      <c r="E19" s="58" t="str">
        <f>ฉบับนักเรียน!D19</f>
        <v>เด็กหญิงกชพร  พุทไชสง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2/12</v>
      </c>
      <c r="D20" s="55">
        <f>ฉบับนักเรียน!C20</f>
        <v>45167</v>
      </c>
      <c r="E20" s="58" t="str">
        <f>ฉบับนักเรียน!D20</f>
        <v>เด็กหญิงกมลพร  -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2/12</v>
      </c>
      <c r="D21" s="55">
        <f>ฉบับนักเรียน!C21</f>
        <v>45168</v>
      </c>
      <c r="E21" s="58" t="str">
        <f>ฉบับนักเรียน!D21</f>
        <v>เด็กหญิงกมลพร  ศรีทอง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2/12</v>
      </c>
      <c r="D22" s="55">
        <f>ฉบับนักเรียน!C22</f>
        <v>45169</v>
      </c>
      <c r="E22" s="58" t="str">
        <f>ฉบับนักเรียน!D22</f>
        <v>เด็กหญิงกรชนก  พจน์ประดิษฐ์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2/12</v>
      </c>
      <c r="D23" s="55">
        <f>ฉบับนักเรียน!C23</f>
        <v>45170</v>
      </c>
      <c r="E23" s="58" t="str">
        <f>ฉบับนักเรียน!D23</f>
        <v>เด็กหญิงกัญญาภัค  สุภาวงศ์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2/12</v>
      </c>
      <c r="D24" s="55">
        <f>ฉบับนักเรียน!C24</f>
        <v>45171</v>
      </c>
      <c r="E24" s="58" t="str">
        <f>ฉบับนักเรียน!D24</f>
        <v>เด็กหญิงกษิรา  ฐานะพันธุ์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2/12</v>
      </c>
      <c r="D25" s="55">
        <f>ฉบับนักเรียน!C25</f>
        <v>45172</v>
      </c>
      <c r="E25" s="58" t="str">
        <f>ฉบับนักเรียน!D25</f>
        <v>เด็กหญิงกานต์พิชชา  จารณะ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2/12</v>
      </c>
      <c r="D26" s="55">
        <f>ฉบับนักเรียน!C26</f>
        <v>45173</v>
      </c>
      <c r="E26" s="58" t="str">
        <f>ฉบับนักเรียน!D26</f>
        <v>เด็กหญิงกุลนัฏณ์  โปเคร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2/12</v>
      </c>
      <c r="D27" s="55">
        <f>ฉบับนักเรียน!C27</f>
        <v>45174</v>
      </c>
      <c r="E27" s="58" t="str">
        <f>ฉบับนักเรียน!D27</f>
        <v>เด็กหญิงจิดาภา  เพาะพืช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2/12</v>
      </c>
      <c r="D28" s="55">
        <f>ฉบับนักเรียน!C28</f>
        <v>45175</v>
      </c>
      <c r="E28" s="58" t="str">
        <f>ฉบับนักเรียน!D28</f>
        <v>เด็กหญิงเจนนิเฟอร์  หลี่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2/12</v>
      </c>
      <c r="D29" s="55">
        <f>ฉบับนักเรียน!C29</f>
        <v>45176</v>
      </c>
      <c r="E29" s="58" t="str">
        <f>ฉบับนักเรียน!D29</f>
        <v>เด็กหญิงฐิติรัตน์  สุดใจ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2/12</v>
      </c>
      <c r="D30" s="55">
        <f>ฉบับนักเรียน!C30</f>
        <v>45177</v>
      </c>
      <c r="E30" s="58" t="str">
        <f>ฉบับนักเรียน!D30</f>
        <v>เด็กหญิงณภัสอร  ตั้งสังวรธรรมะ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2/12</v>
      </c>
      <c r="D31" s="55">
        <f>ฉบับนักเรียน!C31</f>
        <v>45178</v>
      </c>
      <c r="E31" s="58" t="str">
        <f>ฉบับนักเรียน!D31</f>
        <v>เด็กหญิงณัฐฌาพร  อึ้งกรัณยกิจ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2/12</v>
      </c>
      <c r="D32" s="55">
        <f>ฉบับนักเรียน!C32</f>
        <v>45179</v>
      </c>
      <c r="E32" s="58" t="str">
        <f>ฉบับนักเรียน!D32</f>
        <v>เด็กหญิงณัฐนันท์  เพียรใหม่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2/12</v>
      </c>
      <c r="D33" s="55">
        <f>ฉบับนักเรียน!C33</f>
        <v>45180</v>
      </c>
      <c r="E33" s="58" t="str">
        <f>ฉบับนักเรียน!D33</f>
        <v>เด็กหญิงปทิตตา  กันธะมูล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2/12</v>
      </c>
      <c r="D34" s="55">
        <f>ฉบับนักเรียน!C34</f>
        <v>45181</v>
      </c>
      <c r="E34" s="58" t="str">
        <f>ฉบับนักเรียน!D34</f>
        <v>เด็กหญิงพรพินิต  ฐานะทัต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2/12</v>
      </c>
      <c r="D35" s="55">
        <f>ฉบับนักเรียน!C35</f>
        <v>45182</v>
      </c>
      <c r="E35" s="58" t="str">
        <f>ฉบับนักเรียน!D35</f>
        <v>เด็กหญิงพัทธ์ธีรา  ยายี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2/12</v>
      </c>
      <c r="D36" s="55">
        <f>ฉบับนักเรียน!C36</f>
        <v>45183</v>
      </c>
      <c r="E36" s="58" t="str">
        <f>ฉบับนักเรียน!D36</f>
        <v>เด็กหญิงแพรวา  หมั่นอุตส่าห์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2/12</v>
      </c>
      <c r="D37" s="55">
        <f>ฉบับนักเรียน!C37</f>
        <v>45184</v>
      </c>
      <c r="E37" s="58" t="str">
        <f>ฉบับนักเรียน!D37</f>
        <v>เด็กหญิงมนัสนันท์  เจริญพิพัฒน์สิน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2/12</v>
      </c>
      <c r="D38" s="55">
        <f>ฉบับนักเรียน!C38</f>
        <v>45185</v>
      </c>
      <c r="E38" s="58" t="str">
        <f>ฉบับนักเรียน!D38</f>
        <v>เด็กหญิงเมหรีน  ไฮเดอร์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2/12</v>
      </c>
      <c r="D39" s="55">
        <f>ฉบับนักเรียน!C39</f>
        <v>45186</v>
      </c>
      <c r="E39" s="58" t="str">
        <f>ฉบับนักเรียน!D39</f>
        <v>เด็กหญิงลาวีน่า  หลี่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2/12</v>
      </c>
      <c r="D40" s="55">
        <f>ฉบับนักเรียน!C40</f>
        <v>45187</v>
      </c>
      <c r="E40" s="58" t="str">
        <f>ฉบับนักเรียน!D40</f>
        <v>เด็กหญิงสกุลยา  มหาบุณย์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นางสาวจุฑาภรณ์ ฉิมทับ</v>
      </c>
      <c r="F57" s="46"/>
      <c r="G57" s="46"/>
      <c r="H57" s="46"/>
      <c r="I57" s="46"/>
      <c r="J57" s="46"/>
      <c r="K57" s="46"/>
      <c r="L57" s="46"/>
      <c r="M57" s="46"/>
      <c r="N57" s="94" t="str">
        <f>report1!N57</f>
        <v>นายอิสระพงษ์ เดชวงษา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86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นางสาวจุฑาภรณ์ ฉิมทับ  นายอิสระพงษ์ เดชวงษา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2/12</v>
      </c>
      <c r="D5" s="81">
        <f>ฉบับนักเรียน!C5</f>
        <v>45152</v>
      </c>
      <c r="E5" s="48" t="str">
        <f>ฉบับนักเรียน!D5</f>
        <v>เด็กชายชนภัทร  ชูใจ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2/12</v>
      </c>
      <c r="D6" s="81">
        <f>ฉบับนักเรียน!C6</f>
        <v>45153</v>
      </c>
      <c r="E6" s="48" t="str">
        <f>ฉบับนักเรียน!D6</f>
        <v>เด็กชายศรัณย์ภัทร  คำยอด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2/12</v>
      </c>
      <c r="D7" s="81">
        <f>ฉบับนักเรียน!C7</f>
        <v>45155</v>
      </c>
      <c r="E7" s="48" t="str">
        <f>ฉบับนักเรียน!D7</f>
        <v>เด็กชายธนวินท์  อยู่สุข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2/12</v>
      </c>
      <c r="D8" s="81">
        <f>ฉบับนักเรียน!C8</f>
        <v>45156</v>
      </c>
      <c r="E8" s="48" t="str">
        <f>ฉบับนักเรียน!D8</f>
        <v>เด็กชายวริทธิ์ธร  ศรีหทัยเลิศ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2/12</v>
      </c>
      <c r="D9" s="81">
        <f>ฉบับนักเรียน!C9</f>
        <v>45157</v>
      </c>
      <c r="E9" s="48" t="str">
        <f>ฉบับนักเรียน!D9</f>
        <v>เด็กชายธรรมราช  ประทุมทอง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2/12</v>
      </c>
      <c r="D10" s="81">
        <f>ฉบับนักเรียน!C10</f>
        <v>45158</v>
      </c>
      <c r="E10" s="48" t="str">
        <f>ฉบับนักเรียน!D10</f>
        <v>เด็กชายธีรชัช  จันทรวงศ์สาลี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2/12</v>
      </c>
      <c r="D11" s="81">
        <f>ฉบับนักเรียน!C11</f>
        <v>45159</v>
      </c>
      <c r="E11" s="48" t="str">
        <f>ฉบับนักเรียน!D11</f>
        <v>เด็กชายปรัชญ์  เวียงสีมา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2/12</v>
      </c>
      <c r="D12" s="81">
        <f>ฉบับนักเรียน!C12</f>
        <v>45160</v>
      </c>
      <c r="E12" s="48" t="str">
        <f>ฉบับนักเรียน!D12</f>
        <v>เด็กชายปุญญพัฒน์  โพโต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2/12</v>
      </c>
      <c r="D13" s="81">
        <f>ฉบับนักเรียน!C13</f>
        <v>45161</v>
      </c>
      <c r="E13" s="48" t="str">
        <f>ฉบับนักเรียน!D13</f>
        <v>เด็กชายปุญณกฤตศ  รักตประจิต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2/12</v>
      </c>
      <c r="D14" s="81">
        <f>ฉบับนักเรียน!C14</f>
        <v>45162</v>
      </c>
      <c r="E14" s="48" t="str">
        <f>ฉบับนักเรียน!D14</f>
        <v>เด็กชายพงษ์อธิวัฒน์  จิพิมาย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2/12</v>
      </c>
      <c r="D15" s="81">
        <f>ฉบับนักเรียน!C15</f>
        <v>45163</v>
      </c>
      <c r="E15" s="48" t="str">
        <f>ฉบับนักเรียน!D15</f>
        <v>เด็กชายพลภัทร  โฮ่วรังกูร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2/12</v>
      </c>
      <c r="D16" s="81">
        <f>ฉบับนักเรียน!C16</f>
        <v>45164</v>
      </c>
      <c r="E16" s="48" t="str">
        <f>ฉบับนักเรียน!D16</f>
        <v>เด็กชายสกลพัฒน์  สกุลทองเจริญ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2/12</v>
      </c>
      <c r="D17" s="81">
        <f>ฉบับนักเรียน!C17</f>
        <v>45165</v>
      </c>
      <c r="E17" s="48" t="str">
        <f>ฉบับนักเรียน!D17</f>
        <v>เด็กชายสิทธา  สงวนชาติ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2/12</v>
      </c>
      <c r="D18" s="81">
        <f>ฉบับนักเรียน!C18</f>
        <v>45154</v>
      </c>
      <c r="E18" s="48" t="str">
        <f>ฉบับนักเรียน!D18</f>
        <v>เด็กหญิงอลิสสา  ขันสังข์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2/12</v>
      </c>
      <c r="D19" s="81">
        <f>ฉบับนักเรียน!C19</f>
        <v>45166</v>
      </c>
      <c r="E19" s="48" t="str">
        <f>ฉบับนักเรียน!D19</f>
        <v>เด็กหญิงกชพร  พุทไชสง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2/12</v>
      </c>
      <c r="D20" s="81">
        <f>ฉบับนักเรียน!C20</f>
        <v>45167</v>
      </c>
      <c r="E20" s="48" t="str">
        <f>ฉบับนักเรียน!D20</f>
        <v>เด็กหญิงกมลพร  -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2/12</v>
      </c>
      <c r="D21" s="81">
        <f>ฉบับนักเรียน!C21</f>
        <v>45168</v>
      </c>
      <c r="E21" s="48" t="str">
        <f>ฉบับนักเรียน!D21</f>
        <v>เด็กหญิงกมลพร  ศรีทอง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2/12</v>
      </c>
      <c r="D22" s="81">
        <f>ฉบับนักเรียน!C22</f>
        <v>45169</v>
      </c>
      <c r="E22" s="48" t="str">
        <f>ฉบับนักเรียน!D22</f>
        <v>เด็กหญิงกรชนก  พจน์ประดิษฐ์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2/12</v>
      </c>
      <c r="D23" s="81">
        <f>ฉบับนักเรียน!C23</f>
        <v>45170</v>
      </c>
      <c r="E23" s="48" t="str">
        <f>ฉบับนักเรียน!D23</f>
        <v>เด็กหญิงกัญญาภัค  สุภาวงศ์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2/12</v>
      </c>
      <c r="D24" s="81">
        <f>ฉบับนักเรียน!C24</f>
        <v>45171</v>
      </c>
      <c r="E24" s="48" t="str">
        <f>ฉบับนักเรียน!D24</f>
        <v>เด็กหญิงกษิรา  ฐานะพันธุ์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2/12</v>
      </c>
      <c r="D25" s="81">
        <f>ฉบับนักเรียน!C25</f>
        <v>45172</v>
      </c>
      <c r="E25" s="48" t="str">
        <f>ฉบับนักเรียน!D25</f>
        <v>เด็กหญิงกานต์พิชชา  จารณะ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2/12</v>
      </c>
      <c r="D26" s="81">
        <f>ฉบับนักเรียน!C26</f>
        <v>45173</v>
      </c>
      <c r="E26" s="48" t="str">
        <f>ฉบับนักเรียน!D26</f>
        <v>เด็กหญิงกุลนัฏณ์  โปเคร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2/12</v>
      </c>
      <c r="D27" s="81">
        <f>ฉบับนักเรียน!C27</f>
        <v>45174</v>
      </c>
      <c r="E27" s="48" t="str">
        <f>ฉบับนักเรียน!D27</f>
        <v>เด็กหญิงจิดาภา  เพาะพืช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2/12</v>
      </c>
      <c r="D28" s="81">
        <f>ฉบับนักเรียน!C28</f>
        <v>45175</v>
      </c>
      <c r="E28" s="48" t="str">
        <f>ฉบับนักเรียน!D28</f>
        <v>เด็กหญิงเจนนิเฟอร์  หลี่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2/12</v>
      </c>
      <c r="D29" s="81">
        <f>ฉบับนักเรียน!C29</f>
        <v>45176</v>
      </c>
      <c r="E29" s="48" t="str">
        <f>ฉบับนักเรียน!D29</f>
        <v>เด็กหญิงฐิติรัตน์  สุดใจ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2/12</v>
      </c>
      <c r="D30" s="81">
        <f>ฉบับนักเรียน!C30</f>
        <v>45177</v>
      </c>
      <c r="E30" s="48" t="str">
        <f>ฉบับนักเรียน!D30</f>
        <v>เด็กหญิงณภัสอร  ตั้งสังวรธรรมะ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2/12</v>
      </c>
      <c r="D31" s="81">
        <f>ฉบับนักเรียน!C31</f>
        <v>45178</v>
      </c>
      <c r="E31" s="48" t="str">
        <f>ฉบับนักเรียน!D31</f>
        <v>เด็กหญิงณัฐฌาพร  อึ้งกรัณยกิจ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2/12</v>
      </c>
      <c r="D32" s="81">
        <f>ฉบับนักเรียน!C32</f>
        <v>45179</v>
      </c>
      <c r="E32" s="48" t="str">
        <f>ฉบับนักเรียน!D32</f>
        <v>เด็กหญิงณัฐนันท์  เพียรใหม่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2/12</v>
      </c>
      <c r="D33" s="81">
        <f>ฉบับนักเรียน!C33</f>
        <v>45180</v>
      </c>
      <c r="E33" s="48" t="str">
        <f>ฉบับนักเรียน!D33</f>
        <v>เด็กหญิงปทิตตา  กันธะมูล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2/12</v>
      </c>
      <c r="D34" s="81">
        <f>ฉบับนักเรียน!C34</f>
        <v>45181</v>
      </c>
      <c r="E34" s="48" t="str">
        <f>ฉบับนักเรียน!D34</f>
        <v>เด็กหญิงพรพินิต  ฐานะทัต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2/12</v>
      </c>
      <c r="D35" s="81">
        <f>ฉบับนักเรียน!C35</f>
        <v>45182</v>
      </c>
      <c r="E35" s="48" t="str">
        <f>ฉบับนักเรียน!D35</f>
        <v>เด็กหญิงพัทธ์ธีรา  ยายี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2/12</v>
      </c>
      <c r="D36" s="81">
        <f>ฉบับนักเรียน!C36</f>
        <v>45183</v>
      </c>
      <c r="E36" s="48" t="str">
        <f>ฉบับนักเรียน!D36</f>
        <v>เด็กหญิงแพรวา  หมั่นอุตส่าห์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2/12</v>
      </c>
      <c r="D37" s="81">
        <f>ฉบับนักเรียน!C37</f>
        <v>45184</v>
      </c>
      <c r="E37" s="48" t="str">
        <f>ฉบับนักเรียน!D37</f>
        <v>เด็กหญิงมนัสนันท์  เจริญพิพัฒน์สิน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2/12</v>
      </c>
      <c r="D38" s="81">
        <f>ฉบับนักเรียน!C38</f>
        <v>45185</v>
      </c>
      <c r="E38" s="48" t="str">
        <f>ฉบับนักเรียน!D38</f>
        <v>เด็กหญิงเมหรีน  ไฮเดอร์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2/12</v>
      </c>
      <c r="D39" s="81">
        <f>ฉบับนักเรียน!C39</f>
        <v>45186</v>
      </c>
      <c r="E39" s="48" t="str">
        <f>ฉบับนักเรียน!D39</f>
        <v>เด็กหญิงลาวีน่า  หลี่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2/12</v>
      </c>
      <c r="D40" s="81">
        <f>ฉบับนักเรียน!C40</f>
        <v>45187</v>
      </c>
      <c r="E40" s="48" t="str">
        <f>ฉบับนักเรียน!D40</f>
        <v>เด็กหญิงสกุลยา  มหาบุณย์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81"/>
      <c r="E41" s="4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1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1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1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นางสาวจุฑาภรณ์ ฉิมทับ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4" t="str">
        <f>report1!N57</f>
        <v>นายอิสระพงษ์ เดชวงษา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2023-07-09T12:10:11Z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