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A554DAAC-5B04-48FF-B8DB-F07755C75815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J45" i="11" s="1"/>
  <c r="K45" i="11"/>
  <c r="L45" i="11" s="1"/>
  <c r="M45" i="11"/>
  <c r="N45" i="11" s="1"/>
  <c r="O45" i="11"/>
  <c r="P45" i="11" s="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B5" i="2"/>
  <c r="Q45" i="11" l="1"/>
  <c r="R45" i="11"/>
  <c r="S45" i="11" s="1"/>
  <c r="D45" i="8"/>
  <c r="D45" i="6"/>
  <c r="D45" i="7"/>
  <c r="D45" i="10"/>
  <c r="D45" i="5"/>
  <c r="C45" i="4"/>
  <c r="D45" i="9"/>
  <c r="E45" i="11"/>
  <c r="E45" i="10"/>
  <c r="D45" i="4"/>
  <c r="E45" i="5"/>
  <c r="E45" i="6"/>
  <c r="E45" i="9"/>
  <c r="E45" i="7"/>
  <c r="Q45" i="8"/>
  <c r="R45" i="8"/>
  <c r="S45" i="8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2" i="11" l="1"/>
  <c r="E52" i="11"/>
  <c r="L50" i="11"/>
  <c r="D50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1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1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<sst xmlns="http://schemas.openxmlformats.org/spreadsheetml/2006/main" count="875" uniqueCount="144">
  <si>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</si>
  <si>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</si>
  <si>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</si>
  <si>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</si>
  <si>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</si>
  <si>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</si>
  <si>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</si>
  <si>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</si>
  <si>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</si>
  <si>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</si>
  <si>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</si>
  <si>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</si>
  <si>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</si>
  <si>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</si>
  <si>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</si>
  <si>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</si>
  <si>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</si>
  <si>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</si>
  <si>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</si>
  <si>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</si>
  <si>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</si>
  <si>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</si>
  <si>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</si>
  <si>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</si>
  <si>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</si>
  <si>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</si>
  <si>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</si>
  <si>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</si>
  <si>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</si>
  <si>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</si>
  <si>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</si>
  <si>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</si>
  <si>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</si>
  <si>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</si>
  <si>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</si>
  <si>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</si>
  <si>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</si>
  <si>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</si>
  <si>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</si>
  <si>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</si>
  <si>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</si>
  <si>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</si>
  <si>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</si>
  <si>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</si>
  <si>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</si>
  <si>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</si>
  <si>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</si>
  <si>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</si>
  <si>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</si>
  <si>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</si>
  <si>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</si>
  <si>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</si>
  <si>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</si>
  <si>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</si>
  <si>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</si>
  <si>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</si>
  <si>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</si>
  <si>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</si>
  <si>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</si>
  <si>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</si>
  <si>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</si>
  <si>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</si>
  <si>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</si>
  <si>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</si>
  <si>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</si>
  <si>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</si>
  <si>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</si>
  <si>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</si>
  <si>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</si>
  <si>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</si>
  <si>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</si>
  <si>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</si>
  <si>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</si>
  <si>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</si>
  <si>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</si>
  <si>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</si>
  <si>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</si>
  <si>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</si>
  <si>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</si>
  <si>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</si>
  <si>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</si>
  <si>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</si>
  <si>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</si>
  <si>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</si>
  <si>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</si>
  <si>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</si>
  <si>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</si>
  <si>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</si>
  <si>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</si>
  <si>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</si>
  <si>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</si>
  <si>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</si>
  <si>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</si>
  <si>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</si>
  <si>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</si>
  <si>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</si>
  <si>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</si>
  <si>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</si>
  <si>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</si>
  <si>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</si>
  <si>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เด็กชายเอกนที  ศรีนาค</t>
  </si>
  <si>
    <t>เด็กชายกฤติน  จันประเสริฐศรี</t>
  </si>
  <si>
    <t>เด็กชายกฤษณกันท์  เส้งคล้าย</t>
  </si>
  <si>
    <t>เด็กชายจักรภัทร  ลีลา</t>
  </si>
  <si>
    <t>เด็กชายชนวีร์  วรสาร</t>
  </si>
  <si>
    <t>เด็กชายชนสรณ์  จันทร์เพ็ชร</t>
  </si>
  <si>
    <t>เด็กชายณัฐภาส  วันที</t>
  </si>
  <si>
    <t>เด็กชายณัฐวี  ต๊ะ</t>
  </si>
  <si>
    <t>เด็กชายธนทรัพย์  ชมผึ้ง</t>
  </si>
  <si>
    <t>เด็กชายนฤนาท  เชยพิชิต</t>
  </si>
  <si>
    <t>เด็กชายนิติกร  สีแก้ว</t>
  </si>
  <si>
    <t>เด็กชายปฏวัติ   คงคูณ</t>
  </si>
  <si>
    <t>เด็กชายปณิธาน  คงสวัสดิ์วุฒิพร</t>
  </si>
  <si>
    <t>เด็กชายพฤกษา  เกษแก้ว</t>
  </si>
  <si>
    <t>เด็กชายพีรพัฒน์  รอดภักดี</t>
  </si>
  <si>
    <t>เด็กชายพีรภัทร  ยอดแปง</t>
  </si>
  <si>
    <t>เด็กชายพุทธชูพงษ์  นาคตระกูล</t>
  </si>
  <si>
    <t>เด็กชายภัทรพล  รัตนโสภา</t>
  </si>
  <si>
    <t>เด็กชายรวิพล  บุบผาจีน</t>
  </si>
  <si>
    <t>เด็กชายสิทธิพัฒน์  พรหมคง</t>
  </si>
  <si>
    <t>เด็กชายเอกชลิต  ปลายเนตร</t>
  </si>
  <si>
    <t>เด็กชายณัฐวุฒิ  กาญจนเลขา</t>
  </si>
  <si>
    <t>เด็กหญิงกรชนก  อักษรเงิน</t>
  </si>
  <si>
    <t>เด็กหญิงขวัญชีวี  อริยวงศ์</t>
  </si>
  <si>
    <t>เด็กหญิงจิตรดา  ทวีชัยสิงห์</t>
  </si>
  <si>
    <t>เด็กหญิงจิรัชญา  เพาะพืช</t>
  </si>
  <si>
    <t>เด็กหญิงชลรธี  แย้มสาขา</t>
  </si>
  <si>
    <t>เด็กหญิงณัฐกฤตา  ราตรี</t>
  </si>
  <si>
    <t>เด็กหญิงณิชากร  เถียรหนู</t>
  </si>
  <si>
    <t>เด็กหญิงนวรัตน์  สวัสดี</t>
  </si>
  <si>
    <t>เด็กหญิงปุณิกา  งามประดิษฐ์</t>
  </si>
  <si>
    <t>เด็กหญิงพัชญา  วงษาสม</t>
  </si>
  <si>
    <t>เด็กหญิงพิมพ์ลภัส  ฝางแก้ว</t>
  </si>
  <si>
    <t>เด็กหญิงรชตพรรณ  โพธิ์น้อย</t>
  </si>
  <si>
    <t>เด็กหญิงสุจิรา  คร้ามสิทธิ์</t>
  </si>
  <si>
    <t>เด็กหญิงสุชานันท์  ว่องไว</t>
  </si>
  <si>
    <t>เด็กหญิงหยกรัศมี  มณีหยกโสฬส</t>
  </si>
  <si>
    <t>เด็กหญิงอธิชา  ก๋องแก้ว</t>
  </si>
  <si>
    <t>เด็กหญิงอภัสรา  บุญธรรมวิทยา</t>
  </si>
  <si>
    <t>เด็กหญิงอลิชา  แก้วกระจ่าง</t>
  </si>
  <si>
    <t>เด็กหญิงอุษา  ผดุงขวัญ</t>
  </si>
  <si>
    <t>2/3</t>
  </si>
  <si>
    <t>นางสาวกรรฐวรรณ จันทร์เปรมปรี</t>
  </si>
  <si>
    <t>นางสาวชาลิสา บัวจำรัส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</si>
</sst>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8" t="s">
        <v>0</v>
      </c>
      <c r="B2" s="89"/>
      <c r="C2" s="89"/>
      <c r="D2" s="89"/>
      <c r="E2" s="90"/>
      <c r="F2" s="91" t="s">
        <v>1</v>
      </c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90"/>
      <c r="AE2" s="17"/>
      <c r="AF2" s="82" t="s">
        <v>2</v>
      </c>
      <c r="AG2" s="18"/>
      <c r="AH2" s="18"/>
      <c r="AI2" s="82" t="s">
        <v>3</v>
      </c>
      <c r="AJ2" s="18"/>
      <c r="AK2" s="18"/>
      <c r="AL2" s="18"/>
      <c r="AM2" s="82" t="s">
        <v>4</v>
      </c>
      <c r="AN2" s="18"/>
      <c r="AO2" s="18"/>
      <c r="AP2" s="18"/>
      <c r="AQ2" s="82" t="s">
        <v>5</v>
      </c>
      <c r="AR2" s="18"/>
      <c r="AS2" s="82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2" t="str">
        <f>C58&amp;"  "&amp;S58</f>
        <v>นางสาวกรรฐวรรณ จันทร์เปรมปรี  นางสาวชาลิสา บัวจำรัส</v>
      </c>
      <c r="B3" s="89"/>
      <c r="C3" s="89"/>
      <c r="D3" s="89"/>
      <c r="E3" s="90"/>
      <c r="F3" s="88" t="s">
        <v>7</v>
      </c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90"/>
      <c r="AE3" s="17"/>
      <c r="AF3" s="83"/>
      <c r="AG3" s="18"/>
      <c r="AH3" s="18"/>
      <c r="AI3" s="83"/>
      <c r="AJ3" s="18"/>
      <c r="AK3" s="18"/>
      <c r="AL3" s="18"/>
      <c r="AM3" s="83"/>
      <c r="AN3" s="18"/>
      <c r="AO3" s="18"/>
      <c r="AP3" s="18"/>
      <c r="AQ3" s="83"/>
      <c r="AR3" s="18"/>
      <c r="AS3" s="83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4"/>
      <c r="AG4" s="18"/>
      <c r="AH4" s="18"/>
      <c r="AI4" s="84"/>
      <c r="AJ4" s="18"/>
      <c r="AK4" s="18"/>
      <c r="AL4" s="18"/>
      <c r="AM4" s="84"/>
      <c r="AN4" s="18"/>
      <c r="AO4" s="18"/>
      <c r="AP4" s="18"/>
      <c r="AQ4" s="84"/>
      <c r="AR4" s="18"/>
      <c r="AS4" s="84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2/3</v>
      </c>
      <c r="C5" s="64">
        <f>ฉบับครู!C5</f>
        <v>45127</v>
      </c>
      <c r="D5" s="23" t="str">
        <f>ฉบับครู!D5</f>
        <v>เด็กชายเอกนที  ศรีนาค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2/3</v>
      </c>
      <c r="C6" s="64">
        <f>ฉบับครู!C6</f>
        <v>45283</v>
      </c>
      <c r="D6" s="23" t="str">
        <f>ฉบับครู!D6</f>
        <v>เด็กชายกฤติน  จันประเสริฐศรี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2/3</v>
      </c>
      <c r="C7" s="64">
        <f>ฉบับครู!C7</f>
        <v>45284</v>
      </c>
      <c r="D7" s="23" t="str">
        <f>ฉบับครู!D7</f>
        <v>เด็กชายกฤษณกันท์  เส้งคล้าย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2/3</v>
      </c>
      <c r="C8" s="64">
        <f>ฉบับครู!C8</f>
        <v>45285</v>
      </c>
      <c r="D8" s="23" t="str">
        <f>ฉบับครู!D8</f>
        <v>เด็กชายจักรภัทร  ลีลา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2/3</v>
      </c>
      <c r="C9" s="64">
        <f>ฉบับครู!C9</f>
        <v>45286</v>
      </c>
      <c r="D9" s="23" t="str">
        <f>ฉบับครู!D9</f>
        <v>เด็กชายชนวีร์  วรสาร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2/3</v>
      </c>
      <c r="C10" s="64">
        <f>ฉบับครู!C10</f>
        <v>45287</v>
      </c>
      <c r="D10" s="23" t="str">
        <f>ฉบับครู!D10</f>
        <v>เด็กชายชนสรณ์  จันทร์เพ็ชร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2/3</v>
      </c>
      <c r="C11" s="64">
        <f>ฉบับครู!C11</f>
        <v>45288</v>
      </c>
      <c r="D11" s="23" t="str">
        <f>ฉบับครู!D11</f>
        <v>เด็กชายณัฐภาส  วันที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2/3</v>
      </c>
      <c r="C12" s="64">
        <f>ฉบับครู!C12</f>
        <v>45289</v>
      </c>
      <c r="D12" s="23" t="str">
        <f>ฉบับครู!D12</f>
        <v>เด็กชายณัฐวี  ต๊ะ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2/3</v>
      </c>
      <c r="C13" s="64">
        <f>ฉบับครู!C13</f>
        <v>45290</v>
      </c>
      <c r="D13" s="23" t="str">
        <f>ฉบับครู!D13</f>
        <v>เด็กชายธนทรัพย์  ชมผึ้ง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2/3</v>
      </c>
      <c r="C14" s="64">
        <f>ฉบับครู!C14</f>
        <v>45291</v>
      </c>
      <c r="D14" s="23" t="str">
        <f>ฉบับครู!D14</f>
        <v>เด็กชายนฤนาท  เชยพิชิต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2/3</v>
      </c>
      <c r="C15" s="64">
        <f>ฉบับครู!C15</f>
        <v>45292</v>
      </c>
      <c r="D15" s="23" t="str">
        <f>ฉบับครู!D15</f>
        <v>เด็กชายนิติกร  สีแก้ว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2/3</v>
      </c>
      <c r="C16" s="64">
        <f>ฉบับครู!C16</f>
        <v>45293</v>
      </c>
      <c r="D16" s="23" t="str">
        <f>ฉบับครู!D16</f>
        <v>เด็กชายปฏวัติ   คงคูณ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2/3</v>
      </c>
      <c r="C17" s="64">
        <f>ฉบับครู!C17</f>
        <v>45294</v>
      </c>
      <c r="D17" s="23" t="str">
        <f>ฉบับครู!D17</f>
        <v>เด็กชายปณิธาน  คงสวัสดิ์วุฒิพร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2/3</v>
      </c>
      <c r="C18" s="64">
        <f>ฉบับครู!C18</f>
        <v>45295</v>
      </c>
      <c r="D18" s="23" t="str">
        <f>ฉบับครู!D18</f>
        <v>เด็กชายพฤกษา  เกษแก้ว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2/3</v>
      </c>
      <c r="C19" s="64">
        <f>ฉบับครู!C19</f>
        <v>45296</v>
      </c>
      <c r="D19" s="23" t="str">
        <f>ฉบับครู!D19</f>
        <v>เด็กชายพีรพัฒน์  รอดภักดี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2/3</v>
      </c>
      <c r="C20" s="64">
        <f>ฉบับครู!C20</f>
        <v>45297</v>
      </c>
      <c r="D20" s="23" t="str">
        <f>ฉบับครู!D20</f>
        <v>เด็กชายพีรภัทร  ยอดแปง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2/3</v>
      </c>
      <c r="C21" s="64">
        <f>ฉบับครู!C21</f>
        <v>45298</v>
      </c>
      <c r="D21" s="23" t="str">
        <f>ฉบับครู!D21</f>
        <v>เด็กชายพุทธชูพงษ์  นาคตระกูล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2/3</v>
      </c>
      <c r="C22" s="64">
        <f>ฉบับครู!C22</f>
        <v>45299</v>
      </c>
      <c r="D22" s="23" t="str">
        <f>ฉบับครู!D22</f>
        <v>เด็กชายภัทรพล  รัตนโสภา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2/3</v>
      </c>
      <c r="C23" s="64">
        <f>ฉบับครู!C23</f>
        <v>45300</v>
      </c>
      <c r="D23" s="23" t="str">
        <f>ฉบับครู!D23</f>
        <v>เด็กชายรวิพล  บุบผาจีน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2/3</v>
      </c>
      <c r="C24" s="64">
        <f>ฉบับครู!C24</f>
        <v>45301</v>
      </c>
      <c r="D24" s="23" t="str">
        <f>ฉบับครู!D24</f>
        <v>เด็กชายสิทธิพัฒน์  พรหมคง</v>
      </c>
      <c r="E24" s="24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2/3</v>
      </c>
      <c r="C25" s="64">
        <f>ฉบับครู!C25</f>
        <v>45302</v>
      </c>
      <c r="D25" s="23" t="str">
        <f>ฉบับครู!D25</f>
        <v>เด็กชายเอกชลิต  ปลายเนตร</v>
      </c>
      <c r="E25" s="24" t="str">
        <f>ฉบับครู!E25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2/3</v>
      </c>
      <c r="C26" s="64">
        <f>ฉบับครู!C26</f>
        <v>45663</v>
      </c>
      <c r="D26" s="23" t="str">
        <f>ฉบับครู!D26</f>
        <v>เด็กชายณัฐวุฒิ  กาญจนเลขา</v>
      </c>
      <c r="E26" s="24" t="str">
        <f>ฉบับครู!E26</f>
        <v>ชาย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2/3</v>
      </c>
      <c r="C27" s="64">
        <f>ฉบับครู!C27</f>
        <v>45303</v>
      </c>
      <c r="D27" s="23" t="str">
        <f>ฉบับครู!D27</f>
        <v>เด็กหญิงกรชนก  อักษรเงิน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2/3</v>
      </c>
      <c r="C28" s="64">
        <f>ฉบับครู!C28</f>
        <v>45304</v>
      </c>
      <c r="D28" s="23" t="str">
        <f>ฉบับครู!D28</f>
        <v>เด็กหญิงขวัญชีวี  อริยวงศ์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2/3</v>
      </c>
      <c r="C29" s="64">
        <f>ฉบับครู!C29</f>
        <v>45305</v>
      </c>
      <c r="D29" s="23" t="str">
        <f>ฉบับครู!D29</f>
        <v>เด็กหญิงจิตรดา  ทวีชัยสิงห์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2/3</v>
      </c>
      <c r="C30" s="64">
        <f>ฉบับครู!C30</f>
        <v>45306</v>
      </c>
      <c r="D30" s="23" t="str">
        <f>ฉบับครู!D30</f>
        <v>เด็กหญิงจิรัชญา  เพาะพืช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2/3</v>
      </c>
      <c r="C31" s="64">
        <f>ฉบับครู!C31</f>
        <v>45307</v>
      </c>
      <c r="D31" s="23" t="str">
        <f>ฉบับครู!D31</f>
        <v>เด็กหญิงชลรธี  แย้มสาขา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2/3</v>
      </c>
      <c r="C32" s="64">
        <f>ฉบับครู!C32</f>
        <v>45308</v>
      </c>
      <c r="D32" s="23" t="str">
        <f>ฉบับครู!D32</f>
        <v>เด็กหญิงณัฐกฤตา  ราตรี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2/3</v>
      </c>
      <c r="C33" s="64">
        <f>ฉบับครู!C33</f>
        <v>45309</v>
      </c>
      <c r="D33" s="23" t="str">
        <f>ฉบับครู!D33</f>
        <v>เด็กหญิงณิชากร  เถียรหนู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2/3</v>
      </c>
      <c r="C34" s="64">
        <f>ฉบับครู!C34</f>
        <v>45311</v>
      </c>
      <c r="D34" s="23" t="str">
        <f>ฉบับครู!D34</f>
        <v>เด็กหญิงนวรัตน์  สวัสดี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2/3</v>
      </c>
      <c r="C35" s="64">
        <f>ฉบับครู!C35</f>
        <v>45313</v>
      </c>
      <c r="D35" s="23" t="str">
        <f>ฉบับครู!D35</f>
        <v>เด็กหญิงปุณิกา  งามประดิษฐ์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2/3</v>
      </c>
      <c r="C36" s="64">
        <f>ฉบับครู!C36</f>
        <v>45314</v>
      </c>
      <c r="D36" s="23" t="str">
        <f>ฉบับครู!D36</f>
        <v>เด็กหญิงพัชญา  วงษาสม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2/3</v>
      </c>
      <c r="C37" s="64">
        <f>ฉบับครู!C37</f>
        <v>45315</v>
      </c>
      <c r="D37" s="23" t="str">
        <f>ฉบับครู!D37</f>
        <v>เด็กหญิงพิมพ์ลภัส  ฝางแก้ว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2/3</v>
      </c>
      <c r="C38" s="64">
        <f>ฉบับครู!C38</f>
        <v>45316</v>
      </c>
      <c r="D38" s="23" t="str">
        <f>ฉบับครู!D38</f>
        <v>เด็กหญิงรชตพรรณ  โพธิ์น้อย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2/3</v>
      </c>
      <c r="C39" s="64">
        <f>ฉบับครู!C39</f>
        <v>45317</v>
      </c>
      <c r="D39" s="23" t="str">
        <f>ฉบับครู!D39</f>
        <v>เด็กหญิงสุจิรา  คร้ามสิทธิ์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2/3</v>
      </c>
      <c r="C40" s="64">
        <f>ฉบับครู!C40</f>
        <v>45318</v>
      </c>
      <c r="D40" s="23" t="str">
        <f>ฉบับครู!D40</f>
        <v>เด็กหญิงสุชานันท์  ว่องไว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2/3</v>
      </c>
      <c r="C41" s="64">
        <f>ฉบับครู!C41</f>
        <v>45319</v>
      </c>
      <c r="D41" s="23" t="str">
        <f>ฉบับครู!D41</f>
        <v>เด็กหญิงหยกรัศมี  มณีหยกโสฬส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2/3</v>
      </c>
      <c r="C42" s="64">
        <f>ฉบับครู!C42</f>
        <v>45320</v>
      </c>
      <c r="D42" s="23" t="str">
        <f>ฉบับครู!D42</f>
        <v>เด็กหญิงอธิชา  ก๋องแก้ว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2/3</v>
      </c>
      <c r="C43" s="64">
        <f>ฉบับครู!C43</f>
        <v>45321</v>
      </c>
      <c r="D43" s="23" t="str">
        <f>ฉบับครู!D43</f>
        <v>เด็กหญิงอภัสรา  บุญธรรมวิทยา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2/3</v>
      </c>
      <c r="C44" s="64">
        <f>ฉบับครู!C44</f>
        <v>45323</v>
      </c>
      <c r="D44" s="23" t="str">
        <f>ฉบับครู!D44</f>
        <v>เด็กหญิงอลิชา  แก้วกระจ่าง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2/3</v>
      </c>
      <c r="C45" s="64">
        <f>ฉบับครู!C45</f>
        <v>45324</v>
      </c>
      <c r="D45" s="23" t="str">
        <f>ฉบับครู!D45</f>
        <v>เด็กหญิงอุษา  ผดุงขวัญ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6">H45+M45+R45+U45+AC45</f>
        <v>0</v>
      </c>
      <c r="AF45" s="20">
        <f t="shared" ref="AF45" si="17">SUM(H45,M45,R45,U45,AC45)</f>
        <v>0</v>
      </c>
      <c r="AG45" s="20" t="b">
        <f t="shared" ref="AG45" si="18">IF(L45=3,1,IF(L45=2,2,IF(L45=1,3)))</f>
        <v>0</v>
      </c>
      <c r="AH45" s="20">
        <f t="shared" ref="AH45" si="19">J45+L45+Q45+W45+AA45</f>
        <v>0</v>
      </c>
      <c r="AI45" s="20">
        <f t="shared" ref="AI45" si="20">SUM(J45,L45,Q45,W45,AA45)</f>
        <v>0</v>
      </c>
      <c r="AJ45" s="20" t="b">
        <f t="shared" ref="AJ45" si="21">IF(Z45=3,1,IF(Z45=2,2,IF(Z45=1,3)))</f>
        <v>0</v>
      </c>
      <c r="AK45" s="20" t="b">
        <f t="shared" ref="AK45" si="22">IF(AD45=3,1,IF(AD45=2,2,IF(AD45=1,3)))</f>
        <v>0</v>
      </c>
      <c r="AL45" s="20">
        <f t="shared" ref="AL45" si="23">G45+O45+T45+Z45+AD45</f>
        <v>0</v>
      </c>
      <c r="AM45" s="20">
        <f t="shared" ref="AM45" si="24">SUM(G45,O45,T45,Z45,AD45)</f>
        <v>0</v>
      </c>
      <c r="AN45" s="20" t="b">
        <f t="shared" ref="AN45" si="25">IF(P45=3,1,IF(P45=2,2,IF(P45=1,3)))</f>
        <v>0</v>
      </c>
      <c r="AO45" s="20" t="b">
        <f t="shared" ref="AO45" si="26">IF(S45=3,1,IF(S45=2,2,IF(S45=1,3)))</f>
        <v>0</v>
      </c>
      <c r="AP45" s="20">
        <f t="shared" ref="AP45" si="27">K45+P45+S45+X45+AB45</f>
        <v>0</v>
      </c>
      <c r="AQ45" s="20">
        <f t="shared" ref="AQ45" si="28">SUM(K45,P45,S45,X45,AB45)</f>
        <v>0</v>
      </c>
      <c r="AR45" s="20">
        <f t="shared" ref="AR45" si="29">F45+I45+N45+V45+Y45</f>
        <v>0</v>
      </c>
      <c r="AS45" s="20">
        <f t="shared" ref="AS45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/>
      <c r="C46" s="64"/>
      <c r="D46" s="23"/>
      <c r="E46" s="24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3" t="s">
        <v>62</v>
      </c>
      <c r="D57" s="86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3" t="s">
        <v>62</v>
      </c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7" t="s">
        <v>142</v>
      </c>
      <c r="D58" s="94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5"/>
      <c r="P58" s="86"/>
      <c r="Q58" s="86"/>
      <c r="R58" s="39"/>
      <c r="S58" s="85" t="s">
        <v>143</v>
      </c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5" t="s">
        <v>63</v>
      </c>
      <c r="D59" s="86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7"/>
      <c r="P59" s="86"/>
      <c r="Q59" s="86"/>
      <c r="R59" s="39"/>
      <c r="S59" s="85" t="s">
        <v>63</v>
      </c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9"/>
  <sheetViews>
    <sheetView topLeftCell="A31" workbookViewId="0">
      <selection activeCell="E51" sqref="E51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8" t="s">
        <v>0</v>
      </c>
      <c r="C2" s="89"/>
      <c r="D2" s="89"/>
      <c r="E2" s="89"/>
      <c r="F2" s="90"/>
      <c r="G2" s="58"/>
      <c r="H2" s="101" t="s">
        <v>87</v>
      </c>
      <c r="I2" s="89"/>
      <c r="J2" s="89"/>
      <c r="K2" s="89"/>
      <c r="L2" s="89"/>
      <c r="M2" s="89"/>
      <c r="N2" s="89"/>
      <c r="O2" s="89"/>
      <c r="P2" s="89"/>
      <c r="Q2" s="89"/>
      <c r="R2" s="89"/>
      <c r="S2" s="90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8" t="str">
        <f>ฉบับนักเรียน!A3</f>
        <v>นางสาวกรรฐวรรณ จันทร์เปรมปรี  นางสาวชาลิสา บัวจำรัส</v>
      </c>
      <c r="C3" s="89"/>
      <c r="D3" s="89"/>
      <c r="E3" s="89"/>
      <c r="F3" s="90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2/3</v>
      </c>
      <c r="D5" s="74">
        <f>ฉบับนักเรียน!C5</f>
        <v>45127</v>
      </c>
      <c r="E5" s="41" t="str">
        <f>ฉบับนักเรียน!D5</f>
        <v>เด็กชายเอกนที  ศรีนาค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2/3</v>
      </c>
      <c r="D6" s="74">
        <f>ฉบับนักเรียน!C6</f>
        <v>45283</v>
      </c>
      <c r="E6" s="41" t="str">
        <f>ฉบับนักเรียน!D6</f>
        <v>เด็กชายกฤติน  จันประเสริฐศรี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2/3</v>
      </c>
      <c r="D7" s="74">
        <f>ฉบับนักเรียน!C7</f>
        <v>45284</v>
      </c>
      <c r="E7" s="41" t="str">
        <f>ฉบับนักเรียน!D7</f>
        <v>เด็กชายกฤษณกันท์  เส้งคล้าย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2/3</v>
      </c>
      <c r="D8" s="74">
        <f>ฉบับนักเรียน!C8</f>
        <v>45285</v>
      </c>
      <c r="E8" s="41" t="str">
        <f>ฉบับนักเรียน!D8</f>
        <v>เด็กชายจักรภัทร  ลีลา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2/3</v>
      </c>
      <c r="D9" s="74">
        <f>ฉบับนักเรียน!C9</f>
        <v>45286</v>
      </c>
      <c r="E9" s="41" t="str">
        <f>ฉบับนักเรียน!D9</f>
        <v>เด็กชายชนวีร์  วรสาร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2/3</v>
      </c>
      <c r="D10" s="74">
        <f>ฉบับนักเรียน!C10</f>
        <v>45287</v>
      </c>
      <c r="E10" s="41" t="str">
        <f>ฉบับนักเรียน!D10</f>
        <v>เด็กชายชนสรณ์  จันทร์เพ็ชร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2/3</v>
      </c>
      <c r="D11" s="74">
        <f>ฉบับนักเรียน!C11</f>
        <v>45288</v>
      </c>
      <c r="E11" s="41" t="str">
        <f>ฉบับนักเรียน!D11</f>
        <v>เด็กชายณัฐภาส  วันที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2/3</v>
      </c>
      <c r="D12" s="74">
        <f>ฉบับนักเรียน!C12</f>
        <v>45289</v>
      </c>
      <c r="E12" s="41" t="str">
        <f>ฉบับนักเรียน!D12</f>
        <v>เด็กชายณัฐวี  ต๊ะ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2/3</v>
      </c>
      <c r="D13" s="74">
        <f>ฉบับนักเรียน!C13</f>
        <v>45290</v>
      </c>
      <c r="E13" s="41" t="str">
        <f>ฉบับนักเรียน!D13</f>
        <v>เด็กชายธนทรัพย์  ชมผึ้ง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2/3</v>
      </c>
      <c r="D14" s="74">
        <f>ฉบับนักเรียน!C14</f>
        <v>45291</v>
      </c>
      <c r="E14" s="41" t="str">
        <f>ฉบับนักเรียน!D14</f>
        <v>เด็กชายนฤนาท  เชยพิชิต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2/3</v>
      </c>
      <c r="D15" s="74">
        <f>ฉบับนักเรียน!C15</f>
        <v>45292</v>
      </c>
      <c r="E15" s="41" t="str">
        <f>ฉบับนักเรียน!D15</f>
        <v>เด็กชายนิติกร  สีแก้ว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2/3</v>
      </c>
      <c r="D16" s="74">
        <f>ฉบับนักเรียน!C16</f>
        <v>45293</v>
      </c>
      <c r="E16" s="41" t="str">
        <f>ฉบับนักเรียน!D16</f>
        <v>เด็กชายปฏวัติ   คงคูณ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2/3</v>
      </c>
      <c r="D17" s="74">
        <f>ฉบับนักเรียน!C17</f>
        <v>45294</v>
      </c>
      <c r="E17" s="41" t="str">
        <f>ฉบับนักเรียน!D17</f>
        <v>เด็กชายปณิธาน  คงสวัสดิ์วุฒิพร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2/3</v>
      </c>
      <c r="D18" s="74">
        <f>ฉบับนักเรียน!C18</f>
        <v>45295</v>
      </c>
      <c r="E18" s="41" t="str">
        <f>ฉบับนักเรียน!D18</f>
        <v>เด็กชายพฤกษา  เกษแก้ว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2/3</v>
      </c>
      <c r="D19" s="74">
        <f>ฉบับนักเรียน!C19</f>
        <v>45296</v>
      </c>
      <c r="E19" s="41" t="str">
        <f>ฉบับนักเรียน!D19</f>
        <v>เด็กชายพีรพัฒน์  รอดภักดี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2/3</v>
      </c>
      <c r="D20" s="74">
        <f>ฉบับนักเรียน!C20</f>
        <v>45297</v>
      </c>
      <c r="E20" s="41" t="str">
        <f>ฉบับนักเรียน!D20</f>
        <v>เด็กชายพีรภัทร  ยอดแปง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2/3</v>
      </c>
      <c r="D21" s="74">
        <f>ฉบับนักเรียน!C21</f>
        <v>45298</v>
      </c>
      <c r="E21" s="41" t="str">
        <f>ฉบับนักเรียน!D21</f>
        <v>เด็กชายพุทธชูพงษ์  นาคตระกูล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2/3</v>
      </c>
      <c r="D22" s="74">
        <f>ฉบับนักเรียน!C22</f>
        <v>45299</v>
      </c>
      <c r="E22" s="41" t="str">
        <f>ฉบับนักเรียน!D22</f>
        <v>เด็กชายภัทรพล  รัตนโสภา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2/3</v>
      </c>
      <c r="D23" s="74">
        <f>ฉบับนักเรียน!C23</f>
        <v>45300</v>
      </c>
      <c r="E23" s="41" t="str">
        <f>ฉบับนักเรียน!D23</f>
        <v>เด็กชายรวิพล  บุบผาจีน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2/3</v>
      </c>
      <c r="D24" s="74">
        <f>ฉบับนักเรียน!C24</f>
        <v>45301</v>
      </c>
      <c r="E24" s="41" t="str">
        <f>ฉบับนักเรียน!D24</f>
        <v>เด็กชายสิทธิพัฒน์  พรหมคง</v>
      </c>
      <c r="F24" s="25" t="str">
        <f>ฉบับนักเรียน!E24</f>
        <v>ชาย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2/3</v>
      </c>
      <c r="D25" s="74">
        <f>ฉบับนักเรียน!C25</f>
        <v>45302</v>
      </c>
      <c r="E25" s="41" t="str">
        <f>ฉบับนักเรียน!D25</f>
        <v>เด็กชายเอกชลิต  ปลายเนตร</v>
      </c>
      <c r="F25" s="25" t="str">
        <f>ฉบับนักเรียน!E25</f>
        <v>ชาย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2/3</v>
      </c>
      <c r="D26" s="74">
        <f>ฉบับนักเรียน!C26</f>
        <v>45663</v>
      </c>
      <c r="E26" s="41" t="str">
        <f>ฉบับนักเรียน!D26</f>
        <v>เด็กชายณัฐวุฒิ  กาญจนเลขา</v>
      </c>
      <c r="F26" s="25" t="str">
        <f>ฉบับนักเรียน!E26</f>
        <v>ชาย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2/3</v>
      </c>
      <c r="D27" s="74">
        <f>ฉบับนักเรียน!C27</f>
        <v>45303</v>
      </c>
      <c r="E27" s="41" t="str">
        <f>ฉบับนักเรียน!D27</f>
        <v>เด็กหญิงกรชนก  อักษรเงิน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2/3</v>
      </c>
      <c r="D28" s="74">
        <f>ฉบับนักเรียน!C28</f>
        <v>45304</v>
      </c>
      <c r="E28" s="41" t="str">
        <f>ฉบับนักเรียน!D28</f>
        <v>เด็กหญิงขวัญชีวี  อริยวงศ์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2/3</v>
      </c>
      <c r="D29" s="74">
        <f>ฉบับนักเรียน!C29</f>
        <v>45305</v>
      </c>
      <c r="E29" s="41" t="str">
        <f>ฉบับนักเรียน!D29</f>
        <v>เด็กหญิงจิตรดา  ทวีชัยสิงห์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2/3</v>
      </c>
      <c r="D30" s="74">
        <f>ฉบับนักเรียน!C30</f>
        <v>45306</v>
      </c>
      <c r="E30" s="41" t="str">
        <f>ฉบับนักเรียน!D30</f>
        <v>เด็กหญิงจิรัชญา  เพาะพืช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2/3</v>
      </c>
      <c r="D31" s="74">
        <f>ฉบับนักเรียน!C31</f>
        <v>45307</v>
      </c>
      <c r="E31" s="41" t="str">
        <f>ฉบับนักเรียน!D31</f>
        <v>เด็กหญิงชลรธี  แย้มสาขา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2/3</v>
      </c>
      <c r="D32" s="74">
        <f>ฉบับนักเรียน!C32</f>
        <v>45308</v>
      </c>
      <c r="E32" s="41" t="str">
        <f>ฉบับนักเรียน!D32</f>
        <v>เด็กหญิงณัฐกฤตา  ราตรี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2/3</v>
      </c>
      <c r="D33" s="74">
        <f>ฉบับนักเรียน!C33</f>
        <v>45309</v>
      </c>
      <c r="E33" s="41" t="str">
        <f>ฉบับนักเรียน!D33</f>
        <v>เด็กหญิงณิชากร  เถียรหนู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2/3</v>
      </c>
      <c r="D34" s="74">
        <f>ฉบับนักเรียน!C34</f>
        <v>45311</v>
      </c>
      <c r="E34" s="41" t="str">
        <f>ฉบับนักเรียน!D34</f>
        <v>เด็กหญิงนวรัตน์  สวัสดี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2/3</v>
      </c>
      <c r="D35" s="74">
        <f>ฉบับนักเรียน!C35</f>
        <v>45313</v>
      </c>
      <c r="E35" s="41" t="str">
        <f>ฉบับนักเรียน!D35</f>
        <v>เด็กหญิงปุณิกา  งามประดิษฐ์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2/3</v>
      </c>
      <c r="D36" s="74">
        <f>ฉบับนักเรียน!C36</f>
        <v>45314</v>
      </c>
      <c r="E36" s="41" t="str">
        <f>ฉบับนักเรียน!D36</f>
        <v>เด็กหญิงพัชญา  วงษาสม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2/3</v>
      </c>
      <c r="D37" s="74">
        <f>ฉบับนักเรียน!C37</f>
        <v>45315</v>
      </c>
      <c r="E37" s="41" t="str">
        <f>ฉบับนักเรียน!D37</f>
        <v>เด็กหญิงพิมพ์ลภัส  ฝางแก้ว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2/3</v>
      </c>
      <c r="D38" s="74">
        <f>ฉบับนักเรียน!C38</f>
        <v>45316</v>
      </c>
      <c r="E38" s="41" t="str">
        <f>ฉบับนักเรียน!D38</f>
        <v>เด็กหญิงรชตพรรณ  โพธิ์น้อย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2/3</v>
      </c>
      <c r="D39" s="74">
        <f>ฉบับนักเรียน!C39</f>
        <v>45317</v>
      </c>
      <c r="E39" s="41" t="str">
        <f>ฉบับนักเรียน!D39</f>
        <v>เด็กหญิงสุจิรา  คร้ามสิทธิ์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2/3</v>
      </c>
      <c r="D40" s="74">
        <f>ฉบับนักเรียน!C40</f>
        <v>45318</v>
      </c>
      <c r="E40" s="41" t="str">
        <f>ฉบับนักเรียน!D40</f>
        <v>เด็กหญิงสุชานันท์  ว่องไว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2/3</v>
      </c>
      <c r="D41" s="74">
        <f>ฉบับนักเรียน!C41</f>
        <v>45319</v>
      </c>
      <c r="E41" s="41" t="str">
        <f>ฉบับนักเรียน!D41</f>
        <v>เด็กหญิงหยกรัศมี  มณีหยกโสฬส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2/3</v>
      </c>
      <c r="D42" s="74">
        <f>ฉบับนักเรียน!C42</f>
        <v>45320</v>
      </c>
      <c r="E42" s="41" t="str">
        <f>ฉบับนักเรียน!D42</f>
        <v>เด็กหญิงอธิชา  ก๋องแก้ว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2/3</v>
      </c>
      <c r="D43" s="74">
        <f>ฉบับนักเรียน!C43</f>
        <v>45321</v>
      </c>
      <c r="E43" s="41" t="str">
        <f>ฉบับนักเรียน!D43</f>
        <v>เด็กหญิงอภัสรา  บุญธรรมวิทยา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2/3</v>
      </c>
      <c r="D44" s="74">
        <f>ฉบับนักเรียน!C44</f>
        <v>45323</v>
      </c>
      <c r="E44" s="41" t="str">
        <f>ฉบับนักเรียน!D44</f>
        <v>เด็กหญิงอลิชา  แก้วกระจ่าง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8" customHeight="1" x14ac:dyDescent="0.5">
      <c r="A45" s="2"/>
      <c r="B45" s="20" t="s">
        <v>52</v>
      </c>
      <c r="C45" s="43" t="str">
        <f>ฉบับครู!B45</f>
        <v>2/3</v>
      </c>
      <c r="D45" s="74">
        <f>ฉบับนักเรียน!C45</f>
        <v>45324</v>
      </c>
      <c r="E45" s="41" t="str">
        <f>ฉบับนักเรียน!D45</f>
        <v>เด็กหญิงอุษา  ผดุงขวัญ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" si="12">IF(O45&gt;4,"มีจุดแข็ง","ไม่มีจุดแข็ง")</f>
        <v>ไม่มีจุดแข็ง</v>
      </c>
      <c r="Q45" s="59">
        <f t="shared" ref="Q45" si="13">G45+I45+K45+M45</f>
        <v>0</v>
      </c>
      <c r="R45" s="59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s="45" customFormat="1" ht="15.75" customHeight="1" x14ac:dyDescent="0.6">
      <c r="A46" s="39"/>
      <c r="B46" s="61"/>
      <c r="C46" s="69"/>
      <c r="D46" s="44"/>
      <c r="E46" s="52"/>
      <c r="F46" s="53"/>
      <c r="G46" s="70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71"/>
      <c r="C49" s="72"/>
      <c r="D49" s="73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71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44" t="str">
        <f>report1!D56</f>
        <v>(ลงชื่อ)</v>
      </c>
      <c r="E50" s="52"/>
      <c r="F50" s="53"/>
      <c r="G50" s="70"/>
      <c r="H50" s="53"/>
      <c r="I50" s="53"/>
      <c r="J50" s="53"/>
      <c r="K50" s="53"/>
      <c r="L50" s="53" t="str">
        <f>report1!L56</f>
        <v xml:space="preserve">                 (ลงชื่อ)</v>
      </c>
      <c r="M50" s="53"/>
      <c r="N50" s="53"/>
      <c r="O50" s="53"/>
      <c r="P50" s="53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/>
      <c r="E51" s="53" t="str">
        <f>report1!E57</f>
        <v>นางสาวกรรฐวรรณ จันทร์เปรมปรี</v>
      </c>
      <c r="F51" s="53"/>
      <c r="G51" s="70"/>
      <c r="H51" s="53"/>
      <c r="I51" s="53"/>
      <c r="J51" s="53"/>
      <c r="K51" s="53"/>
      <c r="L51" s="53"/>
      <c r="M51" s="53"/>
      <c r="N51" s="87" t="str">
        <f>report1!N57</f>
        <v>นางสาวชาลิสา บัวจำรัส</v>
      </c>
      <c r="O51" s="86"/>
      <c r="P51" s="86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report1!E58</f>
        <v xml:space="preserve">      ครูที่ปรึกษา</v>
      </c>
      <c r="F52" s="53"/>
      <c r="G52" s="70"/>
      <c r="H52" s="53"/>
      <c r="I52" s="53"/>
      <c r="J52" s="53"/>
      <c r="K52" s="53"/>
      <c r="L52" s="53"/>
      <c r="M52" s="53"/>
      <c r="N52" s="87" t="str">
        <f>report1!N58</f>
        <v>ครูที่ปรึกษา</v>
      </c>
      <c r="O52" s="86"/>
      <c r="P52" s="86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73"/>
      <c r="E53" s="52"/>
      <c r="F53" s="53"/>
      <c r="G53" s="70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6"/>
      <c r="B61" s="7"/>
      <c r="C61" s="7"/>
      <c r="D61" s="13"/>
      <c r="E61" s="14"/>
      <c r="F61" s="7"/>
      <c r="G61" s="15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3"/>
      <c r="F63" s="2"/>
      <c r="G63" s="16"/>
      <c r="H63" s="2"/>
      <c r="I63" s="2"/>
      <c r="J63" s="2"/>
      <c r="K63" s="2"/>
      <c r="L63" s="2"/>
      <c r="M63" s="2"/>
      <c r="N63" s="99"/>
      <c r="O63" s="100"/>
      <c r="P63" s="100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11"/>
      <c r="N64" s="99"/>
      <c r="O64" s="100"/>
      <c r="P64" s="100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</sheetData>
  <mergeCells count="7">
    <mergeCell ref="N63:P63"/>
    <mergeCell ref="N64:P64"/>
    <mergeCell ref="B2:F2"/>
    <mergeCell ref="H2:S2"/>
    <mergeCell ref="B3:F3"/>
    <mergeCell ref="N51:P51"/>
    <mergeCell ref="N52:P52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37" zoomScale="80" zoomScaleNormal="80" workbookViewId="0">
      <selection activeCell="N6" sqref="N6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2" t="s">
        <v>88</v>
      </c>
      <c r="C1" s="103"/>
      <c r="D1" s="103"/>
      <c r="E1" s="103"/>
      <c r="F1" s="103"/>
      <c r="G1" s="103"/>
      <c r="H1" s="103"/>
      <c r="I1" s="102" t="s">
        <v>99</v>
      </c>
      <c r="J1" s="103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COUNTIF(summary!H5:'summary'!H60,"=ปกติ")</f>
        <v>41</v>
      </c>
      <c r="E10" s="39">
        <f>COUNTIF(summary!J5:'summary'!J60,"=ปกติ")</f>
        <v>41</v>
      </c>
      <c r="F10" s="39">
        <f>COUNTIF(summary!L5:'summary'!L60,"=ปกติ")</f>
        <v>41</v>
      </c>
      <c r="G10" s="39">
        <f>COUNTIF(summary!N5:'summary'!N60,"=ปกติ")</f>
        <v>41</v>
      </c>
      <c r="H10" s="44" t="s">
        <v>94</v>
      </c>
      <c r="I10" s="39">
        <f>COUNTIF(summary!P5:'summary'!P60,"=มีจุดแข็ง")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COUNTIF(summary!H5:'summary'!H60,"=เสี่ยง")</f>
        <v>0</v>
      </c>
      <c r="E11" s="39">
        <f>COUNTIF(summary!J5:'summary'!J60,"=เสี่ยง")</f>
        <v>0</v>
      </c>
      <c r="F11" s="39">
        <f>COUNTIF(summary!L5:'summary'!L60,"=เสี่ยง")</f>
        <v>0</v>
      </c>
      <c r="G11" s="39">
        <f>COUNTIF(summary!N5:'summary'!N60,"=เสี่ยง")</f>
        <v>0</v>
      </c>
      <c r="H11" s="39" t="s">
        <v>96</v>
      </c>
      <c r="I11" s="39">
        <f>COUNTIF(summary!P5:'summary'!P60,"=ไม่มีจุดแข็ง")</f>
        <v>41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COUNTIF(summary!H5:'summary'!H60,"=มีปัญหา")</f>
        <v>0</v>
      </c>
      <c r="E12" s="39">
        <f>COUNTIF(summary!J5:'summary'!J60,"=มีปัญหา")</f>
        <v>0</v>
      </c>
      <c r="F12" s="39">
        <f>COUNTIF(summary!L5:'summary'!L60,"=มีปัญหา")</f>
        <v>0</v>
      </c>
      <c r="G12" s="39">
        <f>COUNTIF(summary!N5:'summary'!N60,"=มีปัญหา")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COUNTIF(summary!S5:'summary'!S60,"=ปกติ")</f>
        <v>41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COUNTIF(summary!S5:'summary'!S60,"=เสี่ยง")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COUNTIF(summary!S5:'summary'!S60,"=มีปัญหา")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3" t="s">
        <v>62</v>
      </c>
      <c r="C51" s="86"/>
      <c r="D51" s="86"/>
      <c r="E51" s="86"/>
      <c r="F51" s="39"/>
      <c r="G51" s="93" t="s">
        <v>62</v>
      </c>
      <c r="H51" s="86"/>
      <c r="I51" s="86"/>
      <c r="J51" s="86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5" t="str">
        <f>summary!E51</f>
        <v>นางสาวกรรฐวรรณ จันทร์เปรมปรี</v>
      </c>
      <c r="C52" s="86"/>
      <c r="D52" s="86"/>
      <c r="E52" s="86"/>
      <c r="F52" s="39"/>
      <c r="G52" s="85" t="str">
        <f>summary!N51</f>
        <v>นางสาวชาลิสา บัวจำรัส</v>
      </c>
      <c r="H52" s="86"/>
      <c r="I52" s="86"/>
      <c r="J52" s="86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5" t="s">
        <v>63</v>
      </c>
      <c r="C53" s="86"/>
      <c r="D53" s="86"/>
      <c r="E53" s="86"/>
      <c r="F53" s="39"/>
      <c r="G53" s="85" t="s">
        <v>63</v>
      </c>
      <c r="H53" s="86"/>
      <c r="I53" s="86"/>
      <c r="J53" s="86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tabSelected="1" workbookViewId="0">
      <pane ySplit="4" topLeftCell="A13" activePane="bottomLeft" state="frozen"/>
      <selection pane="bottomLeft" activeCell="E24" sqref="E24:E26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8" t="s">
        <v>0</v>
      </c>
      <c r="B2" s="89"/>
      <c r="C2" s="89"/>
      <c r="D2" s="89"/>
      <c r="E2" s="90"/>
      <c r="F2" s="91" t="s">
        <v>64</v>
      </c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90"/>
      <c r="AE2" s="35"/>
      <c r="AF2" s="82" t="s">
        <v>2</v>
      </c>
      <c r="AG2" s="36"/>
      <c r="AH2" s="36"/>
      <c r="AI2" s="82" t="s">
        <v>3</v>
      </c>
      <c r="AJ2" s="36"/>
      <c r="AK2" s="36"/>
      <c r="AL2" s="36"/>
      <c r="AM2" s="82" t="s">
        <v>4</v>
      </c>
      <c r="AN2" s="36"/>
      <c r="AO2" s="36"/>
      <c r="AP2" s="36"/>
      <c r="AQ2" s="82" t="s">
        <v>5</v>
      </c>
      <c r="AR2" s="36"/>
      <c r="AS2" s="82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8" t="str">
        <f>ฉบับนักเรียน!A3</f>
        <v>นางสาวกรรฐวรรณ จันทร์เปรมปรี  นางสาวชาลิสา บัวจำรัส</v>
      </c>
      <c r="B3" s="89"/>
      <c r="C3" s="89"/>
      <c r="D3" s="89"/>
      <c r="E3" s="90"/>
      <c r="F3" s="88" t="s">
        <v>7</v>
      </c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90"/>
      <c r="AE3" s="35"/>
      <c r="AF3" s="83"/>
      <c r="AG3" s="36"/>
      <c r="AH3" s="36"/>
      <c r="AI3" s="83"/>
      <c r="AJ3" s="36"/>
      <c r="AK3" s="36"/>
      <c r="AL3" s="36"/>
      <c r="AM3" s="83"/>
      <c r="AN3" s="36"/>
      <c r="AO3" s="36"/>
      <c r="AP3" s="36"/>
      <c r="AQ3" s="83"/>
      <c r="AR3" s="36"/>
      <c r="AS3" s="83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4"/>
      <c r="AG4" s="36"/>
      <c r="AH4" s="36"/>
      <c r="AI4" s="84"/>
      <c r="AJ4" s="36"/>
      <c r="AK4" s="36"/>
      <c r="AL4" s="36"/>
      <c r="AM4" s="84"/>
      <c r="AN4" s="36"/>
      <c r="AO4" s="36"/>
      <c r="AP4" s="36"/>
      <c r="AQ4" s="84"/>
      <c r="AR4" s="36"/>
      <c r="AS4" s="84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141</v>
      </c>
      <c r="C5" s="81">
        <v>45127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141</v>
      </c>
      <c r="C6" s="80">
        <v>45283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141</v>
      </c>
      <c r="C7" s="80">
        <v>45284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141</v>
      </c>
      <c r="C8" s="80">
        <v>45285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141</v>
      </c>
      <c r="C9" s="80">
        <v>45286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141</v>
      </c>
      <c r="C10" s="80">
        <v>45287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141</v>
      </c>
      <c r="C11" s="80">
        <v>45288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141</v>
      </c>
      <c r="C12" s="80">
        <v>45289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141</v>
      </c>
      <c r="C13" s="80">
        <v>45290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141</v>
      </c>
      <c r="C14" s="80">
        <v>45291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141</v>
      </c>
      <c r="C15" s="80">
        <v>45292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141</v>
      </c>
      <c r="C16" s="80">
        <v>45293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141</v>
      </c>
      <c r="C17" s="80">
        <v>45294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141</v>
      </c>
      <c r="C18" s="80">
        <v>45295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141</v>
      </c>
      <c r="C19" s="80">
        <v>45296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141</v>
      </c>
      <c r="C20" s="80">
        <v>45297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141</v>
      </c>
      <c r="C21" s="80">
        <v>45298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141</v>
      </c>
      <c r="C22" s="80">
        <v>45299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141</v>
      </c>
      <c r="C23" s="80">
        <v>45300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141</v>
      </c>
      <c r="C24" s="80">
        <v>45301</v>
      </c>
      <c r="D24" s="23" t="s">
        <v>119</v>
      </c>
      <c r="E24" s="37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141</v>
      </c>
      <c r="C25" s="80">
        <v>45302</v>
      </c>
      <c r="D25" s="23" t="s">
        <v>120</v>
      </c>
      <c r="E25" s="37" t="s">
        <v>67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141</v>
      </c>
      <c r="C26" s="80">
        <v>45663</v>
      </c>
      <c r="D26" s="23" t="s">
        <v>121</v>
      </c>
      <c r="E26" s="37" t="s">
        <v>67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141</v>
      </c>
      <c r="C27" s="80">
        <v>45303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141</v>
      </c>
      <c r="C28" s="80">
        <v>45304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141</v>
      </c>
      <c r="C29" s="80">
        <v>45305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141</v>
      </c>
      <c r="C30" s="80">
        <v>45306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141</v>
      </c>
      <c r="C31" s="80">
        <v>45307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141</v>
      </c>
      <c r="C32" s="80">
        <v>45308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141</v>
      </c>
      <c r="C33" s="80">
        <v>45309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141</v>
      </c>
      <c r="C34" s="80">
        <v>45311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141</v>
      </c>
      <c r="C35" s="80">
        <v>45313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141</v>
      </c>
      <c r="C36" s="80">
        <v>45314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141</v>
      </c>
      <c r="C37" s="80">
        <v>45315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141</v>
      </c>
      <c r="C38" s="80">
        <v>45316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141</v>
      </c>
      <c r="C39" s="80">
        <v>45317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141</v>
      </c>
      <c r="C40" s="80">
        <v>45318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141</v>
      </c>
      <c r="C41" s="80">
        <v>45319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141</v>
      </c>
      <c r="C42" s="80">
        <v>45320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141</v>
      </c>
      <c r="C43" s="80">
        <v>45321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141</v>
      </c>
      <c r="C44" s="80">
        <v>45323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141</v>
      </c>
      <c r="C45" s="80">
        <v>45324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/>
      <c r="B46" s="38"/>
      <c r="C46" s="80"/>
      <c r="D46" s="23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3" t="s">
        <v>62</v>
      </c>
      <c r="D56" s="86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3" t="s">
        <v>62</v>
      </c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7" t="s">
        <v>142</v>
      </c>
      <c r="D57" s="94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5"/>
      <c r="P57" s="86"/>
      <c r="Q57" s="86"/>
      <c r="R57" s="39"/>
      <c r="S57" s="85" t="s">
        <v>143</v>
      </c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5" t="s">
        <v>63</v>
      </c>
      <c r="D58" s="86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7"/>
      <c r="P58" s="86"/>
      <c r="Q58" s="86"/>
      <c r="R58" s="39"/>
      <c r="S58" s="85" t="s">
        <v>63</v>
      </c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8" activePane="bottomLeft" state="frozen"/>
      <selection pane="bottomLeft" activeCell="B46" sqref="B46:AS46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5" t="s">
        <v>0</v>
      </c>
      <c r="B2" s="89"/>
      <c r="C2" s="89"/>
      <c r="D2" s="89"/>
      <c r="E2" s="90"/>
      <c r="F2" s="96" t="s">
        <v>69</v>
      </c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90"/>
      <c r="AE2" s="23"/>
      <c r="AF2" s="82" t="s">
        <v>2</v>
      </c>
      <c r="AG2" s="36"/>
      <c r="AH2" s="36"/>
      <c r="AI2" s="82" t="s">
        <v>3</v>
      </c>
      <c r="AJ2" s="36"/>
      <c r="AK2" s="36"/>
      <c r="AL2" s="36"/>
      <c r="AM2" s="82" t="s">
        <v>4</v>
      </c>
      <c r="AN2" s="36"/>
      <c r="AO2" s="36"/>
      <c r="AP2" s="36"/>
      <c r="AQ2" s="82" t="s">
        <v>5</v>
      </c>
      <c r="AR2" s="36"/>
      <c r="AS2" s="82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8" t="str">
        <f>ฉบับนักเรียน!A3</f>
        <v>นางสาวกรรฐวรรณ จันทร์เปรมปรี  นางสาวชาลิสา บัวจำรัส</v>
      </c>
      <c r="B3" s="89"/>
      <c r="C3" s="89"/>
      <c r="D3" s="89"/>
      <c r="E3" s="90"/>
      <c r="F3" s="95" t="s">
        <v>7</v>
      </c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90"/>
      <c r="AE3" s="23"/>
      <c r="AF3" s="83"/>
      <c r="AG3" s="36"/>
      <c r="AH3" s="36"/>
      <c r="AI3" s="83"/>
      <c r="AJ3" s="36"/>
      <c r="AK3" s="36"/>
      <c r="AL3" s="36"/>
      <c r="AM3" s="83"/>
      <c r="AN3" s="36"/>
      <c r="AO3" s="36"/>
      <c r="AP3" s="36"/>
      <c r="AQ3" s="83"/>
      <c r="AR3" s="36"/>
      <c r="AS3" s="83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4"/>
      <c r="AG4" s="36"/>
      <c r="AH4" s="36"/>
      <c r="AI4" s="84"/>
      <c r="AJ4" s="36"/>
      <c r="AK4" s="36"/>
      <c r="AL4" s="36"/>
      <c r="AM4" s="84"/>
      <c r="AN4" s="36"/>
      <c r="AO4" s="36"/>
      <c r="AP4" s="36"/>
      <c r="AQ4" s="84"/>
      <c r="AR4" s="36"/>
      <c r="AS4" s="84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2/3</v>
      </c>
      <c r="C5" s="48">
        <f>ฉบับนักเรียน!C5</f>
        <v>45127</v>
      </c>
      <c r="D5" s="49" t="str">
        <f>ฉบับครู!D5</f>
        <v>เด็กชายเอกนที  ศรีนาค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2/3</v>
      </c>
      <c r="C6" s="48">
        <f>ฉบับนักเรียน!C6</f>
        <v>45283</v>
      </c>
      <c r="D6" s="51" t="str">
        <f>ฉบับนักเรียน!D6</f>
        <v>เด็กชายกฤติน  จันประเสริฐศรี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2/3</v>
      </c>
      <c r="C7" s="48">
        <f>ฉบับนักเรียน!C7</f>
        <v>45284</v>
      </c>
      <c r="D7" s="51" t="str">
        <f>ฉบับนักเรียน!D7</f>
        <v>เด็กชายกฤษณกันท์  เส้งคล้าย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2/3</v>
      </c>
      <c r="C8" s="48">
        <f>ฉบับนักเรียน!C8</f>
        <v>45285</v>
      </c>
      <c r="D8" s="51" t="str">
        <f>ฉบับนักเรียน!D8</f>
        <v>เด็กชายจักรภัทร  ลีลา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2/3</v>
      </c>
      <c r="C9" s="48">
        <f>ฉบับนักเรียน!C9</f>
        <v>45286</v>
      </c>
      <c r="D9" s="51" t="str">
        <f>ฉบับนักเรียน!D9</f>
        <v>เด็กชายชนวีร์  วรสาร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2/3</v>
      </c>
      <c r="C10" s="48">
        <f>ฉบับนักเรียน!C10</f>
        <v>45287</v>
      </c>
      <c r="D10" s="51" t="str">
        <f>ฉบับนักเรียน!D10</f>
        <v>เด็กชายชนสรณ์  จันทร์เพ็ชร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2/3</v>
      </c>
      <c r="C11" s="48">
        <f>ฉบับนักเรียน!C11</f>
        <v>45288</v>
      </c>
      <c r="D11" s="51" t="str">
        <f>ฉบับนักเรียน!D11</f>
        <v>เด็กชายณัฐภาส  วันที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2/3</v>
      </c>
      <c r="C12" s="48">
        <f>ฉบับนักเรียน!C12</f>
        <v>45289</v>
      </c>
      <c r="D12" s="51" t="str">
        <f>ฉบับนักเรียน!D12</f>
        <v>เด็กชายณัฐวี  ต๊ะ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2/3</v>
      </c>
      <c r="C13" s="48">
        <f>ฉบับนักเรียน!C13</f>
        <v>45290</v>
      </c>
      <c r="D13" s="51" t="str">
        <f>ฉบับนักเรียน!D13</f>
        <v>เด็กชายธนทรัพย์  ชมผึ้ง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2/3</v>
      </c>
      <c r="C14" s="48">
        <f>ฉบับนักเรียน!C14</f>
        <v>45291</v>
      </c>
      <c r="D14" s="51" t="str">
        <f>ฉบับนักเรียน!D14</f>
        <v>เด็กชายนฤนาท  เชยพิชิต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2/3</v>
      </c>
      <c r="C15" s="48">
        <f>ฉบับนักเรียน!C15</f>
        <v>45292</v>
      </c>
      <c r="D15" s="51" t="str">
        <f>ฉบับนักเรียน!D15</f>
        <v>เด็กชายนิติกร  สีแก้ว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2/3</v>
      </c>
      <c r="C16" s="48">
        <f>ฉบับนักเรียน!C16</f>
        <v>45293</v>
      </c>
      <c r="D16" s="51" t="str">
        <f>ฉบับนักเรียน!D16</f>
        <v>เด็กชายปฏวัติ   คงคูณ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2/3</v>
      </c>
      <c r="C17" s="48">
        <f>ฉบับนักเรียน!C17</f>
        <v>45294</v>
      </c>
      <c r="D17" s="51" t="str">
        <f>ฉบับนักเรียน!D17</f>
        <v>เด็กชายปณิธาน  คงสวัสดิ์วุฒิพร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2/3</v>
      </c>
      <c r="C18" s="48">
        <f>ฉบับนักเรียน!C18</f>
        <v>45295</v>
      </c>
      <c r="D18" s="51" t="str">
        <f>ฉบับนักเรียน!D18</f>
        <v>เด็กชายพฤกษา  เกษแก้ว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2/3</v>
      </c>
      <c r="C19" s="48">
        <f>ฉบับนักเรียน!C19</f>
        <v>45296</v>
      </c>
      <c r="D19" s="51" t="str">
        <f>ฉบับนักเรียน!D19</f>
        <v>เด็กชายพีรพัฒน์  รอดภักดี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2/3</v>
      </c>
      <c r="C20" s="48">
        <f>ฉบับนักเรียน!C20</f>
        <v>45297</v>
      </c>
      <c r="D20" s="51" t="str">
        <f>ฉบับนักเรียน!D20</f>
        <v>เด็กชายพีรภัทร  ยอดแปง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2/3</v>
      </c>
      <c r="C21" s="48">
        <f>ฉบับนักเรียน!C21</f>
        <v>45298</v>
      </c>
      <c r="D21" s="51" t="str">
        <f>ฉบับนักเรียน!D21</f>
        <v>เด็กชายพุทธชูพงษ์  นาคตระกูล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2/3</v>
      </c>
      <c r="C22" s="48">
        <f>ฉบับนักเรียน!C22</f>
        <v>45299</v>
      </c>
      <c r="D22" s="51" t="str">
        <f>ฉบับนักเรียน!D22</f>
        <v>เด็กชายภัทรพล  รัตนโสภา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2/3</v>
      </c>
      <c r="C23" s="48">
        <f>ฉบับนักเรียน!C23</f>
        <v>45300</v>
      </c>
      <c r="D23" s="51" t="str">
        <f>ฉบับนักเรียน!D23</f>
        <v>เด็กชายรวิพล  บุบผาจีน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2/3</v>
      </c>
      <c r="C24" s="48">
        <f>ฉบับนักเรียน!C24</f>
        <v>45301</v>
      </c>
      <c r="D24" s="51" t="str">
        <f>ฉบับนักเรียน!D24</f>
        <v>เด็กชายสิทธิพัฒน์  พรหมคง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2/3</v>
      </c>
      <c r="C25" s="48">
        <f>ฉบับนักเรียน!C25</f>
        <v>45302</v>
      </c>
      <c r="D25" s="51" t="str">
        <f>ฉบับนักเรียน!D25</f>
        <v>เด็กชายเอกชลิต  ปลายเนตร</v>
      </c>
      <c r="E25" s="20" t="str">
        <f>ฉบับนักเรียน!E25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2/3</v>
      </c>
      <c r="C26" s="48">
        <f>ฉบับนักเรียน!C26</f>
        <v>45663</v>
      </c>
      <c r="D26" s="51" t="str">
        <f>ฉบับนักเรียน!D26</f>
        <v>เด็กชายณัฐวุฒิ  กาญจนเลขา</v>
      </c>
      <c r="E26" s="20" t="str">
        <f>ฉบับนักเรียน!E26</f>
        <v>ชาย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2/3</v>
      </c>
      <c r="C27" s="48">
        <f>ฉบับนักเรียน!C27</f>
        <v>45303</v>
      </c>
      <c r="D27" s="51" t="str">
        <f>ฉบับนักเรียน!D27</f>
        <v>เด็กหญิงกรชนก  อักษรเงิน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2/3</v>
      </c>
      <c r="C28" s="48">
        <f>ฉบับนักเรียน!C28</f>
        <v>45304</v>
      </c>
      <c r="D28" s="51" t="str">
        <f>ฉบับนักเรียน!D28</f>
        <v>เด็กหญิงขวัญชีวี  อริยวงศ์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2/3</v>
      </c>
      <c r="C29" s="48">
        <f>ฉบับนักเรียน!C29</f>
        <v>45305</v>
      </c>
      <c r="D29" s="51" t="str">
        <f>ฉบับนักเรียน!D29</f>
        <v>เด็กหญิงจิตรดา  ทวีชัยสิงห์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2/3</v>
      </c>
      <c r="C30" s="48">
        <f>ฉบับนักเรียน!C30</f>
        <v>45306</v>
      </c>
      <c r="D30" s="51" t="str">
        <f>ฉบับนักเรียน!D30</f>
        <v>เด็กหญิงจิรัชญา  เพาะพืช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2/3</v>
      </c>
      <c r="C31" s="48">
        <f>ฉบับนักเรียน!C31</f>
        <v>45307</v>
      </c>
      <c r="D31" s="51" t="str">
        <f>ฉบับนักเรียน!D31</f>
        <v>เด็กหญิงชลรธี  แย้มสาขา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2/3</v>
      </c>
      <c r="C32" s="48">
        <f>ฉบับนักเรียน!C32</f>
        <v>45308</v>
      </c>
      <c r="D32" s="51" t="str">
        <f>ฉบับนักเรียน!D32</f>
        <v>เด็กหญิงณัฐกฤตา  ราตรี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2/3</v>
      </c>
      <c r="C33" s="48">
        <f>ฉบับนักเรียน!C33</f>
        <v>45309</v>
      </c>
      <c r="D33" s="51" t="str">
        <f>ฉบับนักเรียน!D33</f>
        <v>เด็กหญิงณิชากร  เถียรหนู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2/3</v>
      </c>
      <c r="C34" s="48">
        <f>ฉบับนักเรียน!C34</f>
        <v>45311</v>
      </c>
      <c r="D34" s="51" t="str">
        <f>ฉบับนักเรียน!D34</f>
        <v>เด็กหญิงนวรัตน์  สวัสดี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2/3</v>
      </c>
      <c r="C35" s="48">
        <f>ฉบับนักเรียน!C35</f>
        <v>45313</v>
      </c>
      <c r="D35" s="51" t="str">
        <f>ฉบับนักเรียน!D35</f>
        <v>เด็กหญิงปุณิกา  งามประดิษฐ์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2/3</v>
      </c>
      <c r="C36" s="48">
        <f>ฉบับนักเรียน!C36</f>
        <v>45314</v>
      </c>
      <c r="D36" s="51" t="str">
        <f>ฉบับนักเรียน!D36</f>
        <v>เด็กหญิงพัชญา  วงษาสม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2/3</v>
      </c>
      <c r="C37" s="48">
        <f>ฉบับนักเรียน!C37</f>
        <v>45315</v>
      </c>
      <c r="D37" s="51" t="str">
        <f>ฉบับนักเรียน!D37</f>
        <v>เด็กหญิงพิมพ์ลภัส  ฝางแก้ว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2/3</v>
      </c>
      <c r="C38" s="48">
        <f>ฉบับนักเรียน!C38</f>
        <v>45316</v>
      </c>
      <c r="D38" s="51" t="str">
        <f>ฉบับนักเรียน!D38</f>
        <v>เด็กหญิงรชตพรรณ  โพธิ์น้อย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2/3</v>
      </c>
      <c r="C39" s="48">
        <f>ฉบับนักเรียน!C39</f>
        <v>45317</v>
      </c>
      <c r="D39" s="51" t="str">
        <f>ฉบับนักเรียน!D39</f>
        <v>เด็กหญิงสุจิรา  คร้ามสิทธิ์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2/3</v>
      </c>
      <c r="C40" s="48">
        <f>ฉบับนักเรียน!C40</f>
        <v>45318</v>
      </c>
      <c r="D40" s="51" t="str">
        <f>ฉบับนักเรียน!D40</f>
        <v>เด็กหญิงสุชานันท์  ว่องไว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2/3</v>
      </c>
      <c r="C41" s="48">
        <f>ฉบับนักเรียน!C41</f>
        <v>45319</v>
      </c>
      <c r="D41" s="51" t="str">
        <f>ฉบับนักเรียน!D41</f>
        <v>เด็กหญิงหยกรัศมี  มณีหยกโสฬส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2/3</v>
      </c>
      <c r="C42" s="48">
        <f>ฉบับนักเรียน!C42</f>
        <v>45320</v>
      </c>
      <c r="D42" s="51" t="str">
        <f>ฉบับนักเรียน!D42</f>
        <v>เด็กหญิงอธิชา  ก๋องแก้ว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2/3</v>
      </c>
      <c r="C43" s="48">
        <f>ฉบับนักเรียน!C43</f>
        <v>45321</v>
      </c>
      <c r="D43" s="51" t="str">
        <f>ฉบับนักเรียน!D43</f>
        <v>เด็กหญิงอภัสรา  บุญธรรมวิทยา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2/3</v>
      </c>
      <c r="C44" s="48">
        <f>ฉบับนักเรียน!C44</f>
        <v>45323</v>
      </c>
      <c r="D44" s="51" t="str">
        <f>ฉบับนักเรียน!D44</f>
        <v>เด็กหญิงอลิชา  แก้วกระจ่าง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2/3</v>
      </c>
      <c r="C45" s="48">
        <f>ฉบับนักเรียน!C45</f>
        <v>45324</v>
      </c>
      <c r="D45" s="51" t="str">
        <f>ฉบับนักเรียน!D45</f>
        <v>เด็กหญิงอุษา  ผดุงขวัญ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/>
      <c r="C46" s="48"/>
      <c r="D46" s="51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3" t="s">
        <v>62</v>
      </c>
      <c r="D56" s="86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3" t="s">
        <v>62</v>
      </c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7" t="s">
        <v>142</v>
      </c>
      <c r="D57" s="94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5"/>
      <c r="P57" s="86"/>
      <c r="Q57" s="86"/>
      <c r="R57" s="39"/>
      <c r="S57" s="85" t="s">
        <v>143</v>
      </c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5" t="s">
        <v>63</v>
      </c>
      <c r="D58" s="86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7"/>
      <c r="P58" s="86"/>
      <c r="Q58" s="86"/>
      <c r="R58" s="39"/>
      <c r="S58" s="85" t="s">
        <v>63</v>
      </c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8" t="s">
        <v>0</v>
      </c>
      <c r="C2" s="89"/>
      <c r="D2" s="89"/>
      <c r="E2" s="89"/>
      <c r="F2" s="90"/>
      <c r="G2" s="97" t="s">
        <v>70</v>
      </c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90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8" t="str">
        <f>ฉบับนักเรียน!A3</f>
        <v>นางสาวกรรฐวรรณ จันทร์เปรมปรี  นางสาวชาลิสา บัวจำรัส</v>
      </c>
      <c r="C3" s="89"/>
      <c r="D3" s="89"/>
      <c r="E3" s="89"/>
      <c r="F3" s="90"/>
      <c r="G3" s="88" t="s">
        <v>71</v>
      </c>
      <c r="H3" s="90"/>
      <c r="I3" s="88" t="s">
        <v>72</v>
      </c>
      <c r="J3" s="90"/>
      <c r="K3" s="88" t="s">
        <v>73</v>
      </c>
      <c r="L3" s="90"/>
      <c r="M3" s="88" t="s">
        <v>74</v>
      </c>
      <c r="N3" s="90"/>
      <c r="O3" s="88" t="s">
        <v>75</v>
      </c>
      <c r="P3" s="90"/>
      <c r="Q3" s="54"/>
      <c r="R3" s="88" t="s">
        <v>76</v>
      </c>
      <c r="S3" s="90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2/3</v>
      </c>
      <c r="D5" s="48">
        <f>ฉบับนักเรียน!C5</f>
        <v>45127</v>
      </c>
      <c r="E5" s="51" t="str">
        <f>ฉบับนักเรียน!D5</f>
        <v>เด็กชายเอกนที  ศรีนาค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2/3</v>
      </c>
      <c r="D6" s="48">
        <f>ฉบับนักเรียน!C6</f>
        <v>45283</v>
      </c>
      <c r="E6" s="51" t="str">
        <f>ฉบับนักเรียน!D6</f>
        <v>เด็กชายกฤติน  จันประเสริฐศรี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2/3</v>
      </c>
      <c r="D7" s="48">
        <f>ฉบับนักเรียน!C7</f>
        <v>45284</v>
      </c>
      <c r="E7" s="51" t="str">
        <f>ฉบับนักเรียน!D7</f>
        <v>เด็กชายกฤษณกันท์  เส้งคล้าย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2/3</v>
      </c>
      <c r="D8" s="48">
        <f>ฉบับนักเรียน!C8</f>
        <v>45285</v>
      </c>
      <c r="E8" s="51" t="str">
        <f>ฉบับนักเรียน!D8</f>
        <v>เด็กชายจักรภัทร  ลีลา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2/3</v>
      </c>
      <c r="D9" s="48">
        <f>ฉบับนักเรียน!C9</f>
        <v>45286</v>
      </c>
      <c r="E9" s="51" t="str">
        <f>ฉบับนักเรียน!D9</f>
        <v>เด็กชายชนวีร์  วรสาร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2/3</v>
      </c>
      <c r="D10" s="48">
        <f>ฉบับนักเรียน!C10</f>
        <v>45287</v>
      </c>
      <c r="E10" s="51" t="str">
        <f>ฉบับนักเรียน!D10</f>
        <v>เด็กชายชนสรณ์  จันทร์เพ็ชร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2/3</v>
      </c>
      <c r="D11" s="48">
        <f>ฉบับนักเรียน!C11</f>
        <v>45288</v>
      </c>
      <c r="E11" s="51" t="str">
        <f>ฉบับนักเรียน!D11</f>
        <v>เด็กชายณัฐภาส  วันที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2/3</v>
      </c>
      <c r="D12" s="48">
        <f>ฉบับนักเรียน!C12</f>
        <v>45289</v>
      </c>
      <c r="E12" s="51" t="str">
        <f>ฉบับนักเรียน!D12</f>
        <v>เด็กชายณัฐวี  ต๊ะ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2/3</v>
      </c>
      <c r="D13" s="48">
        <f>ฉบับนักเรียน!C13</f>
        <v>45290</v>
      </c>
      <c r="E13" s="51" t="str">
        <f>ฉบับนักเรียน!D13</f>
        <v>เด็กชายธนทรัพย์  ชมผึ้ง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2/3</v>
      </c>
      <c r="D14" s="48">
        <f>ฉบับนักเรียน!C14</f>
        <v>45291</v>
      </c>
      <c r="E14" s="51" t="str">
        <f>ฉบับนักเรียน!D14</f>
        <v>เด็กชายนฤนาท  เชยพิชิต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2/3</v>
      </c>
      <c r="D15" s="48">
        <f>ฉบับนักเรียน!C15</f>
        <v>45292</v>
      </c>
      <c r="E15" s="51" t="str">
        <f>ฉบับนักเรียน!D15</f>
        <v>เด็กชายนิติกร  สีแก้ว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2/3</v>
      </c>
      <c r="D16" s="48">
        <f>ฉบับนักเรียน!C16</f>
        <v>45293</v>
      </c>
      <c r="E16" s="51" t="str">
        <f>ฉบับนักเรียน!D16</f>
        <v>เด็กชายปฏวัติ   คงคูณ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2/3</v>
      </c>
      <c r="D17" s="48">
        <f>ฉบับนักเรียน!C17</f>
        <v>45294</v>
      </c>
      <c r="E17" s="51" t="str">
        <f>ฉบับนักเรียน!D17</f>
        <v>เด็กชายปณิธาน  คงสวัสดิ์วุฒิพร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2/3</v>
      </c>
      <c r="D18" s="48">
        <f>ฉบับนักเรียน!C18</f>
        <v>45295</v>
      </c>
      <c r="E18" s="51" t="str">
        <f>ฉบับนักเรียน!D18</f>
        <v>เด็กชายพฤกษา  เกษแก้ว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2/3</v>
      </c>
      <c r="D19" s="48">
        <f>ฉบับนักเรียน!C19</f>
        <v>45296</v>
      </c>
      <c r="E19" s="51" t="str">
        <f>ฉบับนักเรียน!D19</f>
        <v>เด็กชายพีรพัฒน์  รอดภักดี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2/3</v>
      </c>
      <c r="D20" s="48">
        <f>ฉบับนักเรียน!C20</f>
        <v>45297</v>
      </c>
      <c r="E20" s="51" t="str">
        <f>ฉบับนักเรียน!D20</f>
        <v>เด็กชายพีรภัทร  ยอดแปง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2/3</v>
      </c>
      <c r="D21" s="48">
        <f>ฉบับนักเรียน!C21</f>
        <v>45298</v>
      </c>
      <c r="E21" s="51" t="str">
        <f>ฉบับนักเรียน!D21</f>
        <v>เด็กชายพุทธชูพงษ์  นาคตระกูล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2/3</v>
      </c>
      <c r="D22" s="48">
        <f>ฉบับนักเรียน!C22</f>
        <v>45299</v>
      </c>
      <c r="E22" s="51" t="str">
        <f>ฉบับนักเรียน!D22</f>
        <v>เด็กชายภัทรพล  รัตนโสภา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2/3</v>
      </c>
      <c r="D23" s="48">
        <f>ฉบับนักเรียน!C23</f>
        <v>45300</v>
      </c>
      <c r="E23" s="51" t="str">
        <f>ฉบับนักเรียน!D23</f>
        <v>เด็กชายรวิพล  บุบผาจีน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2/3</v>
      </c>
      <c r="D24" s="48">
        <f>ฉบับนักเรียน!C24</f>
        <v>45301</v>
      </c>
      <c r="E24" s="51" t="str">
        <f>ฉบับนักเรียน!D24</f>
        <v>เด็กชายสิทธิพัฒน์  พรหมคง</v>
      </c>
      <c r="F24" s="20" t="str">
        <f>ฉบับนักเรียน!E24</f>
        <v>ชาย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2/3</v>
      </c>
      <c r="D25" s="48">
        <f>ฉบับนักเรียน!C25</f>
        <v>45302</v>
      </c>
      <c r="E25" s="51" t="str">
        <f>ฉบับนักเรียน!D25</f>
        <v>เด็กชายเอกชลิต  ปลายเนตร</v>
      </c>
      <c r="F25" s="20" t="str">
        <f>ฉบับนักเรียน!E25</f>
        <v>ชาย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2/3</v>
      </c>
      <c r="D26" s="48">
        <f>ฉบับนักเรียน!C26</f>
        <v>45663</v>
      </c>
      <c r="E26" s="51" t="str">
        <f>ฉบับนักเรียน!D26</f>
        <v>เด็กชายณัฐวุฒิ  กาญจนเลขา</v>
      </c>
      <c r="F26" s="20" t="str">
        <f>ฉบับนักเรียน!E26</f>
        <v>ชาย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2/3</v>
      </c>
      <c r="D27" s="48">
        <f>ฉบับนักเรียน!C27</f>
        <v>45303</v>
      </c>
      <c r="E27" s="51" t="str">
        <f>ฉบับนักเรียน!D27</f>
        <v>เด็กหญิงกรชนก  อักษรเงิน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2/3</v>
      </c>
      <c r="D28" s="48">
        <f>ฉบับนักเรียน!C28</f>
        <v>45304</v>
      </c>
      <c r="E28" s="51" t="str">
        <f>ฉบับนักเรียน!D28</f>
        <v>เด็กหญิงขวัญชีวี  อริยวงศ์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2/3</v>
      </c>
      <c r="D29" s="48">
        <f>ฉบับนักเรียน!C29</f>
        <v>45305</v>
      </c>
      <c r="E29" s="51" t="str">
        <f>ฉบับนักเรียน!D29</f>
        <v>เด็กหญิงจิตรดา  ทวีชัยสิงห์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2/3</v>
      </c>
      <c r="D30" s="48">
        <f>ฉบับนักเรียน!C30</f>
        <v>45306</v>
      </c>
      <c r="E30" s="51" t="str">
        <f>ฉบับนักเรียน!D30</f>
        <v>เด็กหญิงจิรัชญา  เพาะพืช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2/3</v>
      </c>
      <c r="D31" s="48">
        <f>ฉบับนักเรียน!C31</f>
        <v>45307</v>
      </c>
      <c r="E31" s="51" t="str">
        <f>ฉบับนักเรียน!D31</f>
        <v>เด็กหญิงชลรธี  แย้มสาขา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2/3</v>
      </c>
      <c r="D32" s="48">
        <f>ฉบับนักเรียน!C32</f>
        <v>45308</v>
      </c>
      <c r="E32" s="51" t="str">
        <f>ฉบับนักเรียน!D32</f>
        <v>เด็กหญิงณัฐกฤตา  ราตรี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2/3</v>
      </c>
      <c r="D33" s="48">
        <f>ฉบับนักเรียน!C33</f>
        <v>45309</v>
      </c>
      <c r="E33" s="51" t="str">
        <f>ฉบับนักเรียน!D33</f>
        <v>เด็กหญิงณิชากร  เถียรหนู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2/3</v>
      </c>
      <c r="D34" s="48">
        <f>ฉบับนักเรียน!C34</f>
        <v>45311</v>
      </c>
      <c r="E34" s="51" t="str">
        <f>ฉบับนักเรียน!D34</f>
        <v>เด็กหญิงนวรัตน์  สวัสดี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2/3</v>
      </c>
      <c r="D35" s="48">
        <f>ฉบับนักเรียน!C35</f>
        <v>45313</v>
      </c>
      <c r="E35" s="51" t="str">
        <f>ฉบับนักเรียน!D35</f>
        <v>เด็กหญิงปุณิกา  งามประดิษฐ์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2/3</v>
      </c>
      <c r="D36" s="48">
        <f>ฉบับนักเรียน!C36</f>
        <v>45314</v>
      </c>
      <c r="E36" s="51" t="str">
        <f>ฉบับนักเรียน!D36</f>
        <v>เด็กหญิงพัชญา  วงษาสม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2/3</v>
      </c>
      <c r="D37" s="48">
        <f>ฉบับนักเรียน!C37</f>
        <v>45315</v>
      </c>
      <c r="E37" s="51" t="str">
        <f>ฉบับนักเรียน!D37</f>
        <v>เด็กหญิงพิมพ์ลภัส  ฝางแก้ว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2/3</v>
      </c>
      <c r="D38" s="48">
        <f>ฉบับนักเรียน!C38</f>
        <v>45316</v>
      </c>
      <c r="E38" s="51" t="str">
        <f>ฉบับนักเรียน!D38</f>
        <v>เด็กหญิงรชตพรรณ  โพธิ์น้อย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2/3</v>
      </c>
      <c r="D39" s="48">
        <f>ฉบับนักเรียน!C39</f>
        <v>45317</v>
      </c>
      <c r="E39" s="51" t="str">
        <f>ฉบับนักเรียน!D39</f>
        <v>เด็กหญิงสุจิรา  คร้ามสิทธิ์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2/3</v>
      </c>
      <c r="D40" s="48">
        <f>ฉบับนักเรียน!C40</f>
        <v>45318</v>
      </c>
      <c r="E40" s="51" t="str">
        <f>ฉบับนักเรียน!D40</f>
        <v>เด็กหญิงสุชานันท์  ว่องไว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2/3</v>
      </c>
      <c r="D41" s="48">
        <f>ฉบับนักเรียน!C41</f>
        <v>45319</v>
      </c>
      <c r="E41" s="51" t="str">
        <f>ฉบับนักเรียน!D41</f>
        <v>เด็กหญิงหยกรัศมี  มณีหยกโสฬส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2/3</v>
      </c>
      <c r="D42" s="48">
        <f>ฉบับนักเรียน!C42</f>
        <v>45320</v>
      </c>
      <c r="E42" s="51" t="str">
        <f>ฉบับนักเรียน!D42</f>
        <v>เด็กหญิงอธิชา  ก๋องแก้ว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2/3</v>
      </c>
      <c r="D43" s="48">
        <f>ฉบับนักเรียน!C43</f>
        <v>45321</v>
      </c>
      <c r="E43" s="51" t="str">
        <f>ฉบับนักเรียน!D43</f>
        <v>เด็กหญิงอภัสรา  บุญธรรมวิทยา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2/3</v>
      </c>
      <c r="D44" s="48">
        <f>ฉบับนักเรียน!C44</f>
        <v>45323</v>
      </c>
      <c r="E44" s="51" t="str">
        <f>ฉบับนักเรียน!D44</f>
        <v>เด็กหญิงอลิชา  แก้วกระจ่าง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2/3</v>
      </c>
      <c r="D45" s="48">
        <f>ฉบับนักเรียน!C45</f>
        <v>45324</v>
      </c>
      <c r="E45" s="51" t="str">
        <f>ฉบับนักเรียน!D45</f>
        <v>เด็กหญิงอุษา  ผดุงขวัญ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นางสาวกรรฐวรรณ จันทร์เปรมปรี</v>
      </c>
      <c r="F57" s="39"/>
      <c r="G57" s="39"/>
      <c r="H57" s="39"/>
      <c r="I57" s="39"/>
      <c r="J57" s="39"/>
      <c r="K57" s="39"/>
      <c r="L57" s="39"/>
      <c r="M57" s="39"/>
      <c r="N57" s="85" t="str">
        <f>ฉบับผู้ปกครอง!S57</f>
        <v>นางสาวชาลิสา บัวจำรัส</v>
      </c>
      <c r="O57" s="86"/>
      <c r="P57" s="86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7" t="s">
        <v>63</v>
      </c>
      <c r="O58" s="86"/>
      <c r="P58" s="86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8" t="s">
        <v>0</v>
      </c>
      <c r="C2" s="89"/>
      <c r="D2" s="89"/>
      <c r="E2" s="89"/>
      <c r="F2" s="90"/>
      <c r="G2" s="97" t="s">
        <v>82</v>
      </c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90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8" t="str">
        <f>ฉบับนักเรียน!A3</f>
        <v>นางสาวกรรฐวรรณ จันทร์เปรมปรี  นางสาวชาลิสา บัวจำรัส</v>
      </c>
      <c r="C3" s="89"/>
      <c r="D3" s="89"/>
      <c r="E3" s="89"/>
      <c r="F3" s="90"/>
      <c r="G3" s="88" t="s">
        <v>71</v>
      </c>
      <c r="H3" s="90"/>
      <c r="I3" s="88" t="s">
        <v>72</v>
      </c>
      <c r="J3" s="90"/>
      <c r="K3" s="88" t="s">
        <v>73</v>
      </c>
      <c r="L3" s="90"/>
      <c r="M3" s="88" t="s">
        <v>74</v>
      </c>
      <c r="N3" s="90"/>
      <c r="O3" s="88" t="s">
        <v>75</v>
      </c>
      <c r="P3" s="90"/>
      <c r="Q3" s="54"/>
      <c r="R3" s="88" t="s">
        <v>76</v>
      </c>
      <c r="S3" s="90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2/3</v>
      </c>
      <c r="D5" s="48">
        <f>ฉบับนักเรียน!C5</f>
        <v>45127</v>
      </c>
      <c r="E5" s="51" t="str">
        <f>ฉบับนักเรียน!D5</f>
        <v>เด็กชายเอกนที  ศรีนาค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2/3</v>
      </c>
      <c r="D6" s="48">
        <f>ฉบับนักเรียน!C6</f>
        <v>45283</v>
      </c>
      <c r="E6" s="51" t="str">
        <f>ฉบับนักเรียน!D6</f>
        <v>เด็กชายกฤติน  จันประเสริฐศรี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2/3</v>
      </c>
      <c r="D7" s="48">
        <f>ฉบับนักเรียน!C7</f>
        <v>45284</v>
      </c>
      <c r="E7" s="51" t="str">
        <f>ฉบับนักเรียน!D7</f>
        <v>เด็กชายกฤษณกันท์  เส้งคล้าย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2/3</v>
      </c>
      <c r="D8" s="48">
        <f>ฉบับนักเรียน!C8</f>
        <v>45285</v>
      </c>
      <c r="E8" s="51" t="str">
        <f>ฉบับนักเรียน!D8</f>
        <v>เด็กชายจักรภัทร  ลีลา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2/3</v>
      </c>
      <c r="D9" s="48">
        <f>ฉบับนักเรียน!C9</f>
        <v>45286</v>
      </c>
      <c r="E9" s="51" t="str">
        <f>ฉบับนักเรียน!D9</f>
        <v>เด็กชายชนวีร์  วรสาร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2/3</v>
      </c>
      <c r="D10" s="48">
        <f>ฉบับนักเรียน!C10</f>
        <v>45287</v>
      </c>
      <c r="E10" s="51" t="str">
        <f>ฉบับนักเรียน!D10</f>
        <v>เด็กชายชนสรณ์  จันทร์เพ็ชร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2/3</v>
      </c>
      <c r="D11" s="48">
        <f>ฉบับนักเรียน!C11</f>
        <v>45288</v>
      </c>
      <c r="E11" s="51" t="str">
        <f>ฉบับนักเรียน!D11</f>
        <v>เด็กชายณัฐภาส  วันที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2/3</v>
      </c>
      <c r="D12" s="48">
        <f>ฉบับนักเรียน!C12</f>
        <v>45289</v>
      </c>
      <c r="E12" s="51" t="str">
        <f>ฉบับนักเรียน!D12</f>
        <v>เด็กชายณัฐวี  ต๊ะ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2/3</v>
      </c>
      <c r="D13" s="48">
        <f>ฉบับนักเรียน!C13</f>
        <v>45290</v>
      </c>
      <c r="E13" s="51" t="str">
        <f>ฉบับนักเรียน!D13</f>
        <v>เด็กชายธนทรัพย์  ชมผึ้ง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2/3</v>
      </c>
      <c r="D14" s="48">
        <f>ฉบับนักเรียน!C14</f>
        <v>45291</v>
      </c>
      <c r="E14" s="51" t="str">
        <f>ฉบับนักเรียน!D14</f>
        <v>เด็กชายนฤนาท  เชยพิชิต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2/3</v>
      </c>
      <c r="D15" s="48">
        <f>ฉบับนักเรียน!C15</f>
        <v>45292</v>
      </c>
      <c r="E15" s="51" t="str">
        <f>ฉบับนักเรียน!D15</f>
        <v>เด็กชายนิติกร  สีแก้ว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2/3</v>
      </c>
      <c r="D16" s="48">
        <f>ฉบับนักเรียน!C16</f>
        <v>45293</v>
      </c>
      <c r="E16" s="51" t="str">
        <f>ฉบับนักเรียน!D16</f>
        <v>เด็กชายปฏวัติ   คงคูณ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2/3</v>
      </c>
      <c r="D17" s="48">
        <f>ฉบับนักเรียน!C17</f>
        <v>45294</v>
      </c>
      <c r="E17" s="51" t="str">
        <f>ฉบับนักเรียน!D17</f>
        <v>เด็กชายปณิธาน  คงสวัสดิ์วุฒิพร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2/3</v>
      </c>
      <c r="D18" s="48">
        <f>ฉบับนักเรียน!C18</f>
        <v>45295</v>
      </c>
      <c r="E18" s="51" t="str">
        <f>ฉบับนักเรียน!D18</f>
        <v>เด็กชายพฤกษา  เกษแก้ว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2/3</v>
      </c>
      <c r="D19" s="48">
        <f>ฉบับนักเรียน!C19</f>
        <v>45296</v>
      </c>
      <c r="E19" s="51" t="str">
        <f>ฉบับนักเรียน!D19</f>
        <v>เด็กชายพีรพัฒน์  รอดภักดี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2/3</v>
      </c>
      <c r="D20" s="48">
        <f>ฉบับนักเรียน!C20</f>
        <v>45297</v>
      </c>
      <c r="E20" s="51" t="str">
        <f>ฉบับนักเรียน!D20</f>
        <v>เด็กชายพีรภัทร  ยอดแปง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2/3</v>
      </c>
      <c r="D21" s="48">
        <f>ฉบับนักเรียน!C21</f>
        <v>45298</v>
      </c>
      <c r="E21" s="51" t="str">
        <f>ฉบับนักเรียน!D21</f>
        <v>เด็กชายพุทธชูพงษ์  นาคตระกูล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2/3</v>
      </c>
      <c r="D22" s="48">
        <f>ฉบับนักเรียน!C22</f>
        <v>45299</v>
      </c>
      <c r="E22" s="51" t="str">
        <f>ฉบับนักเรียน!D22</f>
        <v>เด็กชายภัทรพล  รัตนโสภา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2/3</v>
      </c>
      <c r="D23" s="48">
        <f>ฉบับนักเรียน!C23</f>
        <v>45300</v>
      </c>
      <c r="E23" s="51" t="str">
        <f>ฉบับนักเรียน!D23</f>
        <v>เด็กชายรวิพล  บุบผาจีน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2/3</v>
      </c>
      <c r="D24" s="48">
        <f>ฉบับนักเรียน!C24</f>
        <v>45301</v>
      </c>
      <c r="E24" s="51" t="str">
        <f>ฉบับนักเรียน!D24</f>
        <v>เด็กชายสิทธิพัฒน์  พรหมคง</v>
      </c>
      <c r="F24" s="20" t="str">
        <f>ฉบับนักเรียน!E24</f>
        <v>ชาย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2/3</v>
      </c>
      <c r="D25" s="48">
        <f>ฉบับนักเรียน!C25</f>
        <v>45302</v>
      </c>
      <c r="E25" s="51" t="str">
        <f>ฉบับนักเรียน!D25</f>
        <v>เด็กชายเอกชลิต  ปลายเนตร</v>
      </c>
      <c r="F25" s="20" t="str">
        <f>ฉบับนักเรียน!E25</f>
        <v>ชาย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2/3</v>
      </c>
      <c r="D26" s="48">
        <f>ฉบับนักเรียน!C26</f>
        <v>45663</v>
      </c>
      <c r="E26" s="51" t="str">
        <f>ฉบับนักเรียน!D26</f>
        <v>เด็กชายณัฐวุฒิ  กาญจนเลขา</v>
      </c>
      <c r="F26" s="20" t="str">
        <f>ฉบับนักเรียน!E26</f>
        <v>ชาย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2/3</v>
      </c>
      <c r="D27" s="48">
        <f>ฉบับนักเรียน!C27</f>
        <v>45303</v>
      </c>
      <c r="E27" s="51" t="str">
        <f>ฉบับนักเรียน!D27</f>
        <v>เด็กหญิงกรชนก  อักษรเงิน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2/3</v>
      </c>
      <c r="D28" s="48">
        <f>ฉบับนักเรียน!C28</f>
        <v>45304</v>
      </c>
      <c r="E28" s="51" t="str">
        <f>ฉบับนักเรียน!D28</f>
        <v>เด็กหญิงขวัญชีวี  อริยวงศ์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2/3</v>
      </c>
      <c r="D29" s="48">
        <f>ฉบับนักเรียน!C29</f>
        <v>45305</v>
      </c>
      <c r="E29" s="51" t="str">
        <f>ฉบับนักเรียน!D29</f>
        <v>เด็กหญิงจิตรดา  ทวีชัยสิงห์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2/3</v>
      </c>
      <c r="D30" s="48">
        <f>ฉบับนักเรียน!C30</f>
        <v>45306</v>
      </c>
      <c r="E30" s="51" t="str">
        <f>ฉบับนักเรียน!D30</f>
        <v>เด็กหญิงจิรัชญา  เพาะพืช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2/3</v>
      </c>
      <c r="D31" s="48">
        <f>ฉบับนักเรียน!C31</f>
        <v>45307</v>
      </c>
      <c r="E31" s="51" t="str">
        <f>ฉบับนักเรียน!D31</f>
        <v>เด็กหญิงชลรธี  แย้มสาขา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2/3</v>
      </c>
      <c r="D32" s="48">
        <f>ฉบับนักเรียน!C32</f>
        <v>45308</v>
      </c>
      <c r="E32" s="51" t="str">
        <f>ฉบับนักเรียน!D32</f>
        <v>เด็กหญิงณัฐกฤตา  ราตรี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2/3</v>
      </c>
      <c r="D33" s="48">
        <f>ฉบับนักเรียน!C33</f>
        <v>45309</v>
      </c>
      <c r="E33" s="51" t="str">
        <f>ฉบับนักเรียน!D33</f>
        <v>เด็กหญิงณิชากร  เถียรหนู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2/3</v>
      </c>
      <c r="D34" s="48">
        <f>ฉบับนักเรียน!C34</f>
        <v>45311</v>
      </c>
      <c r="E34" s="51" t="str">
        <f>ฉบับนักเรียน!D34</f>
        <v>เด็กหญิงนวรัตน์  สวัสดี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2/3</v>
      </c>
      <c r="D35" s="48">
        <f>ฉบับนักเรียน!C35</f>
        <v>45313</v>
      </c>
      <c r="E35" s="51" t="str">
        <f>ฉบับนักเรียน!D35</f>
        <v>เด็กหญิงปุณิกา  งามประดิษฐ์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2/3</v>
      </c>
      <c r="D36" s="48">
        <f>ฉบับนักเรียน!C36</f>
        <v>45314</v>
      </c>
      <c r="E36" s="51" t="str">
        <f>ฉบับนักเรียน!D36</f>
        <v>เด็กหญิงพัชญา  วงษาสม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2/3</v>
      </c>
      <c r="D37" s="48">
        <f>ฉบับนักเรียน!C37</f>
        <v>45315</v>
      </c>
      <c r="E37" s="51" t="str">
        <f>ฉบับนักเรียน!D37</f>
        <v>เด็กหญิงพิมพ์ลภัส  ฝางแก้ว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2/3</v>
      </c>
      <c r="D38" s="48">
        <f>ฉบับนักเรียน!C38</f>
        <v>45316</v>
      </c>
      <c r="E38" s="51" t="str">
        <f>ฉบับนักเรียน!D38</f>
        <v>เด็กหญิงรชตพรรณ  โพธิ์น้อย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2/3</v>
      </c>
      <c r="D39" s="48">
        <f>ฉบับนักเรียน!C39</f>
        <v>45317</v>
      </c>
      <c r="E39" s="51" t="str">
        <f>ฉบับนักเรียน!D39</f>
        <v>เด็กหญิงสุจิรา  คร้ามสิทธิ์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2/3</v>
      </c>
      <c r="D40" s="48">
        <f>ฉบับนักเรียน!C40</f>
        <v>45318</v>
      </c>
      <c r="E40" s="51" t="str">
        <f>ฉบับนักเรียน!D40</f>
        <v>เด็กหญิงสุชานันท์  ว่องไว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2/3</v>
      </c>
      <c r="D41" s="48">
        <f>ฉบับนักเรียน!C41</f>
        <v>45319</v>
      </c>
      <c r="E41" s="51" t="str">
        <f>ฉบับนักเรียน!D41</f>
        <v>เด็กหญิงหยกรัศมี  มณีหยกโสฬส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2/3</v>
      </c>
      <c r="D42" s="48">
        <f>ฉบับนักเรียน!C42</f>
        <v>45320</v>
      </c>
      <c r="E42" s="51" t="str">
        <f>ฉบับนักเรียน!D42</f>
        <v>เด็กหญิงอธิชา  ก๋องแก้ว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2/3</v>
      </c>
      <c r="D43" s="48">
        <f>ฉบับนักเรียน!C43</f>
        <v>45321</v>
      </c>
      <c r="E43" s="51" t="str">
        <f>ฉบับนักเรียน!D43</f>
        <v>เด็กหญิงอภัสรา  บุญธรรมวิทยา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2/3</v>
      </c>
      <c r="D44" s="48">
        <f>ฉบับนักเรียน!C44</f>
        <v>45323</v>
      </c>
      <c r="E44" s="51" t="str">
        <f>ฉบับนักเรียน!D44</f>
        <v>เด็กหญิงอลิชา  แก้วกระจ่าง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2/3</v>
      </c>
      <c r="D45" s="48">
        <f>ฉบับนักเรียน!C45</f>
        <v>45324</v>
      </c>
      <c r="E45" s="51" t="str">
        <f>ฉบับนักเรียน!D45</f>
        <v>เด็กหญิงอุษา  ผดุงขวัญ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นางสาวกรรฐวรรณ จันทร์เปรมปรี</v>
      </c>
      <c r="F57" s="39"/>
      <c r="G57" s="39"/>
      <c r="H57" s="39"/>
      <c r="I57" s="39"/>
      <c r="J57" s="39"/>
      <c r="K57" s="39"/>
      <c r="L57" s="39"/>
      <c r="M57" s="39"/>
      <c r="N57" s="85" t="str">
        <f>equal1!N57</f>
        <v>นางสาวชาลิสา บัวจำรัส</v>
      </c>
      <c r="O57" s="86"/>
      <c r="P57" s="86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7" t="s">
        <v>63</v>
      </c>
      <c r="O58" s="86"/>
      <c r="P58" s="86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8" t="s">
        <v>0</v>
      </c>
      <c r="C2" s="89"/>
      <c r="D2" s="89"/>
      <c r="E2" s="89"/>
      <c r="F2" s="90"/>
      <c r="G2" s="97" t="s">
        <v>83</v>
      </c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90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8" t="str">
        <f>ฉบับนักเรียน!A3</f>
        <v>นางสาวกรรฐวรรณ จันทร์เปรมปรี  นางสาวชาลิสา บัวจำรัส</v>
      </c>
      <c r="C3" s="89"/>
      <c r="D3" s="89"/>
      <c r="E3" s="89"/>
      <c r="F3" s="90"/>
      <c r="G3" s="88" t="s">
        <v>71</v>
      </c>
      <c r="H3" s="90"/>
      <c r="I3" s="88" t="s">
        <v>72</v>
      </c>
      <c r="J3" s="90"/>
      <c r="K3" s="88" t="s">
        <v>73</v>
      </c>
      <c r="L3" s="90"/>
      <c r="M3" s="88" t="s">
        <v>74</v>
      </c>
      <c r="N3" s="90"/>
      <c r="O3" s="88" t="s">
        <v>75</v>
      </c>
      <c r="P3" s="90"/>
      <c r="Q3" s="54"/>
      <c r="R3" s="88" t="s">
        <v>76</v>
      </c>
      <c r="S3" s="90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2/3</v>
      </c>
      <c r="D5" s="48">
        <f>ฉบับนักเรียน!C5</f>
        <v>45127</v>
      </c>
      <c r="E5" s="51" t="str">
        <f>ฉบับนักเรียน!D5</f>
        <v>เด็กชายเอกนที  ศรีนาค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2/3</v>
      </c>
      <c r="D6" s="48">
        <f>ฉบับนักเรียน!C6</f>
        <v>45283</v>
      </c>
      <c r="E6" s="51" t="str">
        <f>ฉบับนักเรียน!D6</f>
        <v>เด็กชายกฤติน  จันประเสริฐศรี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2/3</v>
      </c>
      <c r="D7" s="48">
        <f>ฉบับนักเรียน!C7</f>
        <v>45284</v>
      </c>
      <c r="E7" s="51" t="str">
        <f>ฉบับนักเรียน!D7</f>
        <v>เด็กชายกฤษณกันท์  เส้งคล้าย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2/3</v>
      </c>
      <c r="D8" s="48">
        <f>ฉบับนักเรียน!C8</f>
        <v>45285</v>
      </c>
      <c r="E8" s="51" t="str">
        <f>ฉบับนักเรียน!D8</f>
        <v>เด็กชายจักรภัทร  ลีลา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2/3</v>
      </c>
      <c r="D9" s="48">
        <f>ฉบับนักเรียน!C9</f>
        <v>45286</v>
      </c>
      <c r="E9" s="51" t="str">
        <f>ฉบับนักเรียน!D9</f>
        <v>เด็กชายชนวีร์  วรสาร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2/3</v>
      </c>
      <c r="D10" s="48">
        <f>ฉบับนักเรียน!C10</f>
        <v>45287</v>
      </c>
      <c r="E10" s="51" t="str">
        <f>ฉบับนักเรียน!D10</f>
        <v>เด็กชายชนสรณ์  จันทร์เพ็ชร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2/3</v>
      </c>
      <c r="D11" s="48">
        <f>ฉบับนักเรียน!C11</f>
        <v>45288</v>
      </c>
      <c r="E11" s="51" t="str">
        <f>ฉบับนักเรียน!D11</f>
        <v>เด็กชายณัฐภาส  วันที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2/3</v>
      </c>
      <c r="D12" s="48">
        <f>ฉบับนักเรียน!C12</f>
        <v>45289</v>
      </c>
      <c r="E12" s="51" t="str">
        <f>ฉบับนักเรียน!D12</f>
        <v>เด็กชายณัฐวี  ต๊ะ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2/3</v>
      </c>
      <c r="D13" s="48">
        <f>ฉบับนักเรียน!C13</f>
        <v>45290</v>
      </c>
      <c r="E13" s="51" t="str">
        <f>ฉบับนักเรียน!D13</f>
        <v>เด็กชายธนทรัพย์  ชมผึ้ง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2/3</v>
      </c>
      <c r="D14" s="48">
        <f>ฉบับนักเรียน!C14</f>
        <v>45291</v>
      </c>
      <c r="E14" s="51" t="str">
        <f>ฉบับนักเรียน!D14</f>
        <v>เด็กชายนฤนาท  เชยพิชิต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2/3</v>
      </c>
      <c r="D15" s="48">
        <f>ฉบับนักเรียน!C15</f>
        <v>45292</v>
      </c>
      <c r="E15" s="51" t="str">
        <f>ฉบับนักเรียน!D15</f>
        <v>เด็กชายนิติกร  สีแก้ว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2/3</v>
      </c>
      <c r="D16" s="48">
        <f>ฉบับนักเรียน!C16</f>
        <v>45293</v>
      </c>
      <c r="E16" s="51" t="str">
        <f>ฉบับนักเรียน!D16</f>
        <v>เด็กชายปฏวัติ   คงคูณ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2/3</v>
      </c>
      <c r="D17" s="48">
        <f>ฉบับนักเรียน!C17</f>
        <v>45294</v>
      </c>
      <c r="E17" s="51" t="str">
        <f>ฉบับนักเรียน!D17</f>
        <v>เด็กชายปณิธาน  คงสวัสดิ์วุฒิพร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2/3</v>
      </c>
      <c r="D18" s="48">
        <f>ฉบับนักเรียน!C18</f>
        <v>45295</v>
      </c>
      <c r="E18" s="51" t="str">
        <f>ฉบับนักเรียน!D18</f>
        <v>เด็กชายพฤกษา  เกษแก้ว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2/3</v>
      </c>
      <c r="D19" s="48">
        <f>ฉบับนักเรียน!C19</f>
        <v>45296</v>
      </c>
      <c r="E19" s="51" t="str">
        <f>ฉบับนักเรียน!D19</f>
        <v>เด็กชายพีรพัฒน์  รอดภักดี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2/3</v>
      </c>
      <c r="D20" s="48">
        <f>ฉบับนักเรียน!C20</f>
        <v>45297</v>
      </c>
      <c r="E20" s="51" t="str">
        <f>ฉบับนักเรียน!D20</f>
        <v>เด็กชายพีรภัทร  ยอดแปง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2/3</v>
      </c>
      <c r="D21" s="48">
        <f>ฉบับนักเรียน!C21</f>
        <v>45298</v>
      </c>
      <c r="E21" s="51" t="str">
        <f>ฉบับนักเรียน!D21</f>
        <v>เด็กชายพุทธชูพงษ์  นาคตระกูล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2/3</v>
      </c>
      <c r="D22" s="48">
        <f>ฉบับนักเรียน!C22</f>
        <v>45299</v>
      </c>
      <c r="E22" s="51" t="str">
        <f>ฉบับนักเรียน!D22</f>
        <v>เด็กชายภัทรพล  รัตนโสภา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2/3</v>
      </c>
      <c r="D23" s="48">
        <f>ฉบับนักเรียน!C23</f>
        <v>45300</v>
      </c>
      <c r="E23" s="51" t="str">
        <f>ฉบับนักเรียน!D23</f>
        <v>เด็กชายรวิพล  บุบผาจีน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2/3</v>
      </c>
      <c r="D24" s="48">
        <f>ฉบับนักเรียน!C24</f>
        <v>45301</v>
      </c>
      <c r="E24" s="51" t="str">
        <f>ฉบับนักเรียน!D24</f>
        <v>เด็กชายสิทธิพัฒน์  พรหมคง</v>
      </c>
      <c r="F24" s="20" t="str">
        <f>ฉบับนักเรียน!E24</f>
        <v>ชาย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2/3</v>
      </c>
      <c r="D25" s="48">
        <f>ฉบับนักเรียน!C25</f>
        <v>45302</v>
      </c>
      <c r="E25" s="51" t="str">
        <f>ฉบับนักเรียน!D25</f>
        <v>เด็กชายเอกชลิต  ปลายเนตร</v>
      </c>
      <c r="F25" s="20" t="str">
        <f>ฉบับนักเรียน!E25</f>
        <v>ชาย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2/3</v>
      </c>
      <c r="D26" s="48">
        <f>ฉบับนักเรียน!C26</f>
        <v>45663</v>
      </c>
      <c r="E26" s="51" t="str">
        <f>ฉบับนักเรียน!D26</f>
        <v>เด็กชายณัฐวุฒิ  กาญจนเลขา</v>
      </c>
      <c r="F26" s="20" t="str">
        <f>ฉบับนักเรียน!E26</f>
        <v>ชาย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2/3</v>
      </c>
      <c r="D27" s="48">
        <f>ฉบับนักเรียน!C27</f>
        <v>45303</v>
      </c>
      <c r="E27" s="51" t="str">
        <f>ฉบับนักเรียน!D27</f>
        <v>เด็กหญิงกรชนก  อักษรเงิน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2/3</v>
      </c>
      <c r="D28" s="48">
        <f>ฉบับนักเรียน!C28</f>
        <v>45304</v>
      </c>
      <c r="E28" s="51" t="str">
        <f>ฉบับนักเรียน!D28</f>
        <v>เด็กหญิงขวัญชีวี  อริยวงศ์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2/3</v>
      </c>
      <c r="D29" s="48">
        <f>ฉบับนักเรียน!C29</f>
        <v>45305</v>
      </c>
      <c r="E29" s="51" t="str">
        <f>ฉบับนักเรียน!D29</f>
        <v>เด็กหญิงจิตรดา  ทวีชัยสิงห์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2/3</v>
      </c>
      <c r="D30" s="48">
        <f>ฉบับนักเรียน!C30</f>
        <v>45306</v>
      </c>
      <c r="E30" s="51" t="str">
        <f>ฉบับนักเรียน!D30</f>
        <v>เด็กหญิงจิรัชญา  เพาะพืช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2/3</v>
      </c>
      <c r="D31" s="48">
        <f>ฉบับนักเรียน!C31</f>
        <v>45307</v>
      </c>
      <c r="E31" s="51" t="str">
        <f>ฉบับนักเรียน!D31</f>
        <v>เด็กหญิงชลรธี  แย้มสาขา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2/3</v>
      </c>
      <c r="D32" s="48">
        <f>ฉบับนักเรียน!C32</f>
        <v>45308</v>
      </c>
      <c r="E32" s="51" t="str">
        <f>ฉบับนักเรียน!D32</f>
        <v>เด็กหญิงณัฐกฤตา  ราตรี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2/3</v>
      </c>
      <c r="D33" s="48">
        <f>ฉบับนักเรียน!C33</f>
        <v>45309</v>
      </c>
      <c r="E33" s="51" t="str">
        <f>ฉบับนักเรียน!D33</f>
        <v>เด็กหญิงณิชากร  เถียรหนู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2/3</v>
      </c>
      <c r="D34" s="48">
        <f>ฉบับนักเรียน!C34</f>
        <v>45311</v>
      </c>
      <c r="E34" s="51" t="str">
        <f>ฉบับนักเรียน!D34</f>
        <v>เด็กหญิงนวรัตน์  สวัสดี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2/3</v>
      </c>
      <c r="D35" s="48">
        <f>ฉบับนักเรียน!C35</f>
        <v>45313</v>
      </c>
      <c r="E35" s="51" t="str">
        <f>ฉบับนักเรียน!D35</f>
        <v>เด็กหญิงปุณิกา  งามประดิษฐ์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2/3</v>
      </c>
      <c r="D36" s="48">
        <f>ฉบับนักเรียน!C36</f>
        <v>45314</v>
      </c>
      <c r="E36" s="51" t="str">
        <f>ฉบับนักเรียน!D36</f>
        <v>เด็กหญิงพัชญา  วงษาสม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2/3</v>
      </c>
      <c r="D37" s="48">
        <f>ฉบับนักเรียน!C37</f>
        <v>45315</v>
      </c>
      <c r="E37" s="51" t="str">
        <f>ฉบับนักเรียน!D37</f>
        <v>เด็กหญิงพิมพ์ลภัส  ฝางแก้ว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2/3</v>
      </c>
      <c r="D38" s="48">
        <f>ฉบับนักเรียน!C38</f>
        <v>45316</v>
      </c>
      <c r="E38" s="51" t="str">
        <f>ฉบับนักเรียน!D38</f>
        <v>เด็กหญิงรชตพรรณ  โพธิ์น้อย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2/3</v>
      </c>
      <c r="D39" s="48">
        <f>ฉบับนักเรียน!C39</f>
        <v>45317</v>
      </c>
      <c r="E39" s="51" t="str">
        <f>ฉบับนักเรียน!D39</f>
        <v>เด็กหญิงสุจิรา  คร้ามสิทธิ์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2/3</v>
      </c>
      <c r="D40" s="48">
        <f>ฉบับนักเรียน!C40</f>
        <v>45318</v>
      </c>
      <c r="E40" s="51" t="str">
        <f>ฉบับนักเรียน!D40</f>
        <v>เด็กหญิงสุชานันท์  ว่องไว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2/3</v>
      </c>
      <c r="D41" s="48">
        <f>ฉบับนักเรียน!C41</f>
        <v>45319</v>
      </c>
      <c r="E41" s="51" t="str">
        <f>ฉบับนักเรียน!D41</f>
        <v>เด็กหญิงหยกรัศมี  มณีหยกโสฬส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2/3</v>
      </c>
      <c r="D42" s="48">
        <f>ฉบับนักเรียน!C42</f>
        <v>45320</v>
      </c>
      <c r="E42" s="51" t="str">
        <f>ฉบับนักเรียน!D42</f>
        <v>เด็กหญิงอธิชา  ก๋องแก้ว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2/3</v>
      </c>
      <c r="D43" s="48">
        <f>ฉบับนักเรียน!C43</f>
        <v>45321</v>
      </c>
      <c r="E43" s="51" t="str">
        <f>ฉบับนักเรียน!D43</f>
        <v>เด็กหญิงอภัสรา  บุญธรรมวิทยา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2/3</v>
      </c>
      <c r="D44" s="48">
        <f>ฉบับนักเรียน!C44</f>
        <v>45323</v>
      </c>
      <c r="E44" s="51" t="str">
        <f>ฉบับนักเรียน!D44</f>
        <v>เด็กหญิงอลิชา  แก้วกระจ่าง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2/3</v>
      </c>
      <c r="D45" s="48">
        <f>ฉบับนักเรียน!C45</f>
        <v>45324</v>
      </c>
      <c r="E45" s="51" t="str">
        <f>ฉบับนักเรียน!D45</f>
        <v>เด็กหญิงอุษา  ผดุงขวัญ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นางสาวกรรฐวรรณ จันทร์เปรมปรี</v>
      </c>
      <c r="F57" s="39"/>
      <c r="G57" s="39"/>
      <c r="H57" s="39"/>
      <c r="I57" s="39"/>
      <c r="J57" s="39"/>
      <c r="K57" s="39"/>
      <c r="L57" s="39"/>
      <c r="M57" s="39"/>
      <c r="N57" s="85" t="str">
        <f>equal2!N57</f>
        <v>นางสาวชาลิสา บัวจำรัส</v>
      </c>
      <c r="O57" s="86"/>
      <c r="P57" s="86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7" t="s">
        <v>63</v>
      </c>
      <c r="O58" s="86"/>
      <c r="P58" s="86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8" t="s">
        <v>0</v>
      </c>
      <c r="C2" s="89"/>
      <c r="D2" s="89"/>
      <c r="E2" s="89"/>
      <c r="F2" s="90"/>
      <c r="G2" s="54"/>
      <c r="H2" s="98" t="s">
        <v>84</v>
      </c>
      <c r="I2" s="89"/>
      <c r="J2" s="89"/>
      <c r="K2" s="89"/>
      <c r="L2" s="89"/>
      <c r="M2" s="89"/>
      <c r="N2" s="89"/>
      <c r="O2" s="89"/>
      <c r="P2" s="89"/>
      <c r="Q2" s="89"/>
      <c r="R2" s="89"/>
      <c r="S2" s="90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8" t="str">
        <f>ฉบับนักเรียน!A3</f>
        <v>นางสาวกรรฐวรรณ จันทร์เปรมปรี  นางสาวชาลิสา บัวจำรัส</v>
      </c>
      <c r="C3" s="89"/>
      <c r="D3" s="89"/>
      <c r="E3" s="89"/>
      <c r="F3" s="90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2/3</v>
      </c>
      <c r="D5" s="48">
        <f>ฉบับนักเรียน!C5</f>
        <v>45127</v>
      </c>
      <c r="E5" s="51" t="str">
        <f>ฉบับนักเรียน!D5</f>
        <v>เด็กชายเอกนที  ศรีนาค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2/3</v>
      </c>
      <c r="D6" s="48">
        <f>ฉบับนักเรียน!C6</f>
        <v>45283</v>
      </c>
      <c r="E6" s="51" t="str">
        <f>ฉบับนักเรียน!D6</f>
        <v>เด็กชายกฤติน  จันประเสริฐศรี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2/3</v>
      </c>
      <c r="D7" s="48">
        <f>ฉบับนักเรียน!C7</f>
        <v>45284</v>
      </c>
      <c r="E7" s="51" t="str">
        <f>ฉบับนักเรียน!D7</f>
        <v>เด็กชายกฤษณกันท์  เส้งคล้าย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2/3</v>
      </c>
      <c r="D8" s="48">
        <f>ฉบับนักเรียน!C8</f>
        <v>45285</v>
      </c>
      <c r="E8" s="51" t="str">
        <f>ฉบับนักเรียน!D8</f>
        <v>เด็กชายจักรภัทร  ลีลา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2/3</v>
      </c>
      <c r="D9" s="48">
        <f>ฉบับนักเรียน!C9</f>
        <v>45286</v>
      </c>
      <c r="E9" s="51" t="str">
        <f>ฉบับนักเรียน!D9</f>
        <v>เด็กชายชนวีร์  วรสาร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2/3</v>
      </c>
      <c r="D10" s="48">
        <f>ฉบับนักเรียน!C10</f>
        <v>45287</v>
      </c>
      <c r="E10" s="51" t="str">
        <f>ฉบับนักเรียน!D10</f>
        <v>เด็กชายชนสรณ์  จันทร์เพ็ชร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2/3</v>
      </c>
      <c r="D11" s="48">
        <f>ฉบับนักเรียน!C11</f>
        <v>45288</v>
      </c>
      <c r="E11" s="51" t="str">
        <f>ฉบับนักเรียน!D11</f>
        <v>เด็กชายณัฐภาส  วันที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2/3</v>
      </c>
      <c r="D12" s="48">
        <f>ฉบับนักเรียน!C12</f>
        <v>45289</v>
      </c>
      <c r="E12" s="51" t="str">
        <f>ฉบับนักเรียน!D12</f>
        <v>เด็กชายณัฐวี  ต๊ะ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2/3</v>
      </c>
      <c r="D13" s="48">
        <f>ฉบับนักเรียน!C13</f>
        <v>45290</v>
      </c>
      <c r="E13" s="51" t="str">
        <f>ฉบับนักเรียน!D13</f>
        <v>เด็กชายธนทรัพย์  ชมผึ้ง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2/3</v>
      </c>
      <c r="D14" s="48">
        <f>ฉบับนักเรียน!C14</f>
        <v>45291</v>
      </c>
      <c r="E14" s="51" t="str">
        <f>ฉบับนักเรียน!D14</f>
        <v>เด็กชายนฤนาท  เชยพิชิต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2/3</v>
      </c>
      <c r="D15" s="48">
        <f>ฉบับนักเรียน!C15</f>
        <v>45292</v>
      </c>
      <c r="E15" s="51" t="str">
        <f>ฉบับนักเรียน!D15</f>
        <v>เด็กชายนิติกร  สีแก้ว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2/3</v>
      </c>
      <c r="D16" s="48">
        <f>ฉบับนักเรียน!C16</f>
        <v>45293</v>
      </c>
      <c r="E16" s="51" t="str">
        <f>ฉบับนักเรียน!D16</f>
        <v>เด็กชายปฏวัติ   คงคูณ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2/3</v>
      </c>
      <c r="D17" s="48">
        <f>ฉบับนักเรียน!C17</f>
        <v>45294</v>
      </c>
      <c r="E17" s="51" t="str">
        <f>ฉบับนักเรียน!D17</f>
        <v>เด็กชายปณิธาน  คงสวัสดิ์วุฒิพร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2/3</v>
      </c>
      <c r="D18" s="48">
        <f>ฉบับนักเรียน!C18</f>
        <v>45295</v>
      </c>
      <c r="E18" s="51" t="str">
        <f>ฉบับนักเรียน!D18</f>
        <v>เด็กชายพฤกษา  เกษแก้ว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2/3</v>
      </c>
      <c r="D19" s="48">
        <f>ฉบับนักเรียน!C19</f>
        <v>45296</v>
      </c>
      <c r="E19" s="51" t="str">
        <f>ฉบับนักเรียน!D19</f>
        <v>เด็กชายพีรพัฒน์  รอดภักดี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2/3</v>
      </c>
      <c r="D20" s="48">
        <f>ฉบับนักเรียน!C20</f>
        <v>45297</v>
      </c>
      <c r="E20" s="51" t="str">
        <f>ฉบับนักเรียน!D20</f>
        <v>เด็กชายพีรภัทร  ยอดแปง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2/3</v>
      </c>
      <c r="D21" s="48">
        <f>ฉบับนักเรียน!C21</f>
        <v>45298</v>
      </c>
      <c r="E21" s="51" t="str">
        <f>ฉบับนักเรียน!D21</f>
        <v>เด็กชายพุทธชูพงษ์  นาคตระกูล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2/3</v>
      </c>
      <c r="D22" s="48">
        <f>ฉบับนักเรียน!C22</f>
        <v>45299</v>
      </c>
      <c r="E22" s="51" t="str">
        <f>ฉบับนักเรียน!D22</f>
        <v>เด็กชายภัทรพล  รัตนโสภา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2/3</v>
      </c>
      <c r="D23" s="48">
        <f>ฉบับนักเรียน!C23</f>
        <v>45300</v>
      </c>
      <c r="E23" s="51" t="str">
        <f>ฉบับนักเรียน!D23</f>
        <v>เด็กชายรวิพล  บุบผาจีน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2/3</v>
      </c>
      <c r="D24" s="48">
        <f>ฉบับนักเรียน!C24</f>
        <v>45301</v>
      </c>
      <c r="E24" s="51" t="str">
        <f>ฉบับนักเรียน!D24</f>
        <v>เด็กชายสิทธิพัฒน์  พรหมคง</v>
      </c>
      <c r="F24" s="25" t="str">
        <f>ฉบับนักเรียน!E24</f>
        <v>ชาย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2/3</v>
      </c>
      <c r="D25" s="48">
        <f>ฉบับนักเรียน!C25</f>
        <v>45302</v>
      </c>
      <c r="E25" s="51" t="str">
        <f>ฉบับนักเรียน!D25</f>
        <v>เด็กชายเอกชลิต  ปลายเนตร</v>
      </c>
      <c r="F25" s="25" t="str">
        <f>ฉบับนักเรียน!E25</f>
        <v>ชาย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2/3</v>
      </c>
      <c r="D26" s="48">
        <f>ฉบับนักเรียน!C26</f>
        <v>45663</v>
      </c>
      <c r="E26" s="51" t="str">
        <f>ฉบับนักเรียน!D26</f>
        <v>เด็กชายณัฐวุฒิ  กาญจนเลขา</v>
      </c>
      <c r="F26" s="25" t="str">
        <f>ฉบับนักเรียน!E26</f>
        <v>ชาย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2/3</v>
      </c>
      <c r="D27" s="48">
        <f>ฉบับนักเรียน!C27</f>
        <v>45303</v>
      </c>
      <c r="E27" s="51" t="str">
        <f>ฉบับนักเรียน!D27</f>
        <v>เด็กหญิงกรชนก  อักษรเงิน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2/3</v>
      </c>
      <c r="D28" s="48">
        <f>ฉบับนักเรียน!C28</f>
        <v>45304</v>
      </c>
      <c r="E28" s="51" t="str">
        <f>ฉบับนักเรียน!D28</f>
        <v>เด็กหญิงขวัญชีวี  อริยวงศ์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2/3</v>
      </c>
      <c r="D29" s="48">
        <f>ฉบับนักเรียน!C29</f>
        <v>45305</v>
      </c>
      <c r="E29" s="51" t="str">
        <f>ฉบับนักเรียน!D29</f>
        <v>เด็กหญิงจิตรดา  ทวีชัยสิงห์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2/3</v>
      </c>
      <c r="D30" s="48">
        <f>ฉบับนักเรียน!C30</f>
        <v>45306</v>
      </c>
      <c r="E30" s="51" t="str">
        <f>ฉบับนักเรียน!D30</f>
        <v>เด็กหญิงจิรัชญา  เพาะพืช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2/3</v>
      </c>
      <c r="D31" s="48">
        <f>ฉบับนักเรียน!C31</f>
        <v>45307</v>
      </c>
      <c r="E31" s="51" t="str">
        <f>ฉบับนักเรียน!D31</f>
        <v>เด็กหญิงชลรธี  แย้มสาขา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2/3</v>
      </c>
      <c r="D32" s="48">
        <f>ฉบับนักเรียน!C32</f>
        <v>45308</v>
      </c>
      <c r="E32" s="51" t="str">
        <f>ฉบับนักเรียน!D32</f>
        <v>เด็กหญิงณัฐกฤตา  ราตรี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2/3</v>
      </c>
      <c r="D33" s="48">
        <f>ฉบับนักเรียน!C33</f>
        <v>45309</v>
      </c>
      <c r="E33" s="51" t="str">
        <f>ฉบับนักเรียน!D33</f>
        <v>เด็กหญิงณิชากร  เถียรหนู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2/3</v>
      </c>
      <c r="D34" s="48">
        <f>ฉบับนักเรียน!C34</f>
        <v>45311</v>
      </c>
      <c r="E34" s="51" t="str">
        <f>ฉบับนักเรียน!D34</f>
        <v>เด็กหญิงนวรัตน์  สวัสดี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2/3</v>
      </c>
      <c r="D35" s="48">
        <f>ฉบับนักเรียน!C35</f>
        <v>45313</v>
      </c>
      <c r="E35" s="51" t="str">
        <f>ฉบับนักเรียน!D35</f>
        <v>เด็กหญิงปุณิกา  งามประดิษฐ์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2/3</v>
      </c>
      <c r="D36" s="48">
        <f>ฉบับนักเรียน!C36</f>
        <v>45314</v>
      </c>
      <c r="E36" s="51" t="str">
        <f>ฉบับนักเรียน!D36</f>
        <v>เด็กหญิงพัชญา  วงษาสม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2/3</v>
      </c>
      <c r="D37" s="48">
        <f>ฉบับนักเรียน!C37</f>
        <v>45315</v>
      </c>
      <c r="E37" s="51" t="str">
        <f>ฉบับนักเรียน!D37</f>
        <v>เด็กหญิงพิมพ์ลภัส  ฝางแก้ว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2/3</v>
      </c>
      <c r="D38" s="48">
        <f>ฉบับนักเรียน!C38</f>
        <v>45316</v>
      </c>
      <c r="E38" s="51" t="str">
        <f>ฉบับนักเรียน!D38</f>
        <v>เด็กหญิงรชตพรรณ  โพธิ์น้อย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2/3</v>
      </c>
      <c r="D39" s="48">
        <f>ฉบับนักเรียน!C39</f>
        <v>45317</v>
      </c>
      <c r="E39" s="51" t="str">
        <f>ฉบับนักเรียน!D39</f>
        <v>เด็กหญิงสุจิรา  คร้ามสิทธิ์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2/3</v>
      </c>
      <c r="D40" s="48">
        <f>ฉบับนักเรียน!C40</f>
        <v>45318</v>
      </c>
      <c r="E40" s="51" t="str">
        <f>ฉบับนักเรียน!D40</f>
        <v>เด็กหญิงสุชานันท์  ว่องไว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2/3</v>
      </c>
      <c r="D41" s="48">
        <f>ฉบับนักเรียน!C41</f>
        <v>45319</v>
      </c>
      <c r="E41" s="51" t="str">
        <f>ฉบับนักเรียน!D41</f>
        <v>เด็กหญิงหยกรัศมี  มณีหยกโสฬส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2/3</v>
      </c>
      <c r="D42" s="48">
        <f>ฉบับนักเรียน!C42</f>
        <v>45320</v>
      </c>
      <c r="E42" s="51" t="str">
        <f>ฉบับนักเรียน!D42</f>
        <v>เด็กหญิงอธิชา  ก๋องแก้ว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2/3</v>
      </c>
      <c r="D43" s="48">
        <f>ฉบับนักเรียน!C43</f>
        <v>45321</v>
      </c>
      <c r="E43" s="51" t="str">
        <f>ฉบับนักเรียน!D43</f>
        <v>เด็กหญิงอภัสรา  บุญธรรมวิทยา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2/3</v>
      </c>
      <c r="D44" s="48">
        <f>ฉบับนักเรียน!C44</f>
        <v>45323</v>
      </c>
      <c r="E44" s="51" t="str">
        <f>ฉบับนักเรียน!D44</f>
        <v>เด็กหญิงอลิชา  แก้วกระจ่าง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2/3</v>
      </c>
      <c r="D45" s="48">
        <f>ฉบับนักเรียน!C45</f>
        <v>45324</v>
      </c>
      <c r="E45" s="51" t="str">
        <f>ฉบับนักเรียน!D45</f>
        <v>เด็กหญิงอุษา  ผดุงขวัญ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นางสาวกรรฐวรรณ จันทร์เปรมปรี</v>
      </c>
      <c r="F57" s="39"/>
      <c r="G57" s="39"/>
      <c r="H57" s="39"/>
      <c r="I57" s="39"/>
      <c r="J57" s="39"/>
      <c r="K57" s="39"/>
      <c r="L57" s="39"/>
      <c r="M57" s="39"/>
      <c r="N57" s="85" t="str">
        <f>equal3!N57</f>
        <v>นางสาวชาลิสา บัวจำรัส</v>
      </c>
      <c r="O57" s="86"/>
      <c r="P57" s="86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7" t="s">
        <v>63</v>
      </c>
      <c r="O58" s="86"/>
      <c r="P58" s="86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C46" sqref="C46:S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8" t="s">
        <v>0</v>
      </c>
      <c r="C2" s="89"/>
      <c r="D2" s="89"/>
      <c r="E2" s="89"/>
      <c r="F2" s="90"/>
      <c r="G2" s="56"/>
      <c r="H2" s="98" t="s">
        <v>85</v>
      </c>
      <c r="I2" s="89"/>
      <c r="J2" s="89"/>
      <c r="K2" s="89"/>
      <c r="L2" s="89"/>
      <c r="M2" s="89"/>
      <c r="N2" s="89"/>
      <c r="O2" s="89"/>
      <c r="P2" s="89"/>
      <c r="Q2" s="89"/>
      <c r="R2" s="89"/>
      <c r="S2" s="90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8" t="str">
        <f>ฉบับนักเรียน!A3</f>
        <v>นางสาวกรรฐวรรณ จันทร์เปรมปรี  นางสาวชาลิสา บัวจำรัส</v>
      </c>
      <c r="C3" s="89"/>
      <c r="D3" s="89"/>
      <c r="E3" s="89"/>
      <c r="F3" s="90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2/3</v>
      </c>
      <c r="D5" s="48">
        <f>ฉบับนักเรียน!C5</f>
        <v>45127</v>
      </c>
      <c r="E5" s="51" t="str">
        <f>ฉบับนักเรียน!D5</f>
        <v>เด็กชายเอกนที  ศรีนาค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2/3</v>
      </c>
      <c r="D6" s="48">
        <f>ฉบับนักเรียน!C6</f>
        <v>45283</v>
      </c>
      <c r="E6" s="51" t="str">
        <f>ฉบับนักเรียน!D6</f>
        <v>เด็กชายกฤติน  จันประเสริฐศรี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2/3</v>
      </c>
      <c r="D7" s="48">
        <f>ฉบับนักเรียน!C7</f>
        <v>45284</v>
      </c>
      <c r="E7" s="51" t="str">
        <f>ฉบับนักเรียน!D7</f>
        <v>เด็กชายกฤษณกันท์  เส้งคล้าย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2/3</v>
      </c>
      <c r="D8" s="48">
        <f>ฉบับนักเรียน!C8</f>
        <v>45285</v>
      </c>
      <c r="E8" s="51" t="str">
        <f>ฉบับนักเรียน!D8</f>
        <v>เด็กชายจักรภัทร  ลีลา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2/3</v>
      </c>
      <c r="D9" s="48">
        <f>ฉบับนักเรียน!C9</f>
        <v>45286</v>
      </c>
      <c r="E9" s="51" t="str">
        <f>ฉบับนักเรียน!D9</f>
        <v>เด็กชายชนวีร์  วรสาร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2/3</v>
      </c>
      <c r="D10" s="48">
        <f>ฉบับนักเรียน!C10</f>
        <v>45287</v>
      </c>
      <c r="E10" s="51" t="str">
        <f>ฉบับนักเรียน!D10</f>
        <v>เด็กชายชนสรณ์  จันทร์เพ็ชร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2/3</v>
      </c>
      <c r="D11" s="48">
        <f>ฉบับนักเรียน!C11</f>
        <v>45288</v>
      </c>
      <c r="E11" s="51" t="str">
        <f>ฉบับนักเรียน!D11</f>
        <v>เด็กชายณัฐภาส  วันที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2/3</v>
      </c>
      <c r="D12" s="48">
        <f>ฉบับนักเรียน!C12</f>
        <v>45289</v>
      </c>
      <c r="E12" s="51" t="str">
        <f>ฉบับนักเรียน!D12</f>
        <v>เด็กชายณัฐวี  ต๊ะ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2/3</v>
      </c>
      <c r="D13" s="48">
        <f>ฉบับนักเรียน!C13</f>
        <v>45290</v>
      </c>
      <c r="E13" s="51" t="str">
        <f>ฉบับนักเรียน!D13</f>
        <v>เด็กชายธนทรัพย์  ชมผึ้ง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2/3</v>
      </c>
      <c r="D14" s="48">
        <f>ฉบับนักเรียน!C14</f>
        <v>45291</v>
      </c>
      <c r="E14" s="51" t="str">
        <f>ฉบับนักเรียน!D14</f>
        <v>เด็กชายนฤนาท  เชยพิชิต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2/3</v>
      </c>
      <c r="D15" s="48">
        <f>ฉบับนักเรียน!C15</f>
        <v>45292</v>
      </c>
      <c r="E15" s="51" t="str">
        <f>ฉบับนักเรียน!D15</f>
        <v>เด็กชายนิติกร  สีแก้ว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2/3</v>
      </c>
      <c r="D16" s="48">
        <f>ฉบับนักเรียน!C16</f>
        <v>45293</v>
      </c>
      <c r="E16" s="51" t="str">
        <f>ฉบับนักเรียน!D16</f>
        <v>เด็กชายปฏวัติ   คงคูณ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2/3</v>
      </c>
      <c r="D17" s="48">
        <f>ฉบับนักเรียน!C17</f>
        <v>45294</v>
      </c>
      <c r="E17" s="51" t="str">
        <f>ฉบับนักเรียน!D17</f>
        <v>เด็กชายปณิธาน  คงสวัสดิ์วุฒิพร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2/3</v>
      </c>
      <c r="D18" s="48">
        <f>ฉบับนักเรียน!C18</f>
        <v>45295</v>
      </c>
      <c r="E18" s="51" t="str">
        <f>ฉบับนักเรียน!D18</f>
        <v>เด็กชายพฤกษา  เกษแก้ว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2/3</v>
      </c>
      <c r="D19" s="48">
        <f>ฉบับนักเรียน!C19</f>
        <v>45296</v>
      </c>
      <c r="E19" s="51" t="str">
        <f>ฉบับนักเรียน!D19</f>
        <v>เด็กชายพีรพัฒน์  รอดภักดี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2/3</v>
      </c>
      <c r="D20" s="48">
        <f>ฉบับนักเรียน!C20</f>
        <v>45297</v>
      </c>
      <c r="E20" s="51" t="str">
        <f>ฉบับนักเรียน!D20</f>
        <v>เด็กชายพีรภัทร  ยอดแปง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2/3</v>
      </c>
      <c r="D21" s="48">
        <f>ฉบับนักเรียน!C21</f>
        <v>45298</v>
      </c>
      <c r="E21" s="51" t="str">
        <f>ฉบับนักเรียน!D21</f>
        <v>เด็กชายพุทธชูพงษ์  นาคตระกูล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2/3</v>
      </c>
      <c r="D22" s="48">
        <f>ฉบับนักเรียน!C22</f>
        <v>45299</v>
      </c>
      <c r="E22" s="51" t="str">
        <f>ฉบับนักเรียน!D22</f>
        <v>เด็กชายภัทรพล  รัตนโสภา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2/3</v>
      </c>
      <c r="D23" s="48">
        <f>ฉบับนักเรียน!C23</f>
        <v>45300</v>
      </c>
      <c r="E23" s="51" t="str">
        <f>ฉบับนักเรียน!D23</f>
        <v>เด็กชายรวิพล  บุบผาจีน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2/3</v>
      </c>
      <c r="D24" s="48">
        <f>ฉบับนักเรียน!C24</f>
        <v>45301</v>
      </c>
      <c r="E24" s="51" t="str">
        <f>ฉบับนักเรียน!D24</f>
        <v>เด็กชายสิทธิพัฒน์  พรหมคง</v>
      </c>
      <c r="F24" s="25" t="str">
        <f>ฉบับนักเรียน!E24</f>
        <v>ชาย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2/3</v>
      </c>
      <c r="D25" s="48">
        <f>ฉบับนักเรียน!C25</f>
        <v>45302</v>
      </c>
      <c r="E25" s="51" t="str">
        <f>ฉบับนักเรียน!D25</f>
        <v>เด็กชายเอกชลิต  ปลายเนตร</v>
      </c>
      <c r="F25" s="25" t="str">
        <f>ฉบับนักเรียน!E25</f>
        <v>ชาย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2/3</v>
      </c>
      <c r="D26" s="48">
        <f>ฉบับนักเรียน!C26</f>
        <v>45663</v>
      </c>
      <c r="E26" s="51" t="str">
        <f>ฉบับนักเรียน!D26</f>
        <v>เด็กชายณัฐวุฒิ  กาญจนเลขา</v>
      </c>
      <c r="F26" s="25" t="str">
        <f>ฉบับนักเรียน!E26</f>
        <v>ชาย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2/3</v>
      </c>
      <c r="D27" s="48">
        <f>ฉบับนักเรียน!C27</f>
        <v>45303</v>
      </c>
      <c r="E27" s="51" t="str">
        <f>ฉบับนักเรียน!D27</f>
        <v>เด็กหญิงกรชนก  อักษรเงิน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2/3</v>
      </c>
      <c r="D28" s="48">
        <f>ฉบับนักเรียน!C28</f>
        <v>45304</v>
      </c>
      <c r="E28" s="51" t="str">
        <f>ฉบับนักเรียน!D28</f>
        <v>เด็กหญิงขวัญชีวี  อริยวงศ์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2/3</v>
      </c>
      <c r="D29" s="48">
        <f>ฉบับนักเรียน!C29</f>
        <v>45305</v>
      </c>
      <c r="E29" s="51" t="str">
        <f>ฉบับนักเรียน!D29</f>
        <v>เด็กหญิงจิตรดา  ทวีชัยสิงห์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2/3</v>
      </c>
      <c r="D30" s="48">
        <f>ฉบับนักเรียน!C30</f>
        <v>45306</v>
      </c>
      <c r="E30" s="51" t="str">
        <f>ฉบับนักเรียน!D30</f>
        <v>เด็กหญิงจิรัชญา  เพาะพืช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2/3</v>
      </c>
      <c r="D31" s="48">
        <f>ฉบับนักเรียน!C31</f>
        <v>45307</v>
      </c>
      <c r="E31" s="51" t="str">
        <f>ฉบับนักเรียน!D31</f>
        <v>เด็กหญิงชลรธี  แย้มสาขา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2/3</v>
      </c>
      <c r="D32" s="48">
        <f>ฉบับนักเรียน!C32</f>
        <v>45308</v>
      </c>
      <c r="E32" s="51" t="str">
        <f>ฉบับนักเรียน!D32</f>
        <v>เด็กหญิงณัฐกฤตา  ราตรี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2/3</v>
      </c>
      <c r="D33" s="48">
        <f>ฉบับนักเรียน!C33</f>
        <v>45309</v>
      </c>
      <c r="E33" s="51" t="str">
        <f>ฉบับนักเรียน!D33</f>
        <v>เด็กหญิงณิชากร  เถียรหนู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2/3</v>
      </c>
      <c r="D34" s="48">
        <f>ฉบับนักเรียน!C34</f>
        <v>45311</v>
      </c>
      <c r="E34" s="51" t="str">
        <f>ฉบับนักเรียน!D34</f>
        <v>เด็กหญิงนวรัตน์  สวัสดี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2/3</v>
      </c>
      <c r="D35" s="48">
        <f>ฉบับนักเรียน!C35</f>
        <v>45313</v>
      </c>
      <c r="E35" s="51" t="str">
        <f>ฉบับนักเรียน!D35</f>
        <v>เด็กหญิงปุณิกา  งามประดิษฐ์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2/3</v>
      </c>
      <c r="D36" s="48">
        <f>ฉบับนักเรียน!C36</f>
        <v>45314</v>
      </c>
      <c r="E36" s="51" t="str">
        <f>ฉบับนักเรียน!D36</f>
        <v>เด็กหญิงพัชญา  วงษาสม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2/3</v>
      </c>
      <c r="D37" s="48">
        <f>ฉบับนักเรียน!C37</f>
        <v>45315</v>
      </c>
      <c r="E37" s="51" t="str">
        <f>ฉบับนักเรียน!D37</f>
        <v>เด็กหญิงพิมพ์ลภัส  ฝางแก้ว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2/3</v>
      </c>
      <c r="D38" s="48">
        <f>ฉบับนักเรียน!C38</f>
        <v>45316</v>
      </c>
      <c r="E38" s="51" t="str">
        <f>ฉบับนักเรียน!D38</f>
        <v>เด็กหญิงรชตพรรณ  โพธิ์น้อย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2/3</v>
      </c>
      <c r="D39" s="48">
        <f>ฉบับนักเรียน!C39</f>
        <v>45317</v>
      </c>
      <c r="E39" s="51" t="str">
        <f>ฉบับนักเรียน!D39</f>
        <v>เด็กหญิงสุจิรา  คร้ามสิทธิ์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2/3</v>
      </c>
      <c r="D40" s="48">
        <f>ฉบับนักเรียน!C40</f>
        <v>45318</v>
      </c>
      <c r="E40" s="51" t="str">
        <f>ฉบับนักเรียน!D40</f>
        <v>เด็กหญิงสุชานันท์  ว่องไว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2/3</v>
      </c>
      <c r="D41" s="48">
        <f>ฉบับนักเรียน!C41</f>
        <v>45319</v>
      </c>
      <c r="E41" s="51" t="str">
        <f>ฉบับนักเรียน!D41</f>
        <v>เด็กหญิงหยกรัศมี  มณีหยกโสฬส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2/3</v>
      </c>
      <c r="D42" s="48">
        <f>ฉบับนักเรียน!C42</f>
        <v>45320</v>
      </c>
      <c r="E42" s="51" t="str">
        <f>ฉบับนักเรียน!D42</f>
        <v>เด็กหญิงอธิชา  ก๋องแก้ว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2/3</v>
      </c>
      <c r="D43" s="48">
        <f>ฉบับนักเรียน!C43</f>
        <v>45321</v>
      </c>
      <c r="E43" s="51" t="str">
        <f>ฉบับนักเรียน!D43</f>
        <v>เด็กหญิงอภัสรา  บุญธรรมวิทยา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2/3</v>
      </c>
      <c r="D44" s="48">
        <f>ฉบับนักเรียน!C44</f>
        <v>45323</v>
      </c>
      <c r="E44" s="51" t="str">
        <f>ฉบับนักเรียน!D44</f>
        <v>เด็กหญิงอลิชา  แก้วกระจ่าง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2/3</v>
      </c>
      <c r="D45" s="48">
        <f>ฉบับนักเรียน!C45</f>
        <v>45324</v>
      </c>
      <c r="E45" s="51" t="str">
        <f>ฉบับนักเรียน!D45</f>
        <v>เด็กหญิงอุษา  ผดุงขวัญ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นางสาวกรรฐวรรณ จันทร์เปรมปรี</v>
      </c>
      <c r="F57" s="39"/>
      <c r="G57" s="39"/>
      <c r="H57" s="39"/>
      <c r="I57" s="39"/>
      <c r="J57" s="39"/>
      <c r="K57" s="39"/>
      <c r="L57" s="39"/>
      <c r="M57" s="39"/>
      <c r="N57" s="85" t="str">
        <f>report1!N57</f>
        <v>นางสาวชาลิสา บัวจำรัส</v>
      </c>
      <c r="O57" s="86"/>
      <c r="P57" s="86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5" t="str">
        <f>report1!N58</f>
        <v>ครูที่ปรึกษา</v>
      </c>
      <c r="O58" s="86"/>
      <c r="P58" s="86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7" zoomScale="90" zoomScaleNormal="90" workbookViewId="0">
      <selection activeCell="C46" sqref="C46:S46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8" t="s">
        <v>0</v>
      </c>
      <c r="C2" s="89"/>
      <c r="D2" s="89"/>
      <c r="E2" s="89"/>
      <c r="F2" s="90"/>
      <c r="G2" s="56"/>
      <c r="H2" s="98" t="s">
        <v>86</v>
      </c>
      <c r="I2" s="89"/>
      <c r="J2" s="89"/>
      <c r="K2" s="89"/>
      <c r="L2" s="89"/>
      <c r="M2" s="89"/>
      <c r="N2" s="89"/>
      <c r="O2" s="89"/>
      <c r="P2" s="89"/>
      <c r="Q2" s="89"/>
      <c r="R2" s="89"/>
      <c r="S2" s="90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8" t="str">
        <f>ฉบับนักเรียน!A3</f>
        <v>นางสาวกรรฐวรรณ จันทร์เปรมปรี  นางสาวชาลิสา บัวจำรัส</v>
      </c>
      <c r="C3" s="89"/>
      <c r="D3" s="89"/>
      <c r="E3" s="89"/>
      <c r="F3" s="90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2/3</v>
      </c>
      <c r="D5" s="74">
        <f>ฉบับนักเรียน!C5</f>
        <v>45127</v>
      </c>
      <c r="E5" s="41" t="str">
        <f>ฉบับนักเรียน!D5</f>
        <v>เด็กชายเอกนที  ศรีนาค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2/3</v>
      </c>
      <c r="D6" s="74">
        <f>ฉบับนักเรียน!C6</f>
        <v>45283</v>
      </c>
      <c r="E6" s="41" t="str">
        <f>ฉบับนักเรียน!D6</f>
        <v>เด็กชายกฤติน  จันประเสริฐศรี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2/3</v>
      </c>
      <c r="D7" s="74">
        <f>ฉบับนักเรียน!C7</f>
        <v>45284</v>
      </c>
      <c r="E7" s="41" t="str">
        <f>ฉบับนักเรียน!D7</f>
        <v>เด็กชายกฤษณกันท์  เส้งคล้าย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2/3</v>
      </c>
      <c r="D8" s="74">
        <f>ฉบับนักเรียน!C8</f>
        <v>45285</v>
      </c>
      <c r="E8" s="41" t="str">
        <f>ฉบับนักเรียน!D8</f>
        <v>เด็กชายจักรภัทร  ลีลา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2/3</v>
      </c>
      <c r="D9" s="74">
        <f>ฉบับนักเรียน!C9</f>
        <v>45286</v>
      </c>
      <c r="E9" s="41" t="str">
        <f>ฉบับนักเรียน!D9</f>
        <v>เด็กชายชนวีร์  วรสาร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2/3</v>
      </c>
      <c r="D10" s="74">
        <f>ฉบับนักเรียน!C10</f>
        <v>45287</v>
      </c>
      <c r="E10" s="41" t="str">
        <f>ฉบับนักเรียน!D10</f>
        <v>เด็กชายชนสรณ์  จันทร์เพ็ชร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2/3</v>
      </c>
      <c r="D11" s="74">
        <f>ฉบับนักเรียน!C11</f>
        <v>45288</v>
      </c>
      <c r="E11" s="41" t="str">
        <f>ฉบับนักเรียน!D11</f>
        <v>เด็กชายณัฐภาส  วันที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2/3</v>
      </c>
      <c r="D12" s="74">
        <f>ฉบับนักเรียน!C12</f>
        <v>45289</v>
      </c>
      <c r="E12" s="41" t="str">
        <f>ฉบับนักเรียน!D12</f>
        <v>เด็กชายณัฐวี  ต๊ะ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2/3</v>
      </c>
      <c r="D13" s="74">
        <f>ฉบับนักเรียน!C13</f>
        <v>45290</v>
      </c>
      <c r="E13" s="41" t="str">
        <f>ฉบับนักเรียน!D13</f>
        <v>เด็กชายธนทรัพย์  ชมผึ้ง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2/3</v>
      </c>
      <c r="D14" s="74">
        <f>ฉบับนักเรียน!C14</f>
        <v>45291</v>
      </c>
      <c r="E14" s="41" t="str">
        <f>ฉบับนักเรียน!D14</f>
        <v>เด็กชายนฤนาท  เชยพิชิต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2/3</v>
      </c>
      <c r="D15" s="74">
        <f>ฉบับนักเรียน!C15</f>
        <v>45292</v>
      </c>
      <c r="E15" s="41" t="str">
        <f>ฉบับนักเรียน!D15</f>
        <v>เด็กชายนิติกร  สีแก้ว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2/3</v>
      </c>
      <c r="D16" s="74">
        <f>ฉบับนักเรียน!C16</f>
        <v>45293</v>
      </c>
      <c r="E16" s="41" t="str">
        <f>ฉบับนักเรียน!D16</f>
        <v>เด็กชายปฏวัติ   คงคูณ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2/3</v>
      </c>
      <c r="D17" s="74">
        <f>ฉบับนักเรียน!C17</f>
        <v>45294</v>
      </c>
      <c r="E17" s="41" t="str">
        <f>ฉบับนักเรียน!D17</f>
        <v>เด็กชายปณิธาน  คงสวัสดิ์วุฒิพร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2/3</v>
      </c>
      <c r="D18" s="74">
        <f>ฉบับนักเรียน!C18</f>
        <v>45295</v>
      </c>
      <c r="E18" s="41" t="str">
        <f>ฉบับนักเรียน!D18</f>
        <v>เด็กชายพฤกษา  เกษแก้ว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2/3</v>
      </c>
      <c r="D19" s="74">
        <f>ฉบับนักเรียน!C19</f>
        <v>45296</v>
      </c>
      <c r="E19" s="41" t="str">
        <f>ฉบับนักเรียน!D19</f>
        <v>เด็กชายพีรพัฒน์  รอดภักดี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2/3</v>
      </c>
      <c r="D20" s="74">
        <f>ฉบับนักเรียน!C20</f>
        <v>45297</v>
      </c>
      <c r="E20" s="41" t="str">
        <f>ฉบับนักเรียน!D20</f>
        <v>เด็กชายพีรภัทร  ยอดแปง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2/3</v>
      </c>
      <c r="D21" s="74">
        <f>ฉบับนักเรียน!C21</f>
        <v>45298</v>
      </c>
      <c r="E21" s="41" t="str">
        <f>ฉบับนักเรียน!D21</f>
        <v>เด็กชายพุทธชูพงษ์  นาคตระกูล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2/3</v>
      </c>
      <c r="D22" s="74">
        <f>ฉบับนักเรียน!C22</f>
        <v>45299</v>
      </c>
      <c r="E22" s="41" t="str">
        <f>ฉบับนักเรียน!D22</f>
        <v>เด็กชายภัทรพล  รัตนโสภา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2/3</v>
      </c>
      <c r="D23" s="74">
        <f>ฉบับนักเรียน!C23</f>
        <v>45300</v>
      </c>
      <c r="E23" s="41" t="str">
        <f>ฉบับนักเรียน!D23</f>
        <v>เด็กชายรวิพล  บุบผาจีน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2/3</v>
      </c>
      <c r="D24" s="74">
        <f>ฉบับนักเรียน!C24</f>
        <v>45301</v>
      </c>
      <c r="E24" s="41" t="str">
        <f>ฉบับนักเรียน!D24</f>
        <v>เด็กชายสิทธิพัฒน์  พรหมคง</v>
      </c>
      <c r="F24" s="25" t="str">
        <f>ฉบับนักเรียน!E24</f>
        <v>ชาย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2/3</v>
      </c>
      <c r="D25" s="74">
        <f>ฉบับนักเรียน!C25</f>
        <v>45302</v>
      </c>
      <c r="E25" s="41" t="str">
        <f>ฉบับนักเรียน!D25</f>
        <v>เด็กชายเอกชลิต  ปลายเนตร</v>
      </c>
      <c r="F25" s="25" t="str">
        <f>ฉบับนักเรียน!E25</f>
        <v>ชาย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2/3</v>
      </c>
      <c r="D26" s="74">
        <f>ฉบับนักเรียน!C26</f>
        <v>45663</v>
      </c>
      <c r="E26" s="41" t="str">
        <f>ฉบับนักเรียน!D26</f>
        <v>เด็กชายณัฐวุฒิ  กาญจนเลขา</v>
      </c>
      <c r="F26" s="25" t="str">
        <f>ฉบับนักเรียน!E26</f>
        <v>ชาย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2/3</v>
      </c>
      <c r="D27" s="74">
        <f>ฉบับนักเรียน!C27</f>
        <v>45303</v>
      </c>
      <c r="E27" s="41" t="str">
        <f>ฉบับนักเรียน!D27</f>
        <v>เด็กหญิงกรชนก  อักษรเงิน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2/3</v>
      </c>
      <c r="D28" s="74">
        <f>ฉบับนักเรียน!C28</f>
        <v>45304</v>
      </c>
      <c r="E28" s="41" t="str">
        <f>ฉบับนักเรียน!D28</f>
        <v>เด็กหญิงขวัญชีวี  อริยวงศ์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2/3</v>
      </c>
      <c r="D29" s="74">
        <f>ฉบับนักเรียน!C29</f>
        <v>45305</v>
      </c>
      <c r="E29" s="41" t="str">
        <f>ฉบับนักเรียน!D29</f>
        <v>เด็กหญิงจิตรดา  ทวีชัยสิงห์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2/3</v>
      </c>
      <c r="D30" s="74">
        <f>ฉบับนักเรียน!C30</f>
        <v>45306</v>
      </c>
      <c r="E30" s="41" t="str">
        <f>ฉบับนักเรียน!D30</f>
        <v>เด็กหญิงจิรัชญา  เพาะพืช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2/3</v>
      </c>
      <c r="D31" s="74">
        <f>ฉบับนักเรียน!C31</f>
        <v>45307</v>
      </c>
      <c r="E31" s="41" t="str">
        <f>ฉบับนักเรียน!D31</f>
        <v>เด็กหญิงชลรธี  แย้มสาขา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2/3</v>
      </c>
      <c r="D32" s="74">
        <f>ฉบับนักเรียน!C32</f>
        <v>45308</v>
      </c>
      <c r="E32" s="41" t="str">
        <f>ฉบับนักเรียน!D32</f>
        <v>เด็กหญิงณัฐกฤตา  ราตรี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2/3</v>
      </c>
      <c r="D33" s="74">
        <f>ฉบับนักเรียน!C33</f>
        <v>45309</v>
      </c>
      <c r="E33" s="41" t="str">
        <f>ฉบับนักเรียน!D33</f>
        <v>เด็กหญิงณิชากร  เถียรหนู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2/3</v>
      </c>
      <c r="D34" s="74">
        <f>ฉบับนักเรียน!C34</f>
        <v>45311</v>
      </c>
      <c r="E34" s="41" t="str">
        <f>ฉบับนักเรียน!D34</f>
        <v>เด็กหญิงนวรัตน์  สวัสดี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2/3</v>
      </c>
      <c r="D35" s="74">
        <f>ฉบับนักเรียน!C35</f>
        <v>45313</v>
      </c>
      <c r="E35" s="41" t="str">
        <f>ฉบับนักเรียน!D35</f>
        <v>เด็กหญิงปุณิกา  งามประดิษฐ์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2/3</v>
      </c>
      <c r="D36" s="74">
        <f>ฉบับนักเรียน!C36</f>
        <v>45314</v>
      </c>
      <c r="E36" s="41" t="str">
        <f>ฉบับนักเรียน!D36</f>
        <v>เด็กหญิงพัชญา  วงษาสม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2/3</v>
      </c>
      <c r="D37" s="74">
        <f>ฉบับนักเรียน!C37</f>
        <v>45315</v>
      </c>
      <c r="E37" s="41" t="str">
        <f>ฉบับนักเรียน!D37</f>
        <v>เด็กหญิงพิมพ์ลภัส  ฝางแก้ว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2/3</v>
      </c>
      <c r="D38" s="74">
        <f>ฉบับนักเรียน!C38</f>
        <v>45316</v>
      </c>
      <c r="E38" s="41" t="str">
        <f>ฉบับนักเรียน!D38</f>
        <v>เด็กหญิงรชตพรรณ  โพธิ์น้อย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2/3</v>
      </c>
      <c r="D39" s="74">
        <f>ฉบับนักเรียน!C39</f>
        <v>45317</v>
      </c>
      <c r="E39" s="41" t="str">
        <f>ฉบับนักเรียน!D39</f>
        <v>เด็กหญิงสุจิรา  คร้ามสิทธิ์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2/3</v>
      </c>
      <c r="D40" s="74">
        <f>ฉบับนักเรียน!C40</f>
        <v>45318</v>
      </c>
      <c r="E40" s="41" t="str">
        <f>ฉบับนักเรียน!D40</f>
        <v>เด็กหญิงสุชานันท์  ว่องไว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2/3</v>
      </c>
      <c r="D41" s="74">
        <f>ฉบับนักเรียน!C41</f>
        <v>45319</v>
      </c>
      <c r="E41" s="41" t="str">
        <f>ฉบับนักเรียน!D41</f>
        <v>เด็กหญิงหยกรัศมี  มณีหยกโสฬส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2/3</v>
      </c>
      <c r="D42" s="74">
        <f>ฉบับนักเรียน!C42</f>
        <v>45320</v>
      </c>
      <c r="E42" s="41" t="str">
        <f>ฉบับนักเรียน!D42</f>
        <v>เด็กหญิงอธิชา  ก๋องแก้ว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2/3</v>
      </c>
      <c r="D43" s="74">
        <f>ฉบับนักเรียน!C43</f>
        <v>45321</v>
      </c>
      <c r="E43" s="41" t="str">
        <f>ฉบับนักเรียน!D43</f>
        <v>เด็กหญิงอภัสรา  บุญธรรมวิทยา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2/3</v>
      </c>
      <c r="D44" s="74">
        <f>ฉบับนักเรียน!C44</f>
        <v>45323</v>
      </c>
      <c r="E44" s="41" t="str">
        <f>ฉบับนักเรียน!D44</f>
        <v>เด็กหญิงอลิชา  แก้วกระจ่าง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2/3</v>
      </c>
      <c r="D45" s="74">
        <f>ฉบับนักเรียน!C45</f>
        <v>45324</v>
      </c>
      <c r="E45" s="41" t="str">
        <f>ฉบับนักเรียน!D45</f>
        <v>เด็กหญิงอุษา  ผดุงขวัญ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74"/>
      <c r="E46" s="4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นางสาวกรรฐวรรณ จันทร์เปรมปรี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5" t="str">
        <f>report1!N57</f>
        <v>นางสาวชาลิสา บัวจำรัส</v>
      </c>
      <c r="O57" s="86"/>
      <c r="P57" s="86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5" t="str">
        <f>report1!N58</f>
        <v>ครูที่ปรึกษา</v>
      </c>
      <c r="O58" s="86"/>
      <c r="P58" s="86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2023-07-09T11:49:26Z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