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2\"/>
    </mc:Choice>
  </mc:AlternateContent>
  <xr:revisionPtr revIDLastSave="0" documentId="13_ncr:1_{E9D5B18F-9457-4AB7-9737-81182BE73A3B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5" i="11" l="1"/>
  <c r="F45" i="11"/>
  <c r="G45" i="11"/>
  <c r="H45" i="11" s="1"/>
  <c r="I45" i="11"/>
  <c r="Q45" i="11" s="1"/>
  <c r="J45" i="11"/>
  <c r="K45" i="11"/>
  <c r="L45" i="11" s="1"/>
  <c r="M45" i="11"/>
  <c r="N45" i="11" s="1"/>
  <c r="O45" i="11"/>
  <c r="P45" i="11" s="1"/>
  <c r="R45" i="11"/>
  <c r="S45" i="11" s="1"/>
  <c r="C46" i="11"/>
  <c r="F46" i="11"/>
  <c r="G46" i="11"/>
  <c r="H46" i="11"/>
  <c r="I46" i="11"/>
  <c r="J46" i="11" s="1"/>
  <c r="K46" i="11"/>
  <c r="L46" i="11" s="1"/>
  <c r="M46" i="11"/>
  <c r="N46" i="11" s="1"/>
  <c r="O46" i="11"/>
  <c r="P46" i="11"/>
  <c r="Q46" i="1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6" i="10"/>
  <c r="F46" i="10"/>
  <c r="G46" i="10"/>
  <c r="R46" i="10" s="1"/>
  <c r="S46" i="10" s="1"/>
  <c r="I46" i="10"/>
  <c r="J46" i="10" s="1"/>
  <c r="K46" i="10"/>
  <c r="L46" i="10" s="1"/>
  <c r="M46" i="10"/>
  <c r="N46" i="10" s="1"/>
  <c r="O46" i="10"/>
  <c r="P46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6" i="9"/>
  <c r="F46" i="9"/>
  <c r="G46" i="9"/>
  <c r="H46" i="9" s="1"/>
  <c r="I46" i="9"/>
  <c r="J46" i="9" s="1"/>
  <c r="K46" i="9"/>
  <c r="L46" i="9" s="1"/>
  <c r="M46" i="9"/>
  <c r="N46" i="9" s="1"/>
  <c r="O46" i="9"/>
  <c r="P46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6" i="8"/>
  <c r="F46" i="8"/>
  <c r="G46" i="8"/>
  <c r="H46" i="8" s="1"/>
  <c r="I46" i="8"/>
  <c r="J46" i="8"/>
  <c r="K46" i="8"/>
  <c r="L46" i="8" s="1"/>
  <c r="M46" i="8"/>
  <c r="N46" i="8" s="1"/>
  <c r="O46" i="8"/>
  <c r="P46" i="8" s="1"/>
  <c r="Q46" i="8"/>
  <c r="R46" i="8"/>
  <c r="S46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6" i="7"/>
  <c r="F46" i="7"/>
  <c r="G46" i="7"/>
  <c r="H46" i="7" s="1"/>
  <c r="I46" i="7"/>
  <c r="J46" i="7"/>
  <c r="K46" i="7"/>
  <c r="L46" i="7" s="1"/>
  <c r="M46" i="7"/>
  <c r="N46" i="7"/>
  <c r="O46" i="7"/>
  <c r="P46" i="7" s="1"/>
  <c r="R46" i="7"/>
  <c r="S46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6" i="6"/>
  <c r="F46" i="6"/>
  <c r="G46" i="6"/>
  <c r="R46" i="6" s="1"/>
  <c r="S46" i="6" s="1"/>
  <c r="H46" i="6"/>
  <c r="I46" i="6"/>
  <c r="J46" i="6" s="1"/>
  <c r="K46" i="6"/>
  <c r="L46" i="6" s="1"/>
  <c r="M46" i="6"/>
  <c r="N46" i="6"/>
  <c r="O46" i="6"/>
  <c r="P46" i="6"/>
  <c r="Q46" i="6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C46" i="5"/>
  <c r="F46" i="5"/>
  <c r="G46" i="5"/>
  <c r="H46" i="5"/>
  <c r="I46" i="5"/>
  <c r="J46" i="5" s="1"/>
  <c r="K46" i="5"/>
  <c r="L46" i="5" s="1"/>
  <c r="M46" i="5"/>
  <c r="N46" i="5"/>
  <c r="O46" i="5"/>
  <c r="P46" i="5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6" i="4"/>
  <c r="E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B45" i="2"/>
  <c r="C45" i="2"/>
  <c r="C45" i="4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B46" i="2"/>
  <c r="C46" i="2"/>
  <c r="D46" i="8" s="1"/>
  <c r="D46" i="2"/>
  <c r="E46" i="10" s="1"/>
  <c r="E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B5" i="2"/>
  <c r="D46" i="6" l="1"/>
  <c r="D46" i="5"/>
  <c r="D46" i="9"/>
  <c r="D45" i="8"/>
  <c r="D45" i="10"/>
  <c r="D45" i="6"/>
  <c r="D45" i="7"/>
  <c r="C46" i="4"/>
  <c r="D45" i="5"/>
  <c r="D46" i="11"/>
  <c r="D45" i="9"/>
  <c r="D46" i="10"/>
  <c r="D46" i="7"/>
  <c r="D45" i="11"/>
  <c r="E45" i="7"/>
  <c r="E46" i="5"/>
  <c r="E46" i="11"/>
  <c r="E46" i="6"/>
  <c r="E46" i="9"/>
  <c r="D46" i="4"/>
  <c r="E46" i="7"/>
  <c r="E45" i="11"/>
  <c r="D45" i="4"/>
  <c r="E46" i="8"/>
  <c r="E45" i="10"/>
  <c r="E45" i="5"/>
  <c r="E45" i="6"/>
  <c r="E45" i="9"/>
  <c r="R46" i="11"/>
  <c r="S46" i="11" s="1"/>
  <c r="Q46" i="10"/>
  <c r="H46" i="10"/>
  <c r="Q46" i="9"/>
  <c r="R46" i="9"/>
  <c r="S46" i="9" s="1"/>
  <c r="Q45" i="8"/>
  <c r="R45" i="8"/>
  <c r="S45" i="8" s="1"/>
  <c r="Q46" i="7"/>
  <c r="Q46" i="5"/>
  <c r="R46" i="5"/>
  <c r="S46" i="5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<sst xmlns="http://schemas.openxmlformats.org/spreadsheetml/2006/main" count="880" uniqueCount="145">
  <si>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</si>
  <si>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</si>
  <si>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</si>
  <si>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</si>
  <si>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</si>
  <si>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</si>
  <si>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</si>
  <si>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</si>
  <si>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</si>
  <si>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</si>
  <si>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</si>
  <si>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</si>
  <si>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</si>
  <si>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</si>
  <si>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</si>
  <si>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</si>
  <si>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</si>
  <si>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</si>
  <si>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</si>
  <si>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</si>
  <si>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</si>
  <si>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</si>
  <si>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</si>
  <si>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</si>
  <si>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</si>
  <si>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</si>
  <si>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</si>
  <si>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</si>
  <si>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</si>
  <si>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</si>
  <si>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</si>
  <si>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</si>
  <si>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</si>
  <si>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</si>
  <si>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</si>
  <si>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</si>
  <si>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</si>
  <si>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</si>
  <si>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</si>
  <si>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</si>
  <si>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</si>
  <si>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</si>
  <si>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</si>
  <si>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</si>
  <si>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</si>
  <si>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</si>
  <si>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</si>
  <si>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</si>
  <si>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</si>
  <si>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</si>
  <si>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</si>
  <si>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</si>
  <si>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</si>
  <si>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</si>
  <si>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</si>
  <si>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</si>
  <si>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</si>
  <si>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</si>
  <si>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</si>
  <si>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</si>
  <si>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</si>
  <si>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</si>
  <si>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</si>
  <si>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</si>
  <si>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</si>
  <si>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</si>
  <si>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</si>
  <si>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</si>
  <si>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</si>
  <si>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</si>
  <si>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</si>
  <si>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</si>
  <si>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</si>
  <si>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</si>
  <si>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</si>
  <si>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</si>
  <si>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</si>
  <si>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</si>
  <si>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</si>
  <si>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</si>
  <si>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</si>
  <si>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</si>
  <si>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</si>
  <si>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</si>
  <si>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</si>
  <si>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</si>
  <si>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</si>
  <si>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</si>
  <si>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</si>
  <si>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</si>
  <si>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</si>
  <si>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</si>
  <si>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</si>
  <si>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</si>
  <si>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</si>
  <si>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</si>
  <si>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</si>
  <si>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</si>
  <si>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</si>
  <si>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</si>
  <si>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เด็กชายจิติศักษ์  จิตมุ่งมั่น</t>
  </si>
  <si>
    <t>เด็กชายชนนน  กล่ำทิม</t>
  </si>
  <si>
    <t>เด็กชายชัชพงศ์  วงศ์อินทร์ตรา</t>
  </si>
  <si>
    <t>เด็กชายซูเดรส  วิเย</t>
  </si>
  <si>
    <t>เด็กชายฐิติพันธ์  ธนบุตรารัตน์</t>
  </si>
  <si>
    <t>เด็กชายณภัคพงศ์  วิโรจน์แดนไทย</t>
  </si>
  <si>
    <t>เด็กชายเตโชดม  บุตรดี</t>
  </si>
  <si>
    <t>เด็กชายทรงชัย  หอมหวล</t>
  </si>
  <si>
    <t>เด็กชายธนากร  พุ่มเจ้า</t>
  </si>
  <si>
    <t>เด็กชายนิพัทธ์  เดชจริง</t>
  </si>
  <si>
    <t>เด็กชายพงศกร  หันตุลา</t>
  </si>
  <si>
    <t>เด็กชายมินธาดา  ยอดกันทา</t>
  </si>
  <si>
    <t>เด็กชายวชิรวิทย์  เณรแตง</t>
  </si>
  <si>
    <t>เด็กชายศุภวิชญ์  ชมภูวิเศษ</t>
  </si>
  <si>
    <t>เด็กชายสันติอง  บุญคำมี</t>
  </si>
  <si>
    <t>เด็กชายสิรวิชญ์  ปรังประโคน</t>
  </si>
  <si>
    <t>เด็กชายเสฏฐพงศ์  ประสิทธิ์</t>
  </si>
  <si>
    <t>เด็กชายโสภณ  สุธีพงศ์โสภณ</t>
  </si>
  <si>
    <t>เด็กชายอนันดา  จันทร์มี</t>
  </si>
  <si>
    <t>เด็กชายอัครวัฒน์  นิลกำแหง</t>
  </si>
  <si>
    <t>เด็กชายศักดิพงศ์  บุญเย็น</t>
  </si>
  <si>
    <t>เด็กหญิงกชกร  ทับเอี่ยม</t>
  </si>
  <si>
    <t>เด็กหญิงกมลวรรณ  รามชนะ</t>
  </si>
  <si>
    <t>เด็กหญิงกรชวัล  นรสิงห์</t>
  </si>
  <si>
    <t>เด็กหญิงกัญญารัตน์  เกลื่อนกลางดอน</t>
  </si>
  <si>
    <t>เด็กหญิงฆฤมน  กุลสอนนาน</t>
  </si>
  <si>
    <t>เด็กหญิงชญานิศ  คล้ายหลง</t>
  </si>
  <si>
    <t>เด็กหญิงณิชวรา  บัวทอง</t>
  </si>
  <si>
    <t>เด็กหญิงธัญพร  พลปิยะ</t>
  </si>
  <si>
    <t>เด็กหญิงเบญจมาศ  ปัญญาดี</t>
  </si>
  <si>
    <t>เด็กหญิงปุษยา  ติรณศักดิ์กุล</t>
  </si>
  <si>
    <t>เด็กหญิงผกาวรรณ  ส่งล้อม</t>
  </si>
  <si>
    <t>เด็กหญิงพรชิตา  เจนไร่</t>
  </si>
  <si>
    <t>เด็กหญิงพลอยปภัสร์  บุญเย็น</t>
  </si>
  <si>
    <t>เด็กหญิงพัชรินทร์  กนกเพ็ชร</t>
  </si>
  <si>
    <t>เด็กหญิงเพชรลดา  พูลสุข</t>
  </si>
  <si>
    <t>เด็กหญิงภาราดา  ภู่อินทร์</t>
  </si>
  <si>
    <t>เด็กหญิงวรัชยา  คูหาทอง</t>
  </si>
  <si>
    <t>เด็กหญิงวิลาสินี  ชาจอหอ</t>
  </si>
  <si>
    <t>เด็กหญิงศรัณย์ภัทร  ลูกแก้ว</t>
  </si>
  <si>
    <t>เด็กหญิงศศิกัญญา  แก่นแก้ว</t>
  </si>
  <si>
    <t>เด็กหญิงอาทิตยา  มณเฑียร</t>
  </si>
  <si>
    <t>2/6</t>
  </si>
  <si>
    <t>นางสาวธิดารัตน์ ทิพอุตร</t>
  </si>
  <si>
    <t>นายกฤช พรตด้วง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</si>
</sst>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3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5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3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3" t="s">
        <v>0</v>
      </c>
      <c r="B2" s="84"/>
      <c r="C2" s="84"/>
      <c r="D2" s="84"/>
      <c r="E2" s="85"/>
      <c r="F2" s="86" t="s">
        <v>1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5"/>
      <c r="AE2" s="17"/>
      <c r="AF2" s="87" t="s">
        <v>2</v>
      </c>
      <c r="AG2" s="18"/>
      <c r="AH2" s="18"/>
      <c r="AI2" s="87" t="s">
        <v>3</v>
      </c>
      <c r="AJ2" s="18"/>
      <c r="AK2" s="18"/>
      <c r="AL2" s="18"/>
      <c r="AM2" s="87" t="s">
        <v>4</v>
      </c>
      <c r="AN2" s="18"/>
      <c r="AO2" s="18"/>
      <c r="AP2" s="18"/>
      <c r="AQ2" s="87" t="s">
        <v>5</v>
      </c>
      <c r="AR2" s="18"/>
      <c r="AS2" s="87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90" t="str">
        <f>C58&amp;"  "&amp;S58</f>
        <v>นางสาวธิดารัตน์ ทิพอุตร  นายกฤช พรตด้วง</v>
      </c>
      <c r="B3" s="84"/>
      <c r="C3" s="84"/>
      <c r="D3" s="84"/>
      <c r="E3" s="85"/>
      <c r="F3" s="83" t="s">
        <v>7</v>
      </c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5"/>
      <c r="AE3" s="17"/>
      <c r="AF3" s="88"/>
      <c r="AG3" s="18"/>
      <c r="AH3" s="18"/>
      <c r="AI3" s="88"/>
      <c r="AJ3" s="18"/>
      <c r="AK3" s="18"/>
      <c r="AL3" s="18"/>
      <c r="AM3" s="88"/>
      <c r="AN3" s="18"/>
      <c r="AO3" s="18"/>
      <c r="AP3" s="18"/>
      <c r="AQ3" s="88"/>
      <c r="AR3" s="18"/>
      <c r="AS3" s="88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9"/>
      <c r="AG4" s="18"/>
      <c r="AH4" s="18"/>
      <c r="AI4" s="89"/>
      <c r="AJ4" s="18"/>
      <c r="AK4" s="18"/>
      <c r="AL4" s="18"/>
      <c r="AM4" s="89"/>
      <c r="AN4" s="18"/>
      <c r="AO4" s="18"/>
      <c r="AP4" s="18"/>
      <c r="AQ4" s="89"/>
      <c r="AR4" s="18"/>
      <c r="AS4" s="8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2/6</v>
      </c>
      <c r="C5" s="64">
        <f>ฉบับครู!C5</f>
        <v>45409</v>
      </c>
      <c r="D5" s="23" t="str">
        <f>ฉบับครู!D5</f>
        <v>เด็กชายจิติศักษ์  จิตมุ่งมั่น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2/6</v>
      </c>
      <c r="C6" s="64">
        <f>ฉบับครู!C6</f>
        <v>45410</v>
      </c>
      <c r="D6" s="23" t="str">
        <f>ฉบับครู!D6</f>
        <v>เด็กชายชนนน  กล่ำทิม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2/6</v>
      </c>
      <c r="C7" s="64">
        <f>ฉบับครู!C7</f>
        <v>45411</v>
      </c>
      <c r="D7" s="23" t="str">
        <f>ฉบับครู!D7</f>
        <v>เด็กชายชัชพงศ์  วงศ์อินทร์ตรา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2/6</v>
      </c>
      <c r="C8" s="64">
        <f>ฉบับครู!C8</f>
        <v>45412</v>
      </c>
      <c r="D8" s="23" t="str">
        <f>ฉบับครู!D8</f>
        <v>เด็กชายซูเดรส  วิเย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2/6</v>
      </c>
      <c r="C9" s="64">
        <f>ฉบับครู!C9</f>
        <v>45413</v>
      </c>
      <c r="D9" s="23" t="str">
        <f>ฉบับครู!D9</f>
        <v>เด็กชายฐิติพันธ์  ธนบุตรารัตน์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2/6</v>
      </c>
      <c r="C10" s="64">
        <f>ฉบับครู!C10</f>
        <v>45414</v>
      </c>
      <c r="D10" s="23" t="str">
        <f>ฉบับครู!D10</f>
        <v>เด็กชายณภัคพงศ์  วิโรจน์แดนไทย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2/6</v>
      </c>
      <c r="C11" s="64">
        <f>ฉบับครู!C11</f>
        <v>45415</v>
      </c>
      <c r="D11" s="23" t="str">
        <f>ฉบับครู!D11</f>
        <v>เด็กชายเตโชดม  บุตรดี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2/6</v>
      </c>
      <c r="C12" s="64">
        <f>ฉบับครู!C12</f>
        <v>45416</v>
      </c>
      <c r="D12" s="23" t="str">
        <f>ฉบับครู!D12</f>
        <v>เด็กชายทรงชัย  หอมหวล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2/6</v>
      </c>
      <c r="C13" s="64">
        <f>ฉบับครู!C13</f>
        <v>45417</v>
      </c>
      <c r="D13" s="23" t="str">
        <f>ฉบับครู!D13</f>
        <v>เด็กชายธนากร  พุ่มเจ้า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2/6</v>
      </c>
      <c r="C14" s="64">
        <f>ฉบับครู!C14</f>
        <v>45418</v>
      </c>
      <c r="D14" s="23" t="str">
        <f>ฉบับครู!D14</f>
        <v>เด็กชายนิพัทธ์  เดชจริง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2/6</v>
      </c>
      <c r="C15" s="64">
        <f>ฉบับครู!C15</f>
        <v>45419</v>
      </c>
      <c r="D15" s="23" t="str">
        <f>ฉบับครู!D15</f>
        <v>เด็กชายพงศกร  หันตุลา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2/6</v>
      </c>
      <c r="C16" s="64">
        <f>ฉบับครู!C16</f>
        <v>45420</v>
      </c>
      <c r="D16" s="23" t="str">
        <f>ฉบับครู!D16</f>
        <v>เด็กชายมินธาดา  ยอดกันทา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2/6</v>
      </c>
      <c r="C17" s="64">
        <f>ฉบับครู!C17</f>
        <v>45421</v>
      </c>
      <c r="D17" s="23" t="str">
        <f>ฉบับครู!D17</f>
        <v>เด็กชายวชิรวิทย์  เณรแตง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2/6</v>
      </c>
      <c r="C18" s="64">
        <f>ฉบับครู!C18</f>
        <v>45422</v>
      </c>
      <c r="D18" s="23" t="str">
        <f>ฉบับครู!D18</f>
        <v>เด็กชายศุภวิชญ์  ชมภูวิเศษ</v>
      </c>
      <c r="E18" s="24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2/6</v>
      </c>
      <c r="C19" s="64">
        <f>ฉบับครู!C19</f>
        <v>45423</v>
      </c>
      <c r="D19" s="23" t="str">
        <f>ฉบับครู!D19</f>
        <v>เด็กชายสันติอง  บุญคำมี</v>
      </c>
      <c r="E19" s="24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2/6</v>
      </c>
      <c r="C20" s="64">
        <f>ฉบับครู!C20</f>
        <v>45424</v>
      </c>
      <c r="D20" s="23" t="str">
        <f>ฉบับครู!D20</f>
        <v>เด็กชายสิรวิชญ์  ปรังประโคน</v>
      </c>
      <c r="E20" s="24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2/6</v>
      </c>
      <c r="C21" s="64">
        <f>ฉบับครู!C21</f>
        <v>45425</v>
      </c>
      <c r="D21" s="23" t="str">
        <f>ฉบับครู!D21</f>
        <v>เด็กชายเสฏฐพงศ์  ประสิทธิ์</v>
      </c>
      <c r="E21" s="24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2/6</v>
      </c>
      <c r="C22" s="64">
        <f>ฉบับครู!C22</f>
        <v>45426</v>
      </c>
      <c r="D22" s="23" t="str">
        <f>ฉบับครู!D22</f>
        <v>เด็กชายโสภณ  สุธีพงศ์โสภณ</v>
      </c>
      <c r="E22" s="24" t="str">
        <f>ฉบับครู!E22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2/6</v>
      </c>
      <c r="C23" s="64">
        <f>ฉบับครู!C23</f>
        <v>45427</v>
      </c>
      <c r="D23" s="23" t="str">
        <f>ฉบับครู!D23</f>
        <v>เด็กชายอนันดา  จันทร์มี</v>
      </c>
      <c r="E23" s="24" t="str">
        <f>ฉบับครู!E23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2/6</v>
      </c>
      <c r="C24" s="64">
        <f>ฉบับครู!C24</f>
        <v>45428</v>
      </c>
      <c r="D24" s="23" t="str">
        <f>ฉบับครู!D24</f>
        <v>เด็กชายอัครวัฒน์  นิลกำแหง</v>
      </c>
      <c r="E24" s="24" t="str">
        <f>ฉบับครู!E24</f>
        <v>ชาย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2/6</v>
      </c>
      <c r="C25" s="64">
        <f>ฉบับครู!C25</f>
        <v>46255</v>
      </c>
      <c r="D25" s="23" t="str">
        <f>ฉบับครู!D25</f>
        <v>เด็กชายศักดิพงศ์  บุญเย็น</v>
      </c>
      <c r="E25" s="24" t="str">
        <f>ฉบับครู!E25</f>
        <v>ชาย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2/6</v>
      </c>
      <c r="C26" s="64">
        <f>ฉบับครู!C26</f>
        <v>45429</v>
      </c>
      <c r="D26" s="23" t="str">
        <f>ฉบับครู!D26</f>
        <v>เด็กหญิงกชกร  ทับเอี่ยม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2/6</v>
      </c>
      <c r="C27" s="64">
        <f>ฉบับครู!C27</f>
        <v>45430</v>
      </c>
      <c r="D27" s="23" t="str">
        <f>ฉบับครู!D27</f>
        <v>เด็กหญิงกมลวรรณ  รามชนะ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2/6</v>
      </c>
      <c r="C28" s="64">
        <f>ฉบับครู!C28</f>
        <v>45431</v>
      </c>
      <c r="D28" s="23" t="str">
        <f>ฉบับครู!D28</f>
        <v>เด็กหญิงกรชวัล  นรสิงห์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2/6</v>
      </c>
      <c r="C29" s="64">
        <f>ฉบับครู!C29</f>
        <v>45432</v>
      </c>
      <c r="D29" s="23" t="str">
        <f>ฉบับครู!D29</f>
        <v>เด็กหญิงกัญญารัตน์  เกลื่อนกลางดอน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2/6</v>
      </c>
      <c r="C30" s="64">
        <f>ฉบับครู!C30</f>
        <v>45433</v>
      </c>
      <c r="D30" s="23" t="str">
        <f>ฉบับครู!D30</f>
        <v>เด็กหญิงฆฤมน  กุลสอนนาน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2/6</v>
      </c>
      <c r="C31" s="64">
        <f>ฉบับครู!C31</f>
        <v>45435</v>
      </c>
      <c r="D31" s="23" t="str">
        <f>ฉบับครู!D31</f>
        <v>เด็กหญิงชญานิศ  คล้ายหลง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2/6</v>
      </c>
      <c r="C32" s="64">
        <f>ฉบับครู!C32</f>
        <v>45436</v>
      </c>
      <c r="D32" s="23" t="str">
        <f>ฉบับครู!D32</f>
        <v>เด็กหญิงณิชวรา  บัวทอง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2/6</v>
      </c>
      <c r="C33" s="64">
        <f>ฉบับครู!C33</f>
        <v>45437</v>
      </c>
      <c r="D33" s="23" t="str">
        <f>ฉบับครู!D33</f>
        <v>เด็กหญิงธัญพร  พลปิยะ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2/6</v>
      </c>
      <c r="C34" s="64">
        <f>ฉบับครู!C34</f>
        <v>45438</v>
      </c>
      <c r="D34" s="23" t="str">
        <f>ฉบับครู!D34</f>
        <v>เด็กหญิงเบญจมาศ  ปัญญาดี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2/6</v>
      </c>
      <c r="C35" s="64">
        <f>ฉบับครู!C35</f>
        <v>45439</v>
      </c>
      <c r="D35" s="23" t="str">
        <f>ฉบับครู!D35</f>
        <v>เด็กหญิงปุษยา  ติรณศักดิ์กุล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2/6</v>
      </c>
      <c r="C36" s="64">
        <f>ฉบับครู!C36</f>
        <v>45440</v>
      </c>
      <c r="D36" s="23" t="str">
        <f>ฉบับครู!D36</f>
        <v>เด็กหญิงผกาวรรณ  ส่งล้อม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2/6</v>
      </c>
      <c r="C37" s="64">
        <f>ฉบับครู!C37</f>
        <v>45441</v>
      </c>
      <c r="D37" s="23" t="str">
        <f>ฉบับครู!D37</f>
        <v>เด็กหญิงพรชิตา  เจนไร่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2/6</v>
      </c>
      <c r="C38" s="64">
        <f>ฉบับครู!C38</f>
        <v>45442</v>
      </c>
      <c r="D38" s="23" t="str">
        <f>ฉบับครู!D38</f>
        <v>เด็กหญิงพลอยปภัสร์  บุญเย็น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2/6</v>
      </c>
      <c r="C39" s="64">
        <f>ฉบับครู!C39</f>
        <v>45443</v>
      </c>
      <c r="D39" s="23" t="str">
        <f>ฉบับครู!D39</f>
        <v>เด็กหญิงพัชรินทร์  กนกเพ็ชร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2/6</v>
      </c>
      <c r="C40" s="64">
        <f>ฉบับครู!C40</f>
        <v>45444</v>
      </c>
      <c r="D40" s="23" t="str">
        <f>ฉบับครู!D40</f>
        <v>เด็กหญิงเพชรลดา  พูลสุข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2/6</v>
      </c>
      <c r="C41" s="64">
        <f>ฉบับครู!C41</f>
        <v>45445</v>
      </c>
      <c r="D41" s="23" t="str">
        <f>ฉบับครู!D41</f>
        <v>เด็กหญิงภาราดา  ภู่อินทร์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2/6</v>
      </c>
      <c r="C42" s="64">
        <f>ฉบับครู!C42</f>
        <v>45446</v>
      </c>
      <c r="D42" s="23" t="str">
        <f>ฉบับครู!D42</f>
        <v>เด็กหญิงวรัชยา  คูหาทอง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2/6</v>
      </c>
      <c r="C43" s="64">
        <f>ฉบับครู!C43</f>
        <v>45447</v>
      </c>
      <c r="D43" s="23" t="str">
        <f>ฉบับครู!D43</f>
        <v>เด็กหญิงวิลาสินี  ชาจอหอ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 t="str">
        <f>ฉบับครู!B44</f>
        <v>2/6</v>
      </c>
      <c r="C44" s="64">
        <f>ฉบับครู!C44</f>
        <v>45448</v>
      </c>
      <c r="D44" s="23" t="str">
        <f>ฉบับครู!D44</f>
        <v>เด็กหญิงศรัณย์ภัทร  ลูกแก้ว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 t="str">
        <f>ฉบับครู!B45</f>
        <v>2/6</v>
      </c>
      <c r="C45" s="64">
        <f>ฉบับครู!C45</f>
        <v>45449</v>
      </c>
      <c r="D45" s="23" t="str">
        <f>ฉบับครู!D45</f>
        <v>เด็กหญิงศศิกัญญา  แก่นแก้ว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6">H45+M45+R45+U45+AC45</f>
        <v>0</v>
      </c>
      <c r="AF45" s="20">
        <f t="shared" ref="AF45:AF46" si="17">SUM(H45,M45,R45,U45,AC45)</f>
        <v>0</v>
      </c>
      <c r="AG45" s="20" t="b">
        <f t="shared" ref="AG45:AG46" si="18">IF(L45=3,1,IF(L45=2,2,IF(L45=1,3)))</f>
        <v>0</v>
      </c>
      <c r="AH45" s="20">
        <f t="shared" ref="AH45:AH46" si="19">J45+L45+Q45+W45+AA45</f>
        <v>0</v>
      </c>
      <c r="AI45" s="20">
        <f t="shared" ref="AI45:AI46" si="20">SUM(J45,L45,Q45,W45,AA45)</f>
        <v>0</v>
      </c>
      <c r="AJ45" s="20" t="b">
        <f t="shared" ref="AJ45:AJ46" si="21">IF(Z45=3,1,IF(Z45=2,2,IF(Z45=1,3)))</f>
        <v>0</v>
      </c>
      <c r="AK45" s="20" t="b">
        <f t="shared" ref="AK45:AK46" si="22">IF(AD45=3,1,IF(AD45=2,2,IF(AD45=1,3)))</f>
        <v>0</v>
      </c>
      <c r="AL45" s="20">
        <f t="shared" ref="AL45:AL46" si="23">G45+O45+T45+Z45+AD45</f>
        <v>0</v>
      </c>
      <c r="AM45" s="20">
        <f t="shared" ref="AM45:AM46" si="24">SUM(G45,O45,T45,Z45,AD45)</f>
        <v>0</v>
      </c>
      <c r="AN45" s="20" t="b">
        <f t="shared" ref="AN45:AN46" si="25">IF(P45=3,1,IF(P45=2,2,IF(P45=1,3)))</f>
        <v>0</v>
      </c>
      <c r="AO45" s="20" t="b">
        <f t="shared" ref="AO45:AO46" si="26">IF(S45=3,1,IF(S45=2,2,IF(S45=1,3)))</f>
        <v>0</v>
      </c>
      <c r="AP45" s="20">
        <f t="shared" ref="AP45:AP46" si="27">K45+P45+S45+X45+AB45</f>
        <v>0</v>
      </c>
      <c r="AQ45" s="20">
        <f t="shared" ref="AQ45:AQ46" si="28">SUM(K45,P45,S45,X45,AB45)</f>
        <v>0</v>
      </c>
      <c r="AR45" s="20">
        <f t="shared" ref="AR45:AR46" si="29">F45+I45+N45+V45+Y45</f>
        <v>0</v>
      </c>
      <c r="AS45" s="20">
        <f t="shared" ref="AS45:AS46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 t="str">
        <f>ฉบับครู!B46</f>
        <v>2/6</v>
      </c>
      <c r="C46" s="64">
        <f>ฉบับครู!C46</f>
        <v>45450</v>
      </c>
      <c r="D46" s="23" t="str">
        <f>ฉบับครู!D46</f>
        <v>เด็กหญิงอาทิตยา  มณเฑียร</v>
      </c>
      <c r="E46" s="24" t="str">
        <f>ฉบับครู!E46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6"/>
        <v>0</v>
      </c>
      <c r="AF46" s="20">
        <f t="shared" si="17"/>
        <v>0</v>
      </c>
      <c r="AG46" s="20" t="b">
        <f t="shared" si="18"/>
        <v>0</v>
      </c>
      <c r="AH46" s="20">
        <f t="shared" si="19"/>
        <v>0</v>
      </c>
      <c r="AI46" s="20">
        <f t="shared" si="20"/>
        <v>0</v>
      </c>
      <c r="AJ46" s="20" t="b">
        <f t="shared" si="21"/>
        <v>0</v>
      </c>
      <c r="AK46" s="20" t="b">
        <f t="shared" si="22"/>
        <v>0</v>
      </c>
      <c r="AL46" s="20">
        <f t="shared" si="23"/>
        <v>0</v>
      </c>
      <c r="AM46" s="20">
        <f t="shared" si="24"/>
        <v>0</v>
      </c>
      <c r="AN46" s="20" t="b">
        <f t="shared" si="25"/>
        <v>0</v>
      </c>
      <c r="AO46" s="20" t="b">
        <f t="shared" si="26"/>
        <v>0</v>
      </c>
      <c r="AP46" s="20">
        <f t="shared" si="27"/>
        <v>0</v>
      </c>
      <c r="AQ46" s="20">
        <f t="shared" si="28"/>
        <v>0</v>
      </c>
      <c r="AR46" s="20">
        <f t="shared" si="29"/>
        <v>0</v>
      </c>
      <c r="AS46" s="20">
        <f t="shared" si="30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/>
      <c r="C47" s="24"/>
      <c r="D47" s="23"/>
      <c r="E47" s="24"/>
      <c r="F47" s="17"/>
      <c r="G47" s="17"/>
      <c r="H47" s="17"/>
      <c r="I47" s="17"/>
      <c r="J47" s="17"/>
      <c r="K47" s="17"/>
      <c r="L47" s="28"/>
      <c r="M47" s="28"/>
      <c r="N47" s="28"/>
      <c r="O47" s="28"/>
      <c r="P47" s="28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1" t="s">
        <v>62</v>
      </c>
      <c r="D57" s="82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1" t="s">
        <v>62</v>
      </c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92" t="s">
        <v>143</v>
      </c>
      <c r="D58" s="93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1"/>
      <c r="P58" s="82"/>
      <c r="Q58" s="82"/>
      <c r="R58" s="39"/>
      <c r="S58" s="81" t="s">
        <v>144</v>
      </c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1" t="s">
        <v>63</v>
      </c>
      <c r="D59" s="82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92"/>
      <c r="P59" s="82"/>
      <c r="Q59" s="82"/>
      <c r="R59" s="39"/>
      <c r="S59" s="81" t="s">
        <v>63</v>
      </c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topLeftCell="A31" workbookViewId="0">
      <selection activeCell="B44" sqref="B44:S46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3" t="s">
        <v>0</v>
      </c>
      <c r="C2" s="84"/>
      <c r="D2" s="84"/>
      <c r="E2" s="84"/>
      <c r="F2" s="85"/>
      <c r="G2" s="58"/>
      <c r="H2" s="100" t="s">
        <v>87</v>
      </c>
      <c r="I2" s="84"/>
      <c r="J2" s="84"/>
      <c r="K2" s="84"/>
      <c r="L2" s="84"/>
      <c r="M2" s="84"/>
      <c r="N2" s="84"/>
      <c r="O2" s="84"/>
      <c r="P2" s="84"/>
      <c r="Q2" s="84"/>
      <c r="R2" s="84"/>
      <c r="S2" s="85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3" t="str">
        <f>ฉบับนักเรียน!A3</f>
        <v>นางสาวธิดารัตน์ ทิพอุตร  นายกฤช พรตด้วง</v>
      </c>
      <c r="C3" s="84"/>
      <c r="D3" s="84"/>
      <c r="E3" s="84"/>
      <c r="F3" s="85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2/6</v>
      </c>
      <c r="D5" s="74">
        <f>ฉบับนักเรียน!C5</f>
        <v>45409</v>
      </c>
      <c r="E5" s="41" t="str">
        <f>ฉบับนักเรียน!D5</f>
        <v>เด็กชายจิติศักษ์  จิตมุ่งมั่น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2/6</v>
      </c>
      <c r="D6" s="74">
        <f>ฉบับนักเรียน!C6</f>
        <v>45410</v>
      </c>
      <c r="E6" s="41" t="str">
        <f>ฉบับนักเรียน!D6</f>
        <v>เด็กชายชนนน  กล่ำทิม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2/6</v>
      </c>
      <c r="D7" s="74">
        <f>ฉบับนักเรียน!C7</f>
        <v>45411</v>
      </c>
      <c r="E7" s="41" t="str">
        <f>ฉบับนักเรียน!D7</f>
        <v>เด็กชายชัชพงศ์  วงศ์อินทร์ตรา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2/6</v>
      </c>
      <c r="D8" s="74">
        <f>ฉบับนักเรียน!C8</f>
        <v>45412</v>
      </c>
      <c r="E8" s="41" t="str">
        <f>ฉบับนักเรียน!D8</f>
        <v>เด็กชายซูเดรส  วิเย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2/6</v>
      </c>
      <c r="D9" s="74">
        <f>ฉบับนักเรียน!C9</f>
        <v>45413</v>
      </c>
      <c r="E9" s="41" t="str">
        <f>ฉบับนักเรียน!D9</f>
        <v>เด็กชายฐิติพันธ์  ธนบุตรารัตน์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2/6</v>
      </c>
      <c r="D10" s="74">
        <f>ฉบับนักเรียน!C10</f>
        <v>45414</v>
      </c>
      <c r="E10" s="41" t="str">
        <f>ฉบับนักเรียน!D10</f>
        <v>เด็กชายณภัคพงศ์  วิโรจน์แดนไทย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2/6</v>
      </c>
      <c r="D11" s="74">
        <f>ฉบับนักเรียน!C11</f>
        <v>45415</v>
      </c>
      <c r="E11" s="41" t="str">
        <f>ฉบับนักเรียน!D11</f>
        <v>เด็กชายเตโชดม  บุตรดี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2/6</v>
      </c>
      <c r="D12" s="74">
        <f>ฉบับนักเรียน!C12</f>
        <v>45416</v>
      </c>
      <c r="E12" s="41" t="str">
        <f>ฉบับนักเรียน!D12</f>
        <v>เด็กชายทรงชัย  หอมหวล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2/6</v>
      </c>
      <c r="D13" s="74">
        <f>ฉบับนักเรียน!C13</f>
        <v>45417</v>
      </c>
      <c r="E13" s="41" t="str">
        <f>ฉบับนักเรียน!D13</f>
        <v>เด็กชายธนากร  พุ่มเจ้า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2/6</v>
      </c>
      <c r="D14" s="74">
        <f>ฉบับนักเรียน!C14</f>
        <v>45418</v>
      </c>
      <c r="E14" s="41" t="str">
        <f>ฉบับนักเรียน!D14</f>
        <v>เด็กชายนิพัทธ์  เดชจริง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2/6</v>
      </c>
      <c r="D15" s="74">
        <f>ฉบับนักเรียน!C15</f>
        <v>45419</v>
      </c>
      <c r="E15" s="41" t="str">
        <f>ฉบับนักเรียน!D15</f>
        <v>เด็กชายพงศกร  หันตุลา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2/6</v>
      </c>
      <c r="D16" s="74">
        <f>ฉบับนักเรียน!C16</f>
        <v>45420</v>
      </c>
      <c r="E16" s="41" t="str">
        <f>ฉบับนักเรียน!D16</f>
        <v>เด็กชายมินธาดา  ยอดกันทา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2/6</v>
      </c>
      <c r="D17" s="74">
        <f>ฉบับนักเรียน!C17</f>
        <v>45421</v>
      </c>
      <c r="E17" s="41" t="str">
        <f>ฉบับนักเรียน!D17</f>
        <v>เด็กชายวชิรวิทย์  เณรแตง</v>
      </c>
      <c r="F17" s="25" t="str">
        <f>ฉบับนักเรียน!E17</f>
        <v>ชาย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2/6</v>
      </c>
      <c r="D18" s="74">
        <f>ฉบับนักเรียน!C18</f>
        <v>45422</v>
      </c>
      <c r="E18" s="41" t="str">
        <f>ฉบับนักเรียน!D18</f>
        <v>เด็กชายศุภวิชญ์  ชมภูวิเศษ</v>
      </c>
      <c r="F18" s="25" t="str">
        <f>ฉบับนักเรียน!E18</f>
        <v>ชาย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2/6</v>
      </c>
      <c r="D19" s="74">
        <f>ฉบับนักเรียน!C19</f>
        <v>45423</v>
      </c>
      <c r="E19" s="41" t="str">
        <f>ฉบับนักเรียน!D19</f>
        <v>เด็กชายสันติอง  บุญคำมี</v>
      </c>
      <c r="F19" s="25" t="str">
        <f>ฉบับนักเรียน!E19</f>
        <v>ชาย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2/6</v>
      </c>
      <c r="D20" s="74">
        <f>ฉบับนักเรียน!C20</f>
        <v>45424</v>
      </c>
      <c r="E20" s="41" t="str">
        <f>ฉบับนักเรียน!D20</f>
        <v>เด็กชายสิรวิชญ์  ปรังประโคน</v>
      </c>
      <c r="F20" s="25" t="str">
        <f>ฉบับนักเรียน!E20</f>
        <v>ชาย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2/6</v>
      </c>
      <c r="D21" s="74">
        <f>ฉบับนักเรียน!C21</f>
        <v>45425</v>
      </c>
      <c r="E21" s="41" t="str">
        <f>ฉบับนักเรียน!D21</f>
        <v>เด็กชายเสฏฐพงศ์  ประสิทธิ์</v>
      </c>
      <c r="F21" s="25" t="str">
        <f>ฉบับนักเรียน!E21</f>
        <v>ชาย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2/6</v>
      </c>
      <c r="D22" s="74">
        <f>ฉบับนักเรียน!C22</f>
        <v>45426</v>
      </c>
      <c r="E22" s="41" t="str">
        <f>ฉบับนักเรียน!D22</f>
        <v>เด็กชายโสภณ  สุธีพงศ์โสภณ</v>
      </c>
      <c r="F22" s="25" t="str">
        <f>ฉบับนักเรียน!E22</f>
        <v>ชาย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2/6</v>
      </c>
      <c r="D23" s="74">
        <f>ฉบับนักเรียน!C23</f>
        <v>45427</v>
      </c>
      <c r="E23" s="41" t="str">
        <f>ฉบับนักเรียน!D23</f>
        <v>เด็กชายอนันดา  จันทร์มี</v>
      </c>
      <c r="F23" s="25" t="str">
        <f>ฉบับนักเรียน!E23</f>
        <v>ชาย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2/6</v>
      </c>
      <c r="D24" s="74">
        <f>ฉบับนักเรียน!C24</f>
        <v>45428</v>
      </c>
      <c r="E24" s="41" t="str">
        <f>ฉบับนักเรียน!D24</f>
        <v>เด็กชายอัครวัฒน์  นิลกำแหง</v>
      </c>
      <c r="F24" s="25" t="str">
        <f>ฉบับนักเรียน!E24</f>
        <v>ชาย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2/6</v>
      </c>
      <c r="D25" s="74">
        <f>ฉบับนักเรียน!C25</f>
        <v>46255</v>
      </c>
      <c r="E25" s="41" t="str">
        <f>ฉบับนักเรียน!D25</f>
        <v>เด็กชายศักดิพงศ์  บุญเย็น</v>
      </c>
      <c r="F25" s="25" t="str">
        <f>ฉบับนักเรียน!E25</f>
        <v>ชาย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2/6</v>
      </c>
      <c r="D26" s="74">
        <f>ฉบับนักเรียน!C26</f>
        <v>45429</v>
      </c>
      <c r="E26" s="41" t="str">
        <f>ฉบับนักเรียน!D26</f>
        <v>เด็กหญิงกชกร  ทับเอี่ยม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2/6</v>
      </c>
      <c r="D27" s="74">
        <f>ฉบับนักเรียน!C27</f>
        <v>45430</v>
      </c>
      <c r="E27" s="41" t="str">
        <f>ฉบับนักเรียน!D27</f>
        <v>เด็กหญิงกมลวรรณ  รามชนะ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2/6</v>
      </c>
      <c r="D28" s="74">
        <f>ฉบับนักเรียน!C28</f>
        <v>45431</v>
      </c>
      <c r="E28" s="41" t="str">
        <f>ฉบับนักเรียน!D28</f>
        <v>เด็กหญิงกรชวัล  นรสิงห์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2/6</v>
      </c>
      <c r="D29" s="74">
        <f>ฉบับนักเรียน!C29</f>
        <v>45432</v>
      </c>
      <c r="E29" s="41" t="str">
        <f>ฉบับนักเรียน!D29</f>
        <v>เด็กหญิงกัญญารัตน์  เกลื่อนกลางดอน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2/6</v>
      </c>
      <c r="D30" s="74">
        <f>ฉบับนักเรียน!C30</f>
        <v>45433</v>
      </c>
      <c r="E30" s="41" t="str">
        <f>ฉบับนักเรียน!D30</f>
        <v>เด็กหญิงฆฤมน  กุลสอนนาน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2/6</v>
      </c>
      <c r="D31" s="74">
        <f>ฉบับนักเรียน!C31</f>
        <v>45435</v>
      </c>
      <c r="E31" s="41" t="str">
        <f>ฉบับนักเรียน!D31</f>
        <v>เด็กหญิงชญานิศ  คล้ายหลง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2/6</v>
      </c>
      <c r="D32" s="74">
        <f>ฉบับนักเรียน!C32</f>
        <v>45436</v>
      </c>
      <c r="E32" s="41" t="str">
        <f>ฉบับนักเรียน!D32</f>
        <v>เด็กหญิงณิชวรา  บัวทอง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2/6</v>
      </c>
      <c r="D33" s="74">
        <f>ฉบับนักเรียน!C33</f>
        <v>45437</v>
      </c>
      <c r="E33" s="41" t="str">
        <f>ฉบับนักเรียน!D33</f>
        <v>เด็กหญิงธัญพร  พลปิยะ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2/6</v>
      </c>
      <c r="D34" s="74">
        <f>ฉบับนักเรียน!C34</f>
        <v>45438</v>
      </c>
      <c r="E34" s="41" t="str">
        <f>ฉบับนักเรียน!D34</f>
        <v>เด็กหญิงเบญจมาศ  ปัญญาดี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2/6</v>
      </c>
      <c r="D35" s="74">
        <f>ฉบับนักเรียน!C35</f>
        <v>45439</v>
      </c>
      <c r="E35" s="41" t="str">
        <f>ฉบับนักเรียน!D35</f>
        <v>เด็กหญิงปุษยา  ติรณศักดิ์กุล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2/6</v>
      </c>
      <c r="D36" s="74">
        <f>ฉบับนักเรียน!C36</f>
        <v>45440</v>
      </c>
      <c r="E36" s="41" t="str">
        <f>ฉบับนักเรียน!D36</f>
        <v>เด็กหญิงผกาวรรณ  ส่งล้อม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2/6</v>
      </c>
      <c r="D37" s="74">
        <f>ฉบับนักเรียน!C37</f>
        <v>45441</v>
      </c>
      <c r="E37" s="41" t="str">
        <f>ฉบับนักเรียน!D37</f>
        <v>เด็กหญิงพรชิตา  เจนไร่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2/6</v>
      </c>
      <c r="D38" s="74">
        <f>ฉบับนักเรียน!C38</f>
        <v>45442</v>
      </c>
      <c r="E38" s="41" t="str">
        <f>ฉบับนักเรียน!D38</f>
        <v>เด็กหญิงพลอยปภัสร์  บุญเย็น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2/6</v>
      </c>
      <c r="D39" s="74">
        <f>ฉบับนักเรียน!C39</f>
        <v>45443</v>
      </c>
      <c r="E39" s="41" t="str">
        <f>ฉบับนักเรียน!D39</f>
        <v>เด็กหญิงพัชรินทร์  กนกเพ็ชร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2/6</v>
      </c>
      <c r="D40" s="74">
        <f>ฉบับนักเรียน!C40</f>
        <v>45444</v>
      </c>
      <c r="E40" s="41" t="str">
        <f>ฉบับนักเรียน!D40</f>
        <v>เด็กหญิงเพชรลดา  พูลสุข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2/6</v>
      </c>
      <c r="D41" s="74">
        <f>ฉบับนักเรียน!C41</f>
        <v>45445</v>
      </c>
      <c r="E41" s="41" t="str">
        <f>ฉบับนักเรียน!D41</f>
        <v>เด็กหญิงภาราดา  ภู่อินทร์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2/6</v>
      </c>
      <c r="D42" s="74">
        <f>ฉบับนักเรียน!C42</f>
        <v>45446</v>
      </c>
      <c r="E42" s="41" t="str">
        <f>ฉบับนักเรียน!D42</f>
        <v>เด็กหญิงวรัชยา  คูหาทอง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2/6</v>
      </c>
      <c r="D43" s="74">
        <f>ฉบับนักเรียน!C43</f>
        <v>45447</v>
      </c>
      <c r="E43" s="41" t="str">
        <f>ฉบับนักเรียน!D43</f>
        <v>เด็กหญิงวิลาสินี  ชาจอหอ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3" t="str">
        <f>ฉบับครู!B44</f>
        <v>2/6</v>
      </c>
      <c r="D44" s="74">
        <f>ฉบับนักเรียน!C44</f>
        <v>45448</v>
      </c>
      <c r="E44" s="41" t="str">
        <f>ฉบับนักเรียน!D44</f>
        <v>เด็กหญิงศรัณย์ภัทร  ลูกแก้ว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5.75" customHeight="1" x14ac:dyDescent="0.5">
      <c r="A45" s="2"/>
      <c r="B45" s="20" t="s">
        <v>52</v>
      </c>
      <c r="C45" s="43" t="str">
        <f>ฉบับครู!B45</f>
        <v>2/6</v>
      </c>
      <c r="D45" s="74">
        <f>ฉบับนักเรียน!C45</f>
        <v>45449</v>
      </c>
      <c r="E45" s="41" t="str">
        <f>ฉบับนักเรียน!D45</f>
        <v>เด็กหญิงศศิกัญญา  แก่นแก้ว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:H46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:J46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:L46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:N46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:P46" si="12">IF(O45&gt;4,"มีจุดแข็ง","ไม่มีจุดแข็ง")</f>
        <v>ไม่มีจุดแข็ง</v>
      </c>
      <c r="Q45" s="59">
        <f t="shared" ref="Q45:Q46" si="13">G45+I45+K45+M45</f>
        <v>0</v>
      </c>
      <c r="R45" s="59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5.75" customHeight="1" x14ac:dyDescent="0.5">
      <c r="A46" s="2"/>
      <c r="B46" s="20" t="s">
        <v>53</v>
      </c>
      <c r="C46" s="43" t="str">
        <f>ฉบับครู!B46</f>
        <v>2/6</v>
      </c>
      <c r="D46" s="74">
        <f>ฉบับนักเรียน!C46</f>
        <v>45450</v>
      </c>
      <c r="E46" s="41" t="str">
        <f>ฉบับนักเรียน!D46</f>
        <v>เด็กหญิงอาทิตยา  มณเฑียร</v>
      </c>
      <c r="F46" s="25" t="str">
        <f>ฉบับนักเรียน!E46</f>
        <v>หญิง</v>
      </c>
      <c r="G46" s="59">
        <f>(equal1!G46+equal2!G46+equal3!G46)/3</f>
        <v>0</v>
      </c>
      <c r="H46" s="25" t="str">
        <f t="shared" si="8"/>
        <v>ปกติ</v>
      </c>
      <c r="I46" s="25">
        <f>(equal1!I46+equal2!I46+equal3!I46)/3</f>
        <v>0</v>
      </c>
      <c r="J46" s="25" t="str">
        <f t="shared" si="9"/>
        <v>ปกติ</v>
      </c>
      <c r="K46" s="25">
        <f>(equal1!K46+equal2!K46+equal3!K46)/3</f>
        <v>0</v>
      </c>
      <c r="L46" s="25" t="str">
        <f t="shared" si="10"/>
        <v>ปกติ</v>
      </c>
      <c r="M46" s="25">
        <f>(equal1!M46+equal2!M46+equal3!M46)/3</f>
        <v>0</v>
      </c>
      <c r="N46" s="25" t="str">
        <f t="shared" si="11"/>
        <v>ปกติ</v>
      </c>
      <c r="O46" s="25">
        <f>(equal1!O46+equal2!O46+equal3!O46)/3</f>
        <v>0</v>
      </c>
      <c r="P46" s="25" t="str">
        <f t="shared" si="12"/>
        <v>ไม่มีจุดแข็ง</v>
      </c>
      <c r="Q46" s="59">
        <f t="shared" si="13"/>
        <v>0</v>
      </c>
      <c r="R46" s="59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s="45" customFormat="1" ht="15.75" customHeight="1" x14ac:dyDescent="0.6">
      <c r="A47" s="39"/>
      <c r="B47" s="61"/>
      <c r="C47" s="69"/>
      <c r="D47" s="44"/>
      <c r="E47" s="52"/>
      <c r="F47" s="53"/>
      <c r="G47" s="70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61"/>
      <c r="C49" s="69"/>
      <c r="D49" s="44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73"/>
      <c r="E50" s="52"/>
      <c r="F50" s="53"/>
      <c r="G50" s="70"/>
      <c r="H50" s="53"/>
      <c r="I50" s="53"/>
      <c r="J50" s="53"/>
      <c r="K50" s="53"/>
      <c r="L50" s="53"/>
      <c r="M50" s="53"/>
      <c r="N50" s="53"/>
      <c r="O50" s="53"/>
      <c r="P50" s="71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44" t="str">
        <f>report1!D56</f>
        <v>(ลงชื่อ)</v>
      </c>
      <c r="E51" s="52"/>
      <c r="F51" s="53"/>
      <c r="G51" s="70"/>
      <c r="H51" s="53"/>
      <c r="I51" s="53"/>
      <c r="J51" s="53"/>
      <c r="K51" s="53"/>
      <c r="L51" s="53" t="str">
        <f>report1!L56</f>
        <v xml:space="preserve">                 (ลงชื่อ)</v>
      </c>
      <c r="M51" s="53"/>
      <c r="N51" s="53"/>
      <c r="O51" s="53"/>
      <c r="P51" s="53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6">
      <c r="A52" s="39"/>
      <c r="B52" s="71"/>
      <c r="C52" s="72"/>
      <c r="D52" s="44"/>
      <c r="E52" s="53" t="str">
        <f>report1!E57</f>
        <v>นางสาวธิดารัตน์ ทิพอุตร</v>
      </c>
      <c r="F52" s="53"/>
      <c r="G52" s="70"/>
      <c r="H52" s="53"/>
      <c r="I52" s="53"/>
      <c r="J52" s="53"/>
      <c r="K52" s="53"/>
      <c r="L52" s="53"/>
      <c r="M52" s="53"/>
      <c r="N52" s="92" t="str">
        <f>report1!N57</f>
        <v>นายกฤช พรตด้วง</v>
      </c>
      <c r="O52" s="82"/>
      <c r="P52" s="82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6">
      <c r="A53" s="39"/>
      <c r="B53" s="71"/>
      <c r="C53" s="72"/>
      <c r="D53" s="44"/>
      <c r="E53" s="53" t="str">
        <f>report1!E58</f>
        <v xml:space="preserve">      ครูที่ปรึกษา</v>
      </c>
      <c r="F53" s="53"/>
      <c r="G53" s="70"/>
      <c r="H53" s="53"/>
      <c r="I53" s="53"/>
      <c r="J53" s="53"/>
      <c r="K53" s="53"/>
      <c r="L53" s="53"/>
      <c r="M53" s="53"/>
      <c r="N53" s="92" t="str">
        <f>report1!N58</f>
        <v>ครูที่ปรึกษา</v>
      </c>
      <c r="O53" s="82"/>
      <c r="P53" s="82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s="45" customFormat="1" ht="15.75" customHeight="1" x14ac:dyDescent="0.6">
      <c r="A54" s="39"/>
      <c r="B54" s="71"/>
      <c r="C54" s="72"/>
      <c r="D54" s="73"/>
      <c r="E54" s="52"/>
      <c r="F54" s="53"/>
      <c r="G54" s="70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 x14ac:dyDescent="0.5">
      <c r="A61" s="2"/>
      <c r="B61" s="7"/>
      <c r="C61" s="8"/>
      <c r="D61" s="10"/>
      <c r="E61" s="11"/>
      <c r="F61" s="9"/>
      <c r="G61" s="12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6"/>
      <c r="B62" s="7"/>
      <c r="C62" s="7"/>
      <c r="D62" s="13"/>
      <c r="E62" s="14"/>
      <c r="F62" s="7"/>
      <c r="G62" s="15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2"/>
      <c r="N64" s="98"/>
      <c r="O64" s="99"/>
      <c r="P64" s="99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8.75" customHeight="1" x14ac:dyDescent="0.5">
      <c r="A65" s="2"/>
      <c r="B65" s="2"/>
      <c r="C65" s="2"/>
      <c r="D65" s="3"/>
      <c r="E65" s="3"/>
      <c r="F65" s="2"/>
      <c r="G65" s="16"/>
      <c r="H65" s="2"/>
      <c r="I65" s="2"/>
      <c r="J65" s="2"/>
      <c r="K65" s="2"/>
      <c r="L65" s="2"/>
      <c r="M65" s="11"/>
      <c r="N65" s="98"/>
      <c r="O65" s="99"/>
      <c r="P65" s="99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16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honeticPr fontId="16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1" t="s">
        <v>88</v>
      </c>
      <c r="C1" s="102"/>
      <c r="D1" s="102"/>
      <c r="E1" s="102"/>
      <c r="F1" s="102"/>
      <c r="G1" s="102"/>
      <c r="H1" s="102"/>
      <c r="I1" s="101" t="s">
        <v>99</v>
      </c>
      <c r="J1" s="102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COUNTIF(summary!H5:'summary'!H61,"=ปกติ")</f>
        <v>42</v>
      </c>
      <c r="E10" s="39">
        <f>COUNTIF(summary!J5:'summary'!J61,"=ปกติ")</f>
        <v>42</v>
      </c>
      <c r="F10" s="39">
        <f>COUNTIF(summary!L5:'summary'!L61,"=ปกติ")</f>
        <v>42</v>
      </c>
      <c r="G10" s="39">
        <f>COUNTIF(summary!N5:'summary'!N61,"=ปกติ")</f>
        <v>42</v>
      </c>
      <c r="H10" s="44" t="s">
        <v>94</v>
      </c>
      <c r="I10" s="39">
        <f>COUNTIF(summary!P5:'summary'!P61,"=มีจุดแข็ง")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COUNTIF(summary!H5:'summary'!H61,"=เสี่ยง")</f>
        <v>0</v>
      </c>
      <c r="E11" s="39">
        <f>COUNTIF(summary!J5:'summary'!J61,"=เสี่ยง")</f>
        <v>0</v>
      </c>
      <c r="F11" s="39">
        <f>COUNTIF(summary!L5:'summary'!L61,"=เสี่ยง")</f>
        <v>0</v>
      </c>
      <c r="G11" s="39">
        <f>COUNTIF(summary!N5:'summary'!N61,"=เสี่ยง")</f>
        <v>0</v>
      </c>
      <c r="H11" s="39" t="s">
        <v>96</v>
      </c>
      <c r="I11" s="39">
        <f>COUNTIF(summary!P5:'summary'!P61,"=ไม่มีจุดแข็ง")</f>
        <v>42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COUNTIF(summary!H5:'summary'!H61,"=มีปัญหา")</f>
        <v>0</v>
      </c>
      <c r="E12" s="39">
        <f>COUNTIF(summary!J5:'summary'!J61,"=มีปัญหา")</f>
        <v>0</v>
      </c>
      <c r="F12" s="39">
        <f>COUNTIF(summary!L5:'summary'!L61,"=มีปัญหา")</f>
        <v>0</v>
      </c>
      <c r="G12" s="39">
        <f>COUNTIF(summary!N5:'summary'!N61,"=มีปัญหา")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COUNTIF(summary!S5:'summary'!S61,"=ปกติ")</f>
        <v>42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COUNTIF(summary!S5:'summary'!S61,"=เสี่ยง")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COUNTIF(summary!S5:'summary'!S61,"=มีปัญหา")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1" t="s">
        <v>62</v>
      </c>
      <c r="C51" s="82"/>
      <c r="D51" s="82"/>
      <c r="E51" s="82"/>
      <c r="F51" s="39"/>
      <c r="G51" s="91" t="s">
        <v>62</v>
      </c>
      <c r="H51" s="82"/>
      <c r="I51" s="82"/>
      <c r="J51" s="82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1" t="str">
        <f>summary!E52</f>
        <v>นางสาวธิดารัตน์ ทิพอุตร</v>
      </c>
      <c r="C52" s="82"/>
      <c r="D52" s="82"/>
      <c r="E52" s="82"/>
      <c r="F52" s="39"/>
      <c r="G52" s="81" t="str">
        <f>summary!N52</f>
        <v>นายกฤช พรตด้วง</v>
      </c>
      <c r="H52" s="82"/>
      <c r="I52" s="82"/>
      <c r="J52" s="82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1" t="s">
        <v>63</v>
      </c>
      <c r="C53" s="82"/>
      <c r="D53" s="82"/>
      <c r="E53" s="82"/>
      <c r="F53" s="39"/>
      <c r="G53" s="81" t="s">
        <v>63</v>
      </c>
      <c r="H53" s="82"/>
      <c r="I53" s="82"/>
      <c r="J53" s="82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50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3" t="s">
        <v>0</v>
      </c>
      <c r="B2" s="84"/>
      <c r="C2" s="84"/>
      <c r="D2" s="84"/>
      <c r="E2" s="85"/>
      <c r="F2" s="86" t="s">
        <v>64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5"/>
      <c r="AE2" s="35"/>
      <c r="AF2" s="87" t="s">
        <v>2</v>
      </c>
      <c r="AG2" s="36"/>
      <c r="AH2" s="36"/>
      <c r="AI2" s="87" t="s">
        <v>3</v>
      </c>
      <c r="AJ2" s="36"/>
      <c r="AK2" s="36"/>
      <c r="AL2" s="36"/>
      <c r="AM2" s="87" t="s">
        <v>4</v>
      </c>
      <c r="AN2" s="36"/>
      <c r="AO2" s="36"/>
      <c r="AP2" s="36"/>
      <c r="AQ2" s="87" t="s">
        <v>5</v>
      </c>
      <c r="AR2" s="36"/>
      <c r="AS2" s="87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3" t="str">
        <f>ฉบับนักเรียน!A3</f>
        <v>นางสาวธิดารัตน์ ทิพอุตร  นายกฤช พรตด้วง</v>
      </c>
      <c r="B3" s="84"/>
      <c r="C3" s="84"/>
      <c r="D3" s="84"/>
      <c r="E3" s="85"/>
      <c r="F3" s="83" t="s">
        <v>7</v>
      </c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5"/>
      <c r="AE3" s="35"/>
      <c r="AF3" s="88"/>
      <c r="AG3" s="36"/>
      <c r="AH3" s="36"/>
      <c r="AI3" s="88"/>
      <c r="AJ3" s="36"/>
      <c r="AK3" s="36"/>
      <c r="AL3" s="36"/>
      <c r="AM3" s="88"/>
      <c r="AN3" s="36"/>
      <c r="AO3" s="36"/>
      <c r="AP3" s="36"/>
      <c r="AQ3" s="88"/>
      <c r="AR3" s="36"/>
      <c r="AS3" s="88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89"/>
      <c r="AG4" s="36"/>
      <c r="AH4" s="36"/>
      <c r="AI4" s="89"/>
      <c r="AJ4" s="36"/>
      <c r="AK4" s="36"/>
      <c r="AL4" s="36"/>
      <c r="AM4" s="89"/>
      <c r="AN4" s="36"/>
      <c r="AO4" s="36"/>
      <c r="AP4" s="36"/>
      <c r="AQ4" s="89"/>
      <c r="AR4" s="36"/>
      <c r="AS4" s="8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142</v>
      </c>
      <c r="C5" s="80">
        <v>45409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142</v>
      </c>
      <c r="C6" s="80">
        <v>45410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142</v>
      </c>
      <c r="C7" s="80">
        <v>45411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142</v>
      </c>
      <c r="C8" s="80">
        <v>45412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142</v>
      </c>
      <c r="C9" s="80">
        <v>45413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142</v>
      </c>
      <c r="C10" s="80">
        <v>45414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142</v>
      </c>
      <c r="C11" s="80">
        <v>45415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142</v>
      </c>
      <c r="C12" s="80">
        <v>45416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142</v>
      </c>
      <c r="C13" s="80">
        <v>45417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142</v>
      </c>
      <c r="C14" s="80">
        <v>45418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142</v>
      </c>
      <c r="C15" s="80">
        <v>45419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142</v>
      </c>
      <c r="C16" s="80">
        <v>45420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142</v>
      </c>
      <c r="C17" s="80">
        <v>45421</v>
      </c>
      <c r="D17" s="23" t="s">
        <v>112</v>
      </c>
      <c r="E17" s="37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142</v>
      </c>
      <c r="C18" s="80">
        <v>45422</v>
      </c>
      <c r="D18" s="23" t="s">
        <v>113</v>
      </c>
      <c r="E18" s="37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142</v>
      </c>
      <c r="C19" s="80">
        <v>45423</v>
      </c>
      <c r="D19" s="23" t="s">
        <v>114</v>
      </c>
      <c r="E19" s="37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142</v>
      </c>
      <c r="C20" s="80">
        <v>45424</v>
      </c>
      <c r="D20" s="23" t="s">
        <v>115</v>
      </c>
      <c r="E20" s="37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142</v>
      </c>
      <c r="C21" s="80">
        <v>45425</v>
      </c>
      <c r="D21" s="23" t="s">
        <v>116</v>
      </c>
      <c r="E21" s="37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142</v>
      </c>
      <c r="C22" s="80">
        <v>45426</v>
      </c>
      <c r="D22" s="23" t="s">
        <v>117</v>
      </c>
      <c r="E22" s="37" t="s">
        <v>67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142</v>
      </c>
      <c r="C23" s="80">
        <v>45427</v>
      </c>
      <c r="D23" s="23" t="s">
        <v>118</v>
      </c>
      <c r="E23" s="37" t="s">
        <v>67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142</v>
      </c>
      <c r="C24" s="80">
        <v>45428</v>
      </c>
      <c r="D24" s="23" t="s">
        <v>119</v>
      </c>
      <c r="E24" s="37" t="s">
        <v>67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142</v>
      </c>
      <c r="C25" s="80">
        <v>46255</v>
      </c>
      <c r="D25" s="23" t="s">
        <v>120</v>
      </c>
      <c r="E25" s="37" t="s">
        <v>67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142</v>
      </c>
      <c r="C26" s="80">
        <v>45429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142</v>
      </c>
      <c r="C27" s="80">
        <v>45430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142</v>
      </c>
      <c r="C28" s="80">
        <v>45431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142</v>
      </c>
      <c r="C29" s="80">
        <v>45432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142</v>
      </c>
      <c r="C30" s="80">
        <v>45433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142</v>
      </c>
      <c r="C31" s="80">
        <v>45435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142</v>
      </c>
      <c r="C32" s="80">
        <v>45436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142</v>
      </c>
      <c r="C33" s="80">
        <v>45437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142</v>
      </c>
      <c r="C34" s="80">
        <v>45438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142</v>
      </c>
      <c r="C35" s="80">
        <v>45439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142</v>
      </c>
      <c r="C36" s="80">
        <v>45440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142</v>
      </c>
      <c r="C37" s="80">
        <v>45441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142</v>
      </c>
      <c r="C38" s="80">
        <v>45442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142</v>
      </c>
      <c r="C39" s="80">
        <v>45443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142</v>
      </c>
      <c r="C40" s="80">
        <v>45444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142</v>
      </c>
      <c r="C41" s="80">
        <v>45445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142</v>
      </c>
      <c r="C42" s="80">
        <v>45446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142</v>
      </c>
      <c r="C43" s="80">
        <v>45447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38" t="s">
        <v>142</v>
      </c>
      <c r="C44" s="80">
        <v>45448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38" t="s">
        <v>142</v>
      </c>
      <c r="C45" s="80">
        <v>45449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38" t="s">
        <v>142</v>
      </c>
      <c r="C46" s="80">
        <v>45450</v>
      </c>
      <c r="D46" s="23" t="s">
        <v>141</v>
      </c>
      <c r="E46" s="20" t="s">
        <v>68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/>
      <c r="B47" s="38"/>
      <c r="C47" s="25"/>
      <c r="D47" s="41"/>
      <c r="E47" s="20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1" t="s">
        <v>62</v>
      </c>
      <c r="D56" s="82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1" t="s">
        <v>62</v>
      </c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2" t="s">
        <v>143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1"/>
      <c r="P57" s="82"/>
      <c r="Q57" s="82"/>
      <c r="R57" s="39"/>
      <c r="S57" s="81" t="s">
        <v>144</v>
      </c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1" t="s">
        <v>63</v>
      </c>
      <c r="D58" s="82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92"/>
      <c r="P58" s="82"/>
      <c r="Q58" s="82"/>
      <c r="R58" s="39"/>
      <c r="S58" s="81" t="s">
        <v>63</v>
      </c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5" activePane="bottomLeft" state="frozen"/>
      <selection pane="bottomLeft" activeCell="D62" sqref="D62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4" t="s">
        <v>0</v>
      </c>
      <c r="B2" s="84"/>
      <c r="C2" s="84"/>
      <c r="D2" s="84"/>
      <c r="E2" s="85"/>
      <c r="F2" s="95" t="s">
        <v>69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5"/>
      <c r="AE2" s="23"/>
      <c r="AF2" s="87" t="s">
        <v>2</v>
      </c>
      <c r="AG2" s="36"/>
      <c r="AH2" s="36"/>
      <c r="AI2" s="87" t="s">
        <v>3</v>
      </c>
      <c r="AJ2" s="36"/>
      <c r="AK2" s="36"/>
      <c r="AL2" s="36"/>
      <c r="AM2" s="87" t="s">
        <v>4</v>
      </c>
      <c r="AN2" s="36"/>
      <c r="AO2" s="36"/>
      <c r="AP2" s="36"/>
      <c r="AQ2" s="87" t="s">
        <v>5</v>
      </c>
      <c r="AR2" s="36"/>
      <c r="AS2" s="87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83" t="str">
        <f>ฉบับนักเรียน!A3</f>
        <v>นางสาวธิดารัตน์ ทิพอุตร  นายกฤช พรตด้วง</v>
      </c>
      <c r="B3" s="84"/>
      <c r="C3" s="84"/>
      <c r="D3" s="84"/>
      <c r="E3" s="85"/>
      <c r="F3" s="94" t="s">
        <v>7</v>
      </c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5"/>
      <c r="AE3" s="23"/>
      <c r="AF3" s="88"/>
      <c r="AG3" s="36"/>
      <c r="AH3" s="36"/>
      <c r="AI3" s="88"/>
      <c r="AJ3" s="36"/>
      <c r="AK3" s="36"/>
      <c r="AL3" s="36"/>
      <c r="AM3" s="88"/>
      <c r="AN3" s="36"/>
      <c r="AO3" s="36"/>
      <c r="AP3" s="36"/>
      <c r="AQ3" s="88"/>
      <c r="AR3" s="36"/>
      <c r="AS3" s="88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89"/>
      <c r="AG4" s="36"/>
      <c r="AH4" s="36"/>
      <c r="AI4" s="89"/>
      <c r="AJ4" s="36"/>
      <c r="AK4" s="36"/>
      <c r="AL4" s="36"/>
      <c r="AM4" s="89"/>
      <c r="AN4" s="36"/>
      <c r="AO4" s="36"/>
      <c r="AP4" s="36"/>
      <c r="AQ4" s="89"/>
      <c r="AR4" s="36"/>
      <c r="AS4" s="8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2/6</v>
      </c>
      <c r="C5" s="48">
        <f>ฉบับนักเรียน!C5</f>
        <v>45409</v>
      </c>
      <c r="D5" s="49" t="str">
        <f>ฉบับครู!D5</f>
        <v>เด็กชายจิติศักษ์  จิตมุ่งมั่น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7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2/6</v>
      </c>
      <c r="C6" s="48">
        <f>ฉบับนักเรียน!C6</f>
        <v>45410</v>
      </c>
      <c r="D6" s="51" t="str">
        <f>ฉบับนักเรียน!D6</f>
        <v>เด็กชายชนนน  กล่ำทิม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2/6</v>
      </c>
      <c r="C7" s="48">
        <f>ฉบับนักเรียน!C7</f>
        <v>45411</v>
      </c>
      <c r="D7" s="51" t="str">
        <f>ฉบับนักเรียน!D7</f>
        <v>เด็กชายชัชพงศ์  วงศ์อินทร์ตรา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2/6</v>
      </c>
      <c r="C8" s="48">
        <f>ฉบับนักเรียน!C8</f>
        <v>45412</v>
      </c>
      <c r="D8" s="51" t="str">
        <f>ฉบับนักเรียน!D8</f>
        <v>เด็กชายซูเดรส  วิเย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2/6</v>
      </c>
      <c r="C9" s="48">
        <f>ฉบับนักเรียน!C9</f>
        <v>45413</v>
      </c>
      <c r="D9" s="51" t="str">
        <f>ฉบับนักเรียน!D9</f>
        <v>เด็กชายฐิติพันธ์  ธนบุตรารัตน์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2/6</v>
      </c>
      <c r="C10" s="48">
        <f>ฉบับนักเรียน!C10</f>
        <v>45414</v>
      </c>
      <c r="D10" s="51" t="str">
        <f>ฉบับนักเรียน!D10</f>
        <v>เด็กชายณภัคพงศ์  วิโรจน์แดนไทย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2/6</v>
      </c>
      <c r="C11" s="48">
        <f>ฉบับนักเรียน!C11</f>
        <v>45415</v>
      </c>
      <c r="D11" s="51" t="str">
        <f>ฉบับนักเรียน!D11</f>
        <v>เด็กชายเตโชดม  บุตรดี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2/6</v>
      </c>
      <c r="C12" s="48">
        <f>ฉบับนักเรียน!C12</f>
        <v>45416</v>
      </c>
      <c r="D12" s="51" t="str">
        <f>ฉบับนักเรียน!D12</f>
        <v>เด็กชายทรงชัย  หอมหวล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2/6</v>
      </c>
      <c r="C13" s="48">
        <f>ฉบับนักเรียน!C13</f>
        <v>45417</v>
      </c>
      <c r="D13" s="51" t="str">
        <f>ฉบับนักเรียน!D13</f>
        <v>เด็กชายธนากร  พุ่มเจ้า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2/6</v>
      </c>
      <c r="C14" s="48">
        <f>ฉบับนักเรียน!C14</f>
        <v>45418</v>
      </c>
      <c r="D14" s="51" t="str">
        <f>ฉบับนักเรียน!D14</f>
        <v>เด็กชายนิพัทธ์  เดชจริง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2/6</v>
      </c>
      <c r="C15" s="48">
        <f>ฉบับนักเรียน!C15</f>
        <v>45419</v>
      </c>
      <c r="D15" s="51" t="str">
        <f>ฉบับนักเรียน!D15</f>
        <v>เด็กชายพงศกร  หันตุลา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2/6</v>
      </c>
      <c r="C16" s="48">
        <f>ฉบับนักเรียน!C16</f>
        <v>45420</v>
      </c>
      <c r="D16" s="51" t="str">
        <f>ฉบับนักเรียน!D16</f>
        <v>เด็กชายมินธาดา  ยอดกันทา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2/6</v>
      </c>
      <c r="C17" s="48">
        <f>ฉบับนักเรียน!C17</f>
        <v>45421</v>
      </c>
      <c r="D17" s="51" t="str">
        <f>ฉบับนักเรียน!D17</f>
        <v>เด็กชายวชิรวิทย์  เณรแตง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2/6</v>
      </c>
      <c r="C18" s="48">
        <f>ฉบับนักเรียน!C18</f>
        <v>45422</v>
      </c>
      <c r="D18" s="51" t="str">
        <f>ฉบับนักเรียน!D18</f>
        <v>เด็กชายศุภวิชญ์  ชมภูวิเศษ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2/6</v>
      </c>
      <c r="C19" s="48">
        <f>ฉบับนักเรียน!C19</f>
        <v>45423</v>
      </c>
      <c r="D19" s="51" t="str">
        <f>ฉบับนักเรียน!D19</f>
        <v>เด็กชายสันติอง  บุญคำมี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2/6</v>
      </c>
      <c r="C20" s="48">
        <f>ฉบับนักเรียน!C20</f>
        <v>45424</v>
      </c>
      <c r="D20" s="51" t="str">
        <f>ฉบับนักเรียน!D20</f>
        <v>เด็กชายสิรวิชญ์  ปรังประโคน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2/6</v>
      </c>
      <c r="C21" s="48">
        <f>ฉบับนักเรียน!C21</f>
        <v>45425</v>
      </c>
      <c r="D21" s="51" t="str">
        <f>ฉบับนักเรียน!D21</f>
        <v>เด็กชายเสฏฐพงศ์  ประสิทธิ์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2/6</v>
      </c>
      <c r="C22" s="48">
        <f>ฉบับนักเรียน!C22</f>
        <v>45426</v>
      </c>
      <c r="D22" s="51" t="str">
        <f>ฉบับนักเรียน!D22</f>
        <v>เด็กชายโสภณ  สุธีพงศ์โสภณ</v>
      </c>
      <c r="E22" s="20" t="str">
        <f>ฉบับนักเรียน!E22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2/6</v>
      </c>
      <c r="C23" s="48">
        <f>ฉบับนักเรียน!C23</f>
        <v>45427</v>
      </c>
      <c r="D23" s="51" t="str">
        <f>ฉบับนักเรียน!D23</f>
        <v>เด็กชายอนันดา  จันทร์มี</v>
      </c>
      <c r="E23" s="20" t="str">
        <f>ฉบับนักเรียน!E23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2/6</v>
      </c>
      <c r="C24" s="48">
        <f>ฉบับนักเรียน!C24</f>
        <v>45428</v>
      </c>
      <c r="D24" s="51" t="str">
        <f>ฉบับนักเรียน!D24</f>
        <v>เด็กชายอัครวัฒน์  นิลกำแหง</v>
      </c>
      <c r="E24" s="20" t="str">
        <f>ฉบับนักเรียน!E24</f>
        <v>ชาย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2/6</v>
      </c>
      <c r="C25" s="48">
        <f>ฉบับนักเรียน!C25</f>
        <v>46255</v>
      </c>
      <c r="D25" s="51" t="str">
        <f>ฉบับนักเรียน!D25</f>
        <v>เด็กชายศักดิพงศ์  บุญเย็น</v>
      </c>
      <c r="E25" s="20" t="str">
        <f>ฉบับนักเรียน!E25</f>
        <v>ชาย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2/6</v>
      </c>
      <c r="C26" s="48">
        <f>ฉบับนักเรียน!C26</f>
        <v>45429</v>
      </c>
      <c r="D26" s="51" t="str">
        <f>ฉบับนักเรียน!D26</f>
        <v>เด็กหญิงกชกร  ทับเอี่ยม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2/6</v>
      </c>
      <c r="C27" s="48">
        <f>ฉบับนักเรียน!C27</f>
        <v>45430</v>
      </c>
      <c r="D27" s="51" t="str">
        <f>ฉบับนักเรียน!D27</f>
        <v>เด็กหญิงกมลวรรณ  รามชนะ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2/6</v>
      </c>
      <c r="C28" s="48">
        <f>ฉบับนักเรียน!C28</f>
        <v>45431</v>
      </c>
      <c r="D28" s="51" t="str">
        <f>ฉบับนักเรียน!D28</f>
        <v>เด็กหญิงกรชวัล  นรสิงห์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2/6</v>
      </c>
      <c r="C29" s="48">
        <f>ฉบับนักเรียน!C29</f>
        <v>45432</v>
      </c>
      <c r="D29" s="51" t="str">
        <f>ฉบับนักเรียน!D29</f>
        <v>เด็กหญิงกัญญารัตน์  เกลื่อนกลางดอน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2/6</v>
      </c>
      <c r="C30" s="48">
        <f>ฉบับนักเรียน!C30</f>
        <v>45433</v>
      </c>
      <c r="D30" s="51" t="str">
        <f>ฉบับนักเรียน!D30</f>
        <v>เด็กหญิงฆฤมน  กุลสอนนาน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2/6</v>
      </c>
      <c r="C31" s="48">
        <f>ฉบับนักเรียน!C31</f>
        <v>45435</v>
      </c>
      <c r="D31" s="51" t="str">
        <f>ฉบับนักเรียน!D31</f>
        <v>เด็กหญิงชญานิศ  คล้ายหลง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2/6</v>
      </c>
      <c r="C32" s="48">
        <f>ฉบับนักเรียน!C32</f>
        <v>45436</v>
      </c>
      <c r="D32" s="51" t="str">
        <f>ฉบับนักเรียน!D32</f>
        <v>เด็กหญิงณิชวรา  บัวทอง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2/6</v>
      </c>
      <c r="C33" s="48">
        <f>ฉบับนักเรียน!C33</f>
        <v>45437</v>
      </c>
      <c r="D33" s="51" t="str">
        <f>ฉบับนักเรียน!D33</f>
        <v>เด็กหญิงธัญพร  พลปิยะ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2/6</v>
      </c>
      <c r="C34" s="48">
        <f>ฉบับนักเรียน!C34</f>
        <v>45438</v>
      </c>
      <c r="D34" s="51" t="str">
        <f>ฉบับนักเรียน!D34</f>
        <v>เด็กหญิงเบญจมาศ  ปัญญาดี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2/6</v>
      </c>
      <c r="C35" s="48">
        <f>ฉบับนักเรียน!C35</f>
        <v>45439</v>
      </c>
      <c r="D35" s="51" t="str">
        <f>ฉบับนักเรียน!D35</f>
        <v>เด็กหญิงปุษยา  ติรณศักดิ์กุล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2/6</v>
      </c>
      <c r="C36" s="48">
        <f>ฉบับนักเรียน!C36</f>
        <v>45440</v>
      </c>
      <c r="D36" s="51" t="str">
        <f>ฉบับนักเรียน!D36</f>
        <v>เด็กหญิงผกาวรรณ  ส่งล้อม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2/6</v>
      </c>
      <c r="C37" s="48">
        <f>ฉบับนักเรียน!C37</f>
        <v>45441</v>
      </c>
      <c r="D37" s="51" t="str">
        <f>ฉบับนักเรียน!D37</f>
        <v>เด็กหญิงพรชิตา  เจนไร่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2/6</v>
      </c>
      <c r="C38" s="48">
        <f>ฉบับนักเรียน!C38</f>
        <v>45442</v>
      </c>
      <c r="D38" s="51" t="str">
        <f>ฉบับนักเรียน!D38</f>
        <v>เด็กหญิงพลอยปภัสร์  บุญเย็น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2/6</v>
      </c>
      <c r="C39" s="48">
        <f>ฉบับนักเรียน!C39</f>
        <v>45443</v>
      </c>
      <c r="D39" s="51" t="str">
        <f>ฉบับนักเรียน!D39</f>
        <v>เด็กหญิงพัชรินทร์  กนกเพ็ชร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2/6</v>
      </c>
      <c r="C40" s="48">
        <f>ฉบับนักเรียน!C40</f>
        <v>45444</v>
      </c>
      <c r="D40" s="51" t="str">
        <f>ฉบับนักเรียน!D40</f>
        <v>เด็กหญิงเพชรลดา  พูลสุข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2/6</v>
      </c>
      <c r="C41" s="48">
        <f>ฉบับนักเรียน!C41</f>
        <v>45445</v>
      </c>
      <c r="D41" s="51" t="str">
        <f>ฉบับนักเรียน!D41</f>
        <v>เด็กหญิงภาราดา  ภู่อินทร์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2/6</v>
      </c>
      <c r="C42" s="48">
        <f>ฉบับนักเรียน!C42</f>
        <v>45446</v>
      </c>
      <c r="D42" s="51" t="str">
        <f>ฉบับนักเรียน!D42</f>
        <v>เด็กหญิงวรัชยา  คูหาทอง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2/6</v>
      </c>
      <c r="C43" s="48">
        <f>ฉบับนักเรียน!C43</f>
        <v>45447</v>
      </c>
      <c r="D43" s="51" t="str">
        <f>ฉบับนักเรียน!D43</f>
        <v>เด็กหญิงวิลาสินี  ชาจอหอ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 t="str">
        <f>ฉบับครู!B44</f>
        <v>2/6</v>
      </c>
      <c r="C44" s="48">
        <f>ฉบับนักเรียน!C44</f>
        <v>45448</v>
      </c>
      <c r="D44" s="51" t="str">
        <f>ฉบับนักเรียน!D44</f>
        <v>เด็กหญิงศรัณย์ภัทร  ลูกแก้ว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 t="str">
        <f>ฉบับครู!B45</f>
        <v>2/6</v>
      </c>
      <c r="C45" s="48">
        <f>ฉบับนักเรียน!C45</f>
        <v>45449</v>
      </c>
      <c r="D45" s="51" t="str">
        <f>ฉบับนักเรียน!D45</f>
        <v>เด็กหญิงศศิกัญญา  แก่นแก้ว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 t="str">
        <f>ฉบับครู!B46</f>
        <v>2/6</v>
      </c>
      <c r="C46" s="48">
        <f>ฉบับนักเรียน!C46</f>
        <v>45450</v>
      </c>
      <c r="D46" s="51" t="str">
        <f>ฉบับนักเรียน!D46</f>
        <v>เด็กหญิงอาทิตยา  มณเฑียร</v>
      </c>
      <c r="E46" s="20" t="str">
        <f>ฉบับนักเรียน!E46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/>
      <c r="C47" s="17"/>
      <c r="D47" s="51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1" t="s">
        <v>62</v>
      </c>
      <c r="D56" s="82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1" t="s">
        <v>62</v>
      </c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2" t="s">
        <v>143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1"/>
      <c r="P57" s="82"/>
      <c r="Q57" s="82"/>
      <c r="R57" s="39"/>
      <c r="S57" s="81" t="s">
        <v>144</v>
      </c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1" t="s">
        <v>63</v>
      </c>
      <c r="D58" s="82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92"/>
      <c r="P58" s="82"/>
      <c r="Q58" s="82"/>
      <c r="R58" s="39"/>
      <c r="S58" s="81" t="s">
        <v>63</v>
      </c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3" t="s">
        <v>0</v>
      </c>
      <c r="C2" s="84"/>
      <c r="D2" s="84"/>
      <c r="E2" s="84"/>
      <c r="F2" s="85"/>
      <c r="G2" s="96" t="s">
        <v>70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5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3" t="str">
        <f>ฉบับนักเรียน!A3</f>
        <v>นางสาวธิดารัตน์ ทิพอุตร  นายกฤช พรตด้วง</v>
      </c>
      <c r="C3" s="84"/>
      <c r="D3" s="84"/>
      <c r="E3" s="84"/>
      <c r="F3" s="85"/>
      <c r="G3" s="83" t="s">
        <v>71</v>
      </c>
      <c r="H3" s="85"/>
      <c r="I3" s="83" t="s">
        <v>72</v>
      </c>
      <c r="J3" s="85"/>
      <c r="K3" s="83" t="s">
        <v>73</v>
      </c>
      <c r="L3" s="85"/>
      <c r="M3" s="83" t="s">
        <v>74</v>
      </c>
      <c r="N3" s="85"/>
      <c r="O3" s="83" t="s">
        <v>75</v>
      </c>
      <c r="P3" s="85"/>
      <c r="Q3" s="54"/>
      <c r="R3" s="83" t="s">
        <v>76</v>
      </c>
      <c r="S3" s="85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2/6</v>
      </c>
      <c r="D5" s="48">
        <f>ฉบับนักเรียน!C5</f>
        <v>45409</v>
      </c>
      <c r="E5" s="51" t="str">
        <f>ฉบับนักเรียน!D5</f>
        <v>เด็กชายจิติศักษ์  จิตมุ่งมั่น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2/6</v>
      </c>
      <c r="D6" s="48">
        <f>ฉบับนักเรียน!C6</f>
        <v>45410</v>
      </c>
      <c r="E6" s="51" t="str">
        <f>ฉบับนักเรียน!D6</f>
        <v>เด็กชายชนนน  กล่ำทิม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2/6</v>
      </c>
      <c r="D7" s="48">
        <f>ฉบับนักเรียน!C7</f>
        <v>45411</v>
      </c>
      <c r="E7" s="51" t="str">
        <f>ฉบับนักเรียน!D7</f>
        <v>เด็กชายชัชพงศ์  วงศ์อินทร์ตรา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2/6</v>
      </c>
      <c r="D8" s="48">
        <f>ฉบับนักเรียน!C8</f>
        <v>45412</v>
      </c>
      <c r="E8" s="51" t="str">
        <f>ฉบับนักเรียน!D8</f>
        <v>เด็กชายซูเดรส  วิเย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2/6</v>
      </c>
      <c r="D9" s="48">
        <f>ฉบับนักเรียน!C9</f>
        <v>45413</v>
      </c>
      <c r="E9" s="51" t="str">
        <f>ฉบับนักเรียน!D9</f>
        <v>เด็กชายฐิติพันธ์  ธนบุตรารัตน์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2/6</v>
      </c>
      <c r="D10" s="48">
        <f>ฉบับนักเรียน!C10</f>
        <v>45414</v>
      </c>
      <c r="E10" s="51" t="str">
        <f>ฉบับนักเรียน!D10</f>
        <v>เด็กชายณภัคพงศ์  วิโรจน์แดนไทย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2/6</v>
      </c>
      <c r="D11" s="48">
        <f>ฉบับนักเรียน!C11</f>
        <v>45415</v>
      </c>
      <c r="E11" s="51" t="str">
        <f>ฉบับนักเรียน!D11</f>
        <v>เด็กชายเตโชดม  บุตรดี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2/6</v>
      </c>
      <c r="D12" s="48">
        <f>ฉบับนักเรียน!C12</f>
        <v>45416</v>
      </c>
      <c r="E12" s="51" t="str">
        <f>ฉบับนักเรียน!D12</f>
        <v>เด็กชายทรงชัย  หอมหวล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2/6</v>
      </c>
      <c r="D13" s="48">
        <f>ฉบับนักเรียน!C13</f>
        <v>45417</v>
      </c>
      <c r="E13" s="51" t="str">
        <f>ฉบับนักเรียน!D13</f>
        <v>เด็กชายธนากร  พุ่มเจ้า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2/6</v>
      </c>
      <c r="D14" s="48">
        <f>ฉบับนักเรียน!C14</f>
        <v>45418</v>
      </c>
      <c r="E14" s="51" t="str">
        <f>ฉบับนักเรียน!D14</f>
        <v>เด็กชายนิพัทธ์  เดชจริง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2/6</v>
      </c>
      <c r="D15" s="48">
        <f>ฉบับนักเรียน!C15</f>
        <v>45419</v>
      </c>
      <c r="E15" s="51" t="str">
        <f>ฉบับนักเรียน!D15</f>
        <v>เด็กชายพงศกร  หันตุลา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2/6</v>
      </c>
      <c r="D16" s="48">
        <f>ฉบับนักเรียน!C16</f>
        <v>45420</v>
      </c>
      <c r="E16" s="51" t="str">
        <f>ฉบับนักเรียน!D16</f>
        <v>เด็กชายมินธาดา  ยอดกันทา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2/6</v>
      </c>
      <c r="D17" s="48">
        <f>ฉบับนักเรียน!C17</f>
        <v>45421</v>
      </c>
      <c r="E17" s="51" t="str">
        <f>ฉบับนักเรียน!D17</f>
        <v>เด็กชายวชิรวิทย์  เณรแตง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2/6</v>
      </c>
      <c r="D18" s="48">
        <f>ฉบับนักเรียน!C18</f>
        <v>45422</v>
      </c>
      <c r="E18" s="51" t="str">
        <f>ฉบับนักเรียน!D18</f>
        <v>เด็กชายศุภวิชญ์  ชมภูวิเศษ</v>
      </c>
      <c r="F18" s="20" t="str">
        <f>ฉบับนักเรียน!E18</f>
        <v>ชาย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2/6</v>
      </c>
      <c r="D19" s="48">
        <f>ฉบับนักเรียน!C19</f>
        <v>45423</v>
      </c>
      <c r="E19" s="51" t="str">
        <f>ฉบับนักเรียน!D19</f>
        <v>เด็กชายสันติอง  บุญคำมี</v>
      </c>
      <c r="F19" s="20" t="str">
        <f>ฉบับนักเรียน!E19</f>
        <v>ชาย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2/6</v>
      </c>
      <c r="D20" s="48">
        <f>ฉบับนักเรียน!C20</f>
        <v>45424</v>
      </c>
      <c r="E20" s="51" t="str">
        <f>ฉบับนักเรียน!D20</f>
        <v>เด็กชายสิรวิชญ์  ปรังประโคน</v>
      </c>
      <c r="F20" s="20" t="str">
        <f>ฉบับนักเรียน!E20</f>
        <v>ชาย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2/6</v>
      </c>
      <c r="D21" s="48">
        <f>ฉบับนักเรียน!C21</f>
        <v>45425</v>
      </c>
      <c r="E21" s="51" t="str">
        <f>ฉบับนักเรียน!D21</f>
        <v>เด็กชายเสฏฐพงศ์  ประสิทธิ์</v>
      </c>
      <c r="F21" s="20" t="str">
        <f>ฉบับนักเรียน!E21</f>
        <v>ชาย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2/6</v>
      </c>
      <c r="D22" s="48">
        <f>ฉบับนักเรียน!C22</f>
        <v>45426</v>
      </c>
      <c r="E22" s="51" t="str">
        <f>ฉบับนักเรียน!D22</f>
        <v>เด็กชายโสภณ  สุธีพงศ์โสภณ</v>
      </c>
      <c r="F22" s="20" t="str">
        <f>ฉบับนักเรียน!E22</f>
        <v>ชาย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2/6</v>
      </c>
      <c r="D23" s="48">
        <f>ฉบับนักเรียน!C23</f>
        <v>45427</v>
      </c>
      <c r="E23" s="51" t="str">
        <f>ฉบับนักเรียน!D23</f>
        <v>เด็กชายอนันดา  จันทร์มี</v>
      </c>
      <c r="F23" s="20" t="str">
        <f>ฉบับนักเรียน!E23</f>
        <v>ชาย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2/6</v>
      </c>
      <c r="D24" s="48">
        <f>ฉบับนักเรียน!C24</f>
        <v>45428</v>
      </c>
      <c r="E24" s="51" t="str">
        <f>ฉบับนักเรียน!D24</f>
        <v>เด็กชายอัครวัฒน์  นิลกำแหง</v>
      </c>
      <c r="F24" s="20" t="str">
        <f>ฉบับนักเรียน!E24</f>
        <v>ชาย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2/6</v>
      </c>
      <c r="D25" s="48">
        <f>ฉบับนักเรียน!C25</f>
        <v>46255</v>
      </c>
      <c r="E25" s="51" t="str">
        <f>ฉบับนักเรียน!D25</f>
        <v>เด็กชายศักดิพงศ์  บุญเย็น</v>
      </c>
      <c r="F25" s="20" t="str">
        <f>ฉบับนักเรียน!E25</f>
        <v>ชาย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2/6</v>
      </c>
      <c r="D26" s="48">
        <f>ฉบับนักเรียน!C26</f>
        <v>45429</v>
      </c>
      <c r="E26" s="51" t="str">
        <f>ฉบับนักเรียน!D26</f>
        <v>เด็กหญิงกชกร  ทับเอี่ยม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2/6</v>
      </c>
      <c r="D27" s="48">
        <f>ฉบับนักเรียน!C27</f>
        <v>45430</v>
      </c>
      <c r="E27" s="51" t="str">
        <f>ฉบับนักเรียน!D27</f>
        <v>เด็กหญิงกมลวรรณ  รามชนะ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2/6</v>
      </c>
      <c r="D28" s="48">
        <f>ฉบับนักเรียน!C28</f>
        <v>45431</v>
      </c>
      <c r="E28" s="51" t="str">
        <f>ฉบับนักเรียน!D28</f>
        <v>เด็กหญิงกรชวัล  นรสิงห์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2/6</v>
      </c>
      <c r="D29" s="48">
        <f>ฉบับนักเรียน!C29</f>
        <v>45432</v>
      </c>
      <c r="E29" s="51" t="str">
        <f>ฉบับนักเรียน!D29</f>
        <v>เด็กหญิงกัญญารัตน์  เกลื่อนกลางดอน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2/6</v>
      </c>
      <c r="D30" s="48">
        <f>ฉบับนักเรียน!C30</f>
        <v>45433</v>
      </c>
      <c r="E30" s="51" t="str">
        <f>ฉบับนักเรียน!D30</f>
        <v>เด็กหญิงฆฤมน  กุลสอนนาน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2/6</v>
      </c>
      <c r="D31" s="48">
        <f>ฉบับนักเรียน!C31</f>
        <v>45435</v>
      </c>
      <c r="E31" s="51" t="str">
        <f>ฉบับนักเรียน!D31</f>
        <v>เด็กหญิงชญานิศ  คล้ายหลง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2/6</v>
      </c>
      <c r="D32" s="48">
        <f>ฉบับนักเรียน!C32</f>
        <v>45436</v>
      </c>
      <c r="E32" s="51" t="str">
        <f>ฉบับนักเรียน!D32</f>
        <v>เด็กหญิงณิชวรา  บัวทอง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2/6</v>
      </c>
      <c r="D33" s="48">
        <f>ฉบับนักเรียน!C33</f>
        <v>45437</v>
      </c>
      <c r="E33" s="51" t="str">
        <f>ฉบับนักเรียน!D33</f>
        <v>เด็กหญิงธัญพร  พลปิยะ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2/6</v>
      </c>
      <c r="D34" s="48">
        <f>ฉบับนักเรียน!C34</f>
        <v>45438</v>
      </c>
      <c r="E34" s="51" t="str">
        <f>ฉบับนักเรียน!D34</f>
        <v>เด็กหญิงเบญจมาศ  ปัญญาดี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2/6</v>
      </c>
      <c r="D35" s="48">
        <f>ฉบับนักเรียน!C35</f>
        <v>45439</v>
      </c>
      <c r="E35" s="51" t="str">
        <f>ฉบับนักเรียน!D35</f>
        <v>เด็กหญิงปุษยา  ติรณศักดิ์กุล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2/6</v>
      </c>
      <c r="D36" s="48">
        <f>ฉบับนักเรียน!C36</f>
        <v>45440</v>
      </c>
      <c r="E36" s="51" t="str">
        <f>ฉบับนักเรียน!D36</f>
        <v>เด็กหญิงผกาวรรณ  ส่งล้อม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2/6</v>
      </c>
      <c r="D37" s="48">
        <f>ฉบับนักเรียน!C37</f>
        <v>45441</v>
      </c>
      <c r="E37" s="51" t="str">
        <f>ฉบับนักเรียน!D37</f>
        <v>เด็กหญิงพรชิตา  เจนไร่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2/6</v>
      </c>
      <c r="D38" s="48">
        <f>ฉบับนักเรียน!C38</f>
        <v>45442</v>
      </c>
      <c r="E38" s="51" t="str">
        <f>ฉบับนักเรียน!D38</f>
        <v>เด็กหญิงพลอยปภัสร์  บุญเย็น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2/6</v>
      </c>
      <c r="D39" s="48">
        <f>ฉบับนักเรียน!C39</f>
        <v>45443</v>
      </c>
      <c r="E39" s="51" t="str">
        <f>ฉบับนักเรียน!D39</f>
        <v>เด็กหญิงพัชรินทร์  กนกเพ็ชร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2/6</v>
      </c>
      <c r="D40" s="48">
        <f>ฉบับนักเรียน!C40</f>
        <v>45444</v>
      </c>
      <c r="E40" s="51" t="str">
        <f>ฉบับนักเรียน!D40</f>
        <v>เด็กหญิงเพชรลดา  พูลสุข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2/6</v>
      </c>
      <c r="D41" s="48">
        <f>ฉบับนักเรียน!C41</f>
        <v>45445</v>
      </c>
      <c r="E41" s="51" t="str">
        <f>ฉบับนักเรียน!D41</f>
        <v>เด็กหญิงภาราดา  ภู่อินทร์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2/6</v>
      </c>
      <c r="D42" s="48">
        <f>ฉบับนักเรียน!C42</f>
        <v>45446</v>
      </c>
      <c r="E42" s="51" t="str">
        <f>ฉบับนักเรียน!D42</f>
        <v>เด็กหญิงวรัชยา  คูหาทอง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2/6</v>
      </c>
      <c r="D43" s="48">
        <f>ฉบับนักเรียน!C43</f>
        <v>45447</v>
      </c>
      <c r="E43" s="51" t="str">
        <f>ฉบับนักเรียน!D43</f>
        <v>เด็กหญิงวิลาสินี  ชาจอหอ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2/6</v>
      </c>
      <c r="D44" s="48">
        <f>ฉบับนักเรียน!C44</f>
        <v>45448</v>
      </c>
      <c r="E44" s="51" t="str">
        <f>ฉบับนักเรียน!D44</f>
        <v>เด็กหญิงศรัณย์ภัทร  ลูกแก้ว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2/6</v>
      </c>
      <c r="D45" s="48">
        <f>ฉบับนักเรียน!C45</f>
        <v>45449</v>
      </c>
      <c r="E45" s="51" t="str">
        <f>ฉบับนักเรียน!D45</f>
        <v>เด็กหญิงศศิกัญญา  แก่นแก้ว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 t="str">
        <f>ฉบับครู!B46</f>
        <v>2/6</v>
      </c>
      <c r="D46" s="48">
        <f>ฉบับนักเรียน!C46</f>
        <v>45450</v>
      </c>
      <c r="E46" s="51" t="str">
        <f>ฉบับนักเรียน!D46</f>
        <v>เด็กหญิงอาทิตยา  มณเฑียร</v>
      </c>
      <c r="F46" s="20" t="str">
        <f>ฉบับนักเรียน!E46</f>
        <v>หญิง</v>
      </c>
      <c r="G46" s="18">
        <f>ฉบับนักเรียน!AF46</f>
        <v>0</v>
      </c>
      <c r="H46" s="25" t="str">
        <f t="shared" si="8"/>
        <v>ปกติ</v>
      </c>
      <c r="I46" s="18">
        <f>ฉบับนักเรียน!AI46</f>
        <v>0</v>
      </c>
      <c r="J46" s="25" t="str">
        <f t="shared" si="9"/>
        <v>ปกติ</v>
      </c>
      <c r="K46" s="18">
        <f>ฉบับนักเรียน!AM46</f>
        <v>0</v>
      </c>
      <c r="L46" s="25" t="str">
        <f t="shared" si="10"/>
        <v>ปกติ</v>
      </c>
      <c r="M46" s="18">
        <f>ฉบับนักเรียน!AQ46</f>
        <v>0</v>
      </c>
      <c r="N46" s="25" t="str">
        <f t="shared" si="11"/>
        <v>ปกติ</v>
      </c>
      <c r="O46" s="18">
        <f>ฉบับนักเรียน!AS46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นางสาวธิดารัตน์ ทิพอุตร</v>
      </c>
      <c r="F57" s="39"/>
      <c r="G57" s="39"/>
      <c r="H57" s="39"/>
      <c r="I57" s="39"/>
      <c r="J57" s="39"/>
      <c r="K57" s="39"/>
      <c r="L57" s="39"/>
      <c r="M57" s="39"/>
      <c r="N57" s="81" t="str">
        <f>ฉบับผู้ปกครอง!S57</f>
        <v>นายกฤช พรตด้วง</v>
      </c>
      <c r="O57" s="82"/>
      <c r="P57" s="82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2" t="s">
        <v>63</v>
      </c>
      <c r="O58" s="82"/>
      <c r="P58" s="82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3" t="s">
        <v>0</v>
      </c>
      <c r="C2" s="84"/>
      <c r="D2" s="84"/>
      <c r="E2" s="84"/>
      <c r="F2" s="85"/>
      <c r="G2" s="96" t="s">
        <v>82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5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3" t="str">
        <f>ฉบับนักเรียน!A3</f>
        <v>นางสาวธิดารัตน์ ทิพอุตร  นายกฤช พรตด้วง</v>
      </c>
      <c r="C3" s="84"/>
      <c r="D3" s="84"/>
      <c r="E3" s="84"/>
      <c r="F3" s="85"/>
      <c r="G3" s="83" t="s">
        <v>71</v>
      </c>
      <c r="H3" s="85"/>
      <c r="I3" s="83" t="s">
        <v>72</v>
      </c>
      <c r="J3" s="85"/>
      <c r="K3" s="83" t="s">
        <v>73</v>
      </c>
      <c r="L3" s="85"/>
      <c r="M3" s="83" t="s">
        <v>74</v>
      </c>
      <c r="N3" s="85"/>
      <c r="O3" s="83" t="s">
        <v>75</v>
      </c>
      <c r="P3" s="85"/>
      <c r="Q3" s="54"/>
      <c r="R3" s="83" t="s">
        <v>76</v>
      </c>
      <c r="S3" s="85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2/6</v>
      </c>
      <c r="D5" s="48">
        <f>ฉบับนักเรียน!C5</f>
        <v>45409</v>
      </c>
      <c r="E5" s="51" t="str">
        <f>ฉบับนักเรียน!D5</f>
        <v>เด็กชายจิติศักษ์  จิตมุ่งมั่น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2/6</v>
      </c>
      <c r="D6" s="48">
        <f>ฉบับนักเรียน!C6</f>
        <v>45410</v>
      </c>
      <c r="E6" s="51" t="str">
        <f>ฉบับนักเรียน!D6</f>
        <v>เด็กชายชนนน  กล่ำทิม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2/6</v>
      </c>
      <c r="D7" s="48">
        <f>ฉบับนักเรียน!C7</f>
        <v>45411</v>
      </c>
      <c r="E7" s="51" t="str">
        <f>ฉบับนักเรียน!D7</f>
        <v>เด็กชายชัชพงศ์  วงศ์อินทร์ตรา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2/6</v>
      </c>
      <c r="D8" s="48">
        <f>ฉบับนักเรียน!C8</f>
        <v>45412</v>
      </c>
      <c r="E8" s="51" t="str">
        <f>ฉบับนักเรียน!D8</f>
        <v>เด็กชายซูเดรส  วิเย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2/6</v>
      </c>
      <c r="D9" s="48">
        <f>ฉบับนักเรียน!C9</f>
        <v>45413</v>
      </c>
      <c r="E9" s="51" t="str">
        <f>ฉบับนักเรียน!D9</f>
        <v>เด็กชายฐิติพันธ์  ธนบุตรารัตน์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2/6</v>
      </c>
      <c r="D10" s="48">
        <f>ฉบับนักเรียน!C10</f>
        <v>45414</v>
      </c>
      <c r="E10" s="51" t="str">
        <f>ฉบับนักเรียน!D10</f>
        <v>เด็กชายณภัคพงศ์  วิโรจน์แดนไทย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2/6</v>
      </c>
      <c r="D11" s="48">
        <f>ฉบับนักเรียน!C11</f>
        <v>45415</v>
      </c>
      <c r="E11" s="51" t="str">
        <f>ฉบับนักเรียน!D11</f>
        <v>เด็กชายเตโชดม  บุตรดี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2/6</v>
      </c>
      <c r="D12" s="48">
        <f>ฉบับนักเรียน!C12</f>
        <v>45416</v>
      </c>
      <c r="E12" s="51" t="str">
        <f>ฉบับนักเรียน!D12</f>
        <v>เด็กชายทรงชัย  หอมหวล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2/6</v>
      </c>
      <c r="D13" s="48">
        <f>ฉบับนักเรียน!C13</f>
        <v>45417</v>
      </c>
      <c r="E13" s="51" t="str">
        <f>ฉบับนักเรียน!D13</f>
        <v>เด็กชายธนากร  พุ่มเจ้า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2/6</v>
      </c>
      <c r="D14" s="48">
        <f>ฉบับนักเรียน!C14</f>
        <v>45418</v>
      </c>
      <c r="E14" s="51" t="str">
        <f>ฉบับนักเรียน!D14</f>
        <v>เด็กชายนิพัทธ์  เดชจริง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2/6</v>
      </c>
      <c r="D15" s="48">
        <f>ฉบับนักเรียน!C15</f>
        <v>45419</v>
      </c>
      <c r="E15" s="51" t="str">
        <f>ฉบับนักเรียน!D15</f>
        <v>เด็กชายพงศกร  หันตุลา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2/6</v>
      </c>
      <c r="D16" s="48">
        <f>ฉบับนักเรียน!C16</f>
        <v>45420</v>
      </c>
      <c r="E16" s="51" t="str">
        <f>ฉบับนักเรียน!D16</f>
        <v>เด็กชายมินธาดา  ยอดกันทา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2/6</v>
      </c>
      <c r="D17" s="48">
        <f>ฉบับนักเรียน!C17</f>
        <v>45421</v>
      </c>
      <c r="E17" s="51" t="str">
        <f>ฉบับนักเรียน!D17</f>
        <v>เด็กชายวชิรวิทย์  เณรแตง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2/6</v>
      </c>
      <c r="D18" s="48">
        <f>ฉบับนักเรียน!C18</f>
        <v>45422</v>
      </c>
      <c r="E18" s="51" t="str">
        <f>ฉบับนักเรียน!D18</f>
        <v>เด็กชายศุภวิชญ์  ชมภูวิเศษ</v>
      </c>
      <c r="F18" s="20" t="str">
        <f>ฉบับนักเรียน!E18</f>
        <v>ชาย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2/6</v>
      </c>
      <c r="D19" s="48">
        <f>ฉบับนักเรียน!C19</f>
        <v>45423</v>
      </c>
      <c r="E19" s="51" t="str">
        <f>ฉบับนักเรียน!D19</f>
        <v>เด็กชายสันติอง  บุญคำมี</v>
      </c>
      <c r="F19" s="20" t="str">
        <f>ฉบับนักเรียน!E19</f>
        <v>ชาย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2/6</v>
      </c>
      <c r="D20" s="48">
        <f>ฉบับนักเรียน!C20</f>
        <v>45424</v>
      </c>
      <c r="E20" s="51" t="str">
        <f>ฉบับนักเรียน!D20</f>
        <v>เด็กชายสิรวิชญ์  ปรังประโคน</v>
      </c>
      <c r="F20" s="20" t="str">
        <f>ฉบับนักเรียน!E20</f>
        <v>ชาย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2/6</v>
      </c>
      <c r="D21" s="48">
        <f>ฉบับนักเรียน!C21</f>
        <v>45425</v>
      </c>
      <c r="E21" s="51" t="str">
        <f>ฉบับนักเรียน!D21</f>
        <v>เด็กชายเสฏฐพงศ์  ประสิทธิ์</v>
      </c>
      <c r="F21" s="20" t="str">
        <f>ฉบับนักเรียน!E21</f>
        <v>ชาย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2/6</v>
      </c>
      <c r="D22" s="48">
        <f>ฉบับนักเรียน!C22</f>
        <v>45426</v>
      </c>
      <c r="E22" s="51" t="str">
        <f>ฉบับนักเรียน!D22</f>
        <v>เด็กชายโสภณ  สุธีพงศ์โสภณ</v>
      </c>
      <c r="F22" s="20" t="str">
        <f>ฉบับนักเรียน!E22</f>
        <v>ชาย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2/6</v>
      </c>
      <c r="D23" s="48">
        <f>ฉบับนักเรียน!C23</f>
        <v>45427</v>
      </c>
      <c r="E23" s="51" t="str">
        <f>ฉบับนักเรียน!D23</f>
        <v>เด็กชายอนันดา  จันทร์มี</v>
      </c>
      <c r="F23" s="20" t="str">
        <f>ฉบับนักเรียน!E23</f>
        <v>ชาย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2/6</v>
      </c>
      <c r="D24" s="48">
        <f>ฉบับนักเรียน!C24</f>
        <v>45428</v>
      </c>
      <c r="E24" s="51" t="str">
        <f>ฉบับนักเรียน!D24</f>
        <v>เด็กชายอัครวัฒน์  นิลกำแหง</v>
      </c>
      <c r="F24" s="20" t="str">
        <f>ฉบับนักเรียน!E24</f>
        <v>ชาย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2/6</v>
      </c>
      <c r="D25" s="48">
        <f>ฉบับนักเรียน!C25</f>
        <v>46255</v>
      </c>
      <c r="E25" s="51" t="str">
        <f>ฉบับนักเรียน!D25</f>
        <v>เด็กชายศักดิพงศ์  บุญเย็น</v>
      </c>
      <c r="F25" s="20" t="str">
        <f>ฉบับนักเรียน!E25</f>
        <v>ชาย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2/6</v>
      </c>
      <c r="D26" s="48">
        <f>ฉบับนักเรียน!C26</f>
        <v>45429</v>
      </c>
      <c r="E26" s="51" t="str">
        <f>ฉบับนักเรียน!D26</f>
        <v>เด็กหญิงกชกร  ทับเอี่ยม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2/6</v>
      </c>
      <c r="D27" s="48">
        <f>ฉบับนักเรียน!C27</f>
        <v>45430</v>
      </c>
      <c r="E27" s="51" t="str">
        <f>ฉบับนักเรียน!D27</f>
        <v>เด็กหญิงกมลวรรณ  รามชนะ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2/6</v>
      </c>
      <c r="D28" s="48">
        <f>ฉบับนักเรียน!C28</f>
        <v>45431</v>
      </c>
      <c r="E28" s="51" t="str">
        <f>ฉบับนักเรียน!D28</f>
        <v>เด็กหญิงกรชวัล  นรสิงห์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2/6</v>
      </c>
      <c r="D29" s="48">
        <f>ฉบับนักเรียน!C29</f>
        <v>45432</v>
      </c>
      <c r="E29" s="51" t="str">
        <f>ฉบับนักเรียน!D29</f>
        <v>เด็กหญิงกัญญารัตน์  เกลื่อนกลางดอน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2/6</v>
      </c>
      <c r="D30" s="48">
        <f>ฉบับนักเรียน!C30</f>
        <v>45433</v>
      </c>
      <c r="E30" s="51" t="str">
        <f>ฉบับนักเรียน!D30</f>
        <v>เด็กหญิงฆฤมน  กุลสอนนาน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2/6</v>
      </c>
      <c r="D31" s="48">
        <f>ฉบับนักเรียน!C31</f>
        <v>45435</v>
      </c>
      <c r="E31" s="51" t="str">
        <f>ฉบับนักเรียน!D31</f>
        <v>เด็กหญิงชญานิศ  คล้ายหลง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2/6</v>
      </c>
      <c r="D32" s="48">
        <f>ฉบับนักเรียน!C32</f>
        <v>45436</v>
      </c>
      <c r="E32" s="51" t="str">
        <f>ฉบับนักเรียน!D32</f>
        <v>เด็กหญิงณิชวรา  บัวทอง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2/6</v>
      </c>
      <c r="D33" s="48">
        <f>ฉบับนักเรียน!C33</f>
        <v>45437</v>
      </c>
      <c r="E33" s="51" t="str">
        <f>ฉบับนักเรียน!D33</f>
        <v>เด็กหญิงธัญพร  พลปิยะ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2/6</v>
      </c>
      <c r="D34" s="48">
        <f>ฉบับนักเรียน!C34</f>
        <v>45438</v>
      </c>
      <c r="E34" s="51" t="str">
        <f>ฉบับนักเรียน!D34</f>
        <v>เด็กหญิงเบญจมาศ  ปัญญาดี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2/6</v>
      </c>
      <c r="D35" s="48">
        <f>ฉบับนักเรียน!C35</f>
        <v>45439</v>
      </c>
      <c r="E35" s="51" t="str">
        <f>ฉบับนักเรียน!D35</f>
        <v>เด็กหญิงปุษยา  ติรณศักดิ์กุล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2/6</v>
      </c>
      <c r="D36" s="48">
        <f>ฉบับนักเรียน!C36</f>
        <v>45440</v>
      </c>
      <c r="E36" s="51" t="str">
        <f>ฉบับนักเรียน!D36</f>
        <v>เด็กหญิงผกาวรรณ  ส่งล้อม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2/6</v>
      </c>
      <c r="D37" s="48">
        <f>ฉบับนักเรียน!C37</f>
        <v>45441</v>
      </c>
      <c r="E37" s="51" t="str">
        <f>ฉบับนักเรียน!D37</f>
        <v>เด็กหญิงพรชิตา  เจนไร่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2/6</v>
      </c>
      <c r="D38" s="48">
        <f>ฉบับนักเรียน!C38</f>
        <v>45442</v>
      </c>
      <c r="E38" s="51" t="str">
        <f>ฉบับนักเรียน!D38</f>
        <v>เด็กหญิงพลอยปภัสร์  บุญเย็น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2/6</v>
      </c>
      <c r="D39" s="48">
        <f>ฉบับนักเรียน!C39</f>
        <v>45443</v>
      </c>
      <c r="E39" s="51" t="str">
        <f>ฉบับนักเรียน!D39</f>
        <v>เด็กหญิงพัชรินทร์  กนกเพ็ชร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2/6</v>
      </c>
      <c r="D40" s="48">
        <f>ฉบับนักเรียน!C40</f>
        <v>45444</v>
      </c>
      <c r="E40" s="51" t="str">
        <f>ฉบับนักเรียน!D40</f>
        <v>เด็กหญิงเพชรลดา  พูลสุข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2/6</v>
      </c>
      <c r="D41" s="48">
        <f>ฉบับนักเรียน!C41</f>
        <v>45445</v>
      </c>
      <c r="E41" s="51" t="str">
        <f>ฉบับนักเรียน!D41</f>
        <v>เด็กหญิงภาราดา  ภู่อินทร์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2/6</v>
      </c>
      <c r="D42" s="48">
        <f>ฉบับนักเรียน!C42</f>
        <v>45446</v>
      </c>
      <c r="E42" s="51" t="str">
        <f>ฉบับนักเรียน!D42</f>
        <v>เด็กหญิงวรัชยา  คูหาทอง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2/6</v>
      </c>
      <c r="D43" s="48">
        <f>ฉบับนักเรียน!C43</f>
        <v>45447</v>
      </c>
      <c r="E43" s="51" t="str">
        <f>ฉบับนักเรียน!D43</f>
        <v>เด็กหญิงวิลาสินี  ชาจอหอ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 t="str">
        <f>ฉบับครู!B44</f>
        <v>2/6</v>
      </c>
      <c r="D44" s="48">
        <f>ฉบับนักเรียน!C44</f>
        <v>45448</v>
      </c>
      <c r="E44" s="51" t="str">
        <f>ฉบับนักเรียน!D44</f>
        <v>เด็กหญิงศรัณย์ภัทร  ลูกแก้ว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 t="str">
        <f>ฉบับครู!B45</f>
        <v>2/6</v>
      </c>
      <c r="D45" s="48">
        <f>ฉบับนักเรียน!C45</f>
        <v>45449</v>
      </c>
      <c r="E45" s="51" t="str">
        <f>ฉบับนักเรียน!D45</f>
        <v>เด็กหญิงศศิกัญญา  แก่นแก้ว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:H46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 t="str">
        <f>ฉบับครู!B46</f>
        <v>2/6</v>
      </c>
      <c r="D46" s="48">
        <f>ฉบับนักเรียน!C46</f>
        <v>45450</v>
      </c>
      <c r="E46" s="51" t="str">
        <f>ฉบับนักเรียน!D46</f>
        <v>เด็กหญิงอาทิตยา  มณเฑียร</v>
      </c>
      <c r="F46" s="20" t="str">
        <f>ฉบับนักเรียน!E46</f>
        <v>หญิง</v>
      </c>
      <c r="G46" s="18">
        <f>ฉบับครู!AF46</f>
        <v>0</v>
      </c>
      <c r="H46" s="25" t="str">
        <f t="shared" si="8"/>
        <v>ปกติ</v>
      </c>
      <c r="I46" s="18">
        <f>ฉบับครู!AI46</f>
        <v>0</v>
      </c>
      <c r="J46" s="25" t="str">
        <f t="shared" si="9"/>
        <v>ปกติ</v>
      </c>
      <c r="K46" s="18">
        <f>ฉบับครู!AM46</f>
        <v>0</v>
      </c>
      <c r="L46" s="25" t="str">
        <f t="shared" si="10"/>
        <v>ปกติ</v>
      </c>
      <c r="M46" s="18">
        <f>ฉบับครู!AQ46</f>
        <v>0</v>
      </c>
      <c r="N46" s="25" t="str">
        <f t="shared" si="11"/>
        <v>ปกติ</v>
      </c>
      <c r="O46" s="18">
        <f>ฉบับครู!AS46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นางสาวธิดารัตน์ ทิพอุตร</v>
      </c>
      <c r="F57" s="39"/>
      <c r="G57" s="39"/>
      <c r="H57" s="39"/>
      <c r="I57" s="39"/>
      <c r="J57" s="39"/>
      <c r="K57" s="39"/>
      <c r="L57" s="39"/>
      <c r="M57" s="39"/>
      <c r="N57" s="81" t="str">
        <f>equal1!N57</f>
        <v>นายกฤช พรตด้วง</v>
      </c>
      <c r="O57" s="82"/>
      <c r="P57" s="82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2" t="s">
        <v>63</v>
      </c>
      <c r="O58" s="82"/>
      <c r="P58" s="82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3" t="s">
        <v>0</v>
      </c>
      <c r="C2" s="84"/>
      <c r="D2" s="84"/>
      <c r="E2" s="84"/>
      <c r="F2" s="85"/>
      <c r="G2" s="96" t="s">
        <v>83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5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3" t="str">
        <f>ฉบับนักเรียน!A3</f>
        <v>นางสาวธิดารัตน์ ทิพอุตร  นายกฤช พรตด้วง</v>
      </c>
      <c r="C3" s="84"/>
      <c r="D3" s="84"/>
      <c r="E3" s="84"/>
      <c r="F3" s="85"/>
      <c r="G3" s="83" t="s">
        <v>71</v>
      </c>
      <c r="H3" s="85"/>
      <c r="I3" s="83" t="s">
        <v>72</v>
      </c>
      <c r="J3" s="85"/>
      <c r="K3" s="83" t="s">
        <v>73</v>
      </c>
      <c r="L3" s="85"/>
      <c r="M3" s="83" t="s">
        <v>74</v>
      </c>
      <c r="N3" s="85"/>
      <c r="O3" s="83" t="s">
        <v>75</v>
      </c>
      <c r="P3" s="85"/>
      <c r="Q3" s="54"/>
      <c r="R3" s="83" t="s">
        <v>76</v>
      </c>
      <c r="S3" s="85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2/6</v>
      </c>
      <c r="D5" s="48">
        <f>ฉบับนักเรียน!C5</f>
        <v>45409</v>
      </c>
      <c r="E5" s="51" t="str">
        <f>ฉบับนักเรียน!D5</f>
        <v>เด็กชายจิติศักษ์  จิตมุ่งมั่น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2/6</v>
      </c>
      <c r="D6" s="48">
        <f>ฉบับนักเรียน!C6</f>
        <v>45410</v>
      </c>
      <c r="E6" s="51" t="str">
        <f>ฉบับนักเรียน!D6</f>
        <v>เด็กชายชนนน  กล่ำทิม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2/6</v>
      </c>
      <c r="D7" s="48">
        <f>ฉบับนักเรียน!C7</f>
        <v>45411</v>
      </c>
      <c r="E7" s="51" t="str">
        <f>ฉบับนักเรียน!D7</f>
        <v>เด็กชายชัชพงศ์  วงศ์อินทร์ตรา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2/6</v>
      </c>
      <c r="D8" s="48">
        <f>ฉบับนักเรียน!C8</f>
        <v>45412</v>
      </c>
      <c r="E8" s="51" t="str">
        <f>ฉบับนักเรียน!D8</f>
        <v>เด็กชายซูเดรส  วิเย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2/6</v>
      </c>
      <c r="D9" s="48">
        <f>ฉบับนักเรียน!C9</f>
        <v>45413</v>
      </c>
      <c r="E9" s="51" t="str">
        <f>ฉบับนักเรียน!D9</f>
        <v>เด็กชายฐิติพันธ์  ธนบุตรารัตน์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2/6</v>
      </c>
      <c r="D10" s="48">
        <f>ฉบับนักเรียน!C10</f>
        <v>45414</v>
      </c>
      <c r="E10" s="51" t="str">
        <f>ฉบับนักเรียน!D10</f>
        <v>เด็กชายณภัคพงศ์  วิโรจน์แดนไทย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2/6</v>
      </c>
      <c r="D11" s="48">
        <f>ฉบับนักเรียน!C11</f>
        <v>45415</v>
      </c>
      <c r="E11" s="51" t="str">
        <f>ฉบับนักเรียน!D11</f>
        <v>เด็กชายเตโชดม  บุตรดี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2/6</v>
      </c>
      <c r="D12" s="48">
        <f>ฉบับนักเรียน!C12</f>
        <v>45416</v>
      </c>
      <c r="E12" s="51" t="str">
        <f>ฉบับนักเรียน!D12</f>
        <v>เด็กชายทรงชัย  หอมหวล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2/6</v>
      </c>
      <c r="D13" s="48">
        <f>ฉบับนักเรียน!C13</f>
        <v>45417</v>
      </c>
      <c r="E13" s="51" t="str">
        <f>ฉบับนักเรียน!D13</f>
        <v>เด็กชายธนากร  พุ่มเจ้า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2/6</v>
      </c>
      <c r="D14" s="48">
        <f>ฉบับนักเรียน!C14</f>
        <v>45418</v>
      </c>
      <c r="E14" s="51" t="str">
        <f>ฉบับนักเรียน!D14</f>
        <v>เด็กชายนิพัทธ์  เดชจริง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2/6</v>
      </c>
      <c r="D15" s="48">
        <f>ฉบับนักเรียน!C15</f>
        <v>45419</v>
      </c>
      <c r="E15" s="51" t="str">
        <f>ฉบับนักเรียน!D15</f>
        <v>เด็กชายพงศกร  หันตุลา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2/6</v>
      </c>
      <c r="D16" s="48">
        <f>ฉบับนักเรียน!C16</f>
        <v>45420</v>
      </c>
      <c r="E16" s="51" t="str">
        <f>ฉบับนักเรียน!D16</f>
        <v>เด็กชายมินธาดา  ยอดกันทา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2/6</v>
      </c>
      <c r="D17" s="48">
        <f>ฉบับนักเรียน!C17</f>
        <v>45421</v>
      </c>
      <c r="E17" s="51" t="str">
        <f>ฉบับนักเรียน!D17</f>
        <v>เด็กชายวชิรวิทย์  เณรแตง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2/6</v>
      </c>
      <c r="D18" s="48">
        <f>ฉบับนักเรียน!C18</f>
        <v>45422</v>
      </c>
      <c r="E18" s="51" t="str">
        <f>ฉบับนักเรียน!D18</f>
        <v>เด็กชายศุภวิชญ์  ชมภูวิเศษ</v>
      </c>
      <c r="F18" s="20" t="str">
        <f>ฉบับนักเรียน!E18</f>
        <v>ชาย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2/6</v>
      </c>
      <c r="D19" s="48">
        <f>ฉบับนักเรียน!C19</f>
        <v>45423</v>
      </c>
      <c r="E19" s="51" t="str">
        <f>ฉบับนักเรียน!D19</f>
        <v>เด็กชายสันติอง  บุญคำมี</v>
      </c>
      <c r="F19" s="20" t="str">
        <f>ฉบับนักเรียน!E19</f>
        <v>ชาย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2/6</v>
      </c>
      <c r="D20" s="48">
        <f>ฉบับนักเรียน!C20</f>
        <v>45424</v>
      </c>
      <c r="E20" s="51" t="str">
        <f>ฉบับนักเรียน!D20</f>
        <v>เด็กชายสิรวิชญ์  ปรังประโคน</v>
      </c>
      <c r="F20" s="20" t="str">
        <f>ฉบับนักเรียน!E20</f>
        <v>ชาย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2/6</v>
      </c>
      <c r="D21" s="48">
        <f>ฉบับนักเรียน!C21</f>
        <v>45425</v>
      </c>
      <c r="E21" s="51" t="str">
        <f>ฉบับนักเรียน!D21</f>
        <v>เด็กชายเสฏฐพงศ์  ประสิทธิ์</v>
      </c>
      <c r="F21" s="20" t="str">
        <f>ฉบับนักเรียน!E21</f>
        <v>ชาย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2/6</v>
      </c>
      <c r="D22" s="48">
        <f>ฉบับนักเรียน!C22</f>
        <v>45426</v>
      </c>
      <c r="E22" s="51" t="str">
        <f>ฉบับนักเรียน!D22</f>
        <v>เด็กชายโสภณ  สุธีพงศ์โสภณ</v>
      </c>
      <c r="F22" s="20" t="str">
        <f>ฉบับนักเรียน!E22</f>
        <v>ชาย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2/6</v>
      </c>
      <c r="D23" s="48">
        <f>ฉบับนักเรียน!C23</f>
        <v>45427</v>
      </c>
      <c r="E23" s="51" t="str">
        <f>ฉบับนักเรียน!D23</f>
        <v>เด็กชายอนันดา  จันทร์มี</v>
      </c>
      <c r="F23" s="20" t="str">
        <f>ฉบับนักเรียน!E23</f>
        <v>ชาย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2/6</v>
      </c>
      <c r="D24" s="48">
        <f>ฉบับนักเรียน!C24</f>
        <v>45428</v>
      </c>
      <c r="E24" s="51" t="str">
        <f>ฉบับนักเรียน!D24</f>
        <v>เด็กชายอัครวัฒน์  นิลกำแหง</v>
      </c>
      <c r="F24" s="20" t="str">
        <f>ฉบับนักเรียน!E24</f>
        <v>ชาย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2/6</v>
      </c>
      <c r="D25" s="48">
        <f>ฉบับนักเรียน!C25</f>
        <v>46255</v>
      </c>
      <c r="E25" s="51" t="str">
        <f>ฉบับนักเรียน!D25</f>
        <v>เด็กชายศักดิพงศ์  บุญเย็น</v>
      </c>
      <c r="F25" s="20" t="str">
        <f>ฉบับนักเรียน!E25</f>
        <v>ชาย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2/6</v>
      </c>
      <c r="D26" s="48">
        <f>ฉบับนักเรียน!C26</f>
        <v>45429</v>
      </c>
      <c r="E26" s="51" t="str">
        <f>ฉบับนักเรียน!D26</f>
        <v>เด็กหญิงกชกร  ทับเอี่ยม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2/6</v>
      </c>
      <c r="D27" s="48">
        <f>ฉบับนักเรียน!C27</f>
        <v>45430</v>
      </c>
      <c r="E27" s="51" t="str">
        <f>ฉบับนักเรียน!D27</f>
        <v>เด็กหญิงกมลวรรณ  รามชนะ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2/6</v>
      </c>
      <c r="D28" s="48">
        <f>ฉบับนักเรียน!C28</f>
        <v>45431</v>
      </c>
      <c r="E28" s="51" t="str">
        <f>ฉบับนักเรียน!D28</f>
        <v>เด็กหญิงกรชวัล  นรสิงห์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2/6</v>
      </c>
      <c r="D29" s="48">
        <f>ฉบับนักเรียน!C29</f>
        <v>45432</v>
      </c>
      <c r="E29" s="51" t="str">
        <f>ฉบับนักเรียน!D29</f>
        <v>เด็กหญิงกัญญารัตน์  เกลื่อนกลางดอน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2/6</v>
      </c>
      <c r="D30" s="48">
        <f>ฉบับนักเรียน!C30</f>
        <v>45433</v>
      </c>
      <c r="E30" s="51" t="str">
        <f>ฉบับนักเรียน!D30</f>
        <v>เด็กหญิงฆฤมน  กุลสอนนาน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2/6</v>
      </c>
      <c r="D31" s="48">
        <f>ฉบับนักเรียน!C31</f>
        <v>45435</v>
      </c>
      <c r="E31" s="51" t="str">
        <f>ฉบับนักเรียน!D31</f>
        <v>เด็กหญิงชญานิศ  คล้ายหลง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2/6</v>
      </c>
      <c r="D32" s="48">
        <f>ฉบับนักเรียน!C32</f>
        <v>45436</v>
      </c>
      <c r="E32" s="51" t="str">
        <f>ฉบับนักเรียน!D32</f>
        <v>เด็กหญิงณิชวรา  บัวทอง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2/6</v>
      </c>
      <c r="D33" s="48">
        <f>ฉบับนักเรียน!C33</f>
        <v>45437</v>
      </c>
      <c r="E33" s="51" t="str">
        <f>ฉบับนักเรียน!D33</f>
        <v>เด็กหญิงธัญพร  พลปิยะ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2/6</v>
      </c>
      <c r="D34" s="48">
        <f>ฉบับนักเรียน!C34</f>
        <v>45438</v>
      </c>
      <c r="E34" s="51" t="str">
        <f>ฉบับนักเรียน!D34</f>
        <v>เด็กหญิงเบญจมาศ  ปัญญาดี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2/6</v>
      </c>
      <c r="D35" s="48">
        <f>ฉบับนักเรียน!C35</f>
        <v>45439</v>
      </c>
      <c r="E35" s="51" t="str">
        <f>ฉบับนักเรียน!D35</f>
        <v>เด็กหญิงปุษยา  ติรณศักดิ์กุล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2/6</v>
      </c>
      <c r="D36" s="48">
        <f>ฉบับนักเรียน!C36</f>
        <v>45440</v>
      </c>
      <c r="E36" s="51" t="str">
        <f>ฉบับนักเรียน!D36</f>
        <v>เด็กหญิงผกาวรรณ  ส่งล้อม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2/6</v>
      </c>
      <c r="D37" s="48">
        <f>ฉบับนักเรียน!C37</f>
        <v>45441</v>
      </c>
      <c r="E37" s="51" t="str">
        <f>ฉบับนักเรียน!D37</f>
        <v>เด็กหญิงพรชิตา  เจนไร่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2/6</v>
      </c>
      <c r="D38" s="48">
        <f>ฉบับนักเรียน!C38</f>
        <v>45442</v>
      </c>
      <c r="E38" s="51" t="str">
        <f>ฉบับนักเรียน!D38</f>
        <v>เด็กหญิงพลอยปภัสร์  บุญเย็น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2/6</v>
      </c>
      <c r="D39" s="48">
        <f>ฉบับนักเรียน!C39</f>
        <v>45443</v>
      </c>
      <c r="E39" s="51" t="str">
        <f>ฉบับนักเรียน!D39</f>
        <v>เด็กหญิงพัชรินทร์  กนกเพ็ชร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2/6</v>
      </c>
      <c r="D40" s="48">
        <f>ฉบับนักเรียน!C40</f>
        <v>45444</v>
      </c>
      <c r="E40" s="51" t="str">
        <f>ฉบับนักเรียน!D40</f>
        <v>เด็กหญิงเพชรลดา  พูลสุข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2/6</v>
      </c>
      <c r="D41" s="48">
        <f>ฉบับนักเรียน!C41</f>
        <v>45445</v>
      </c>
      <c r="E41" s="51" t="str">
        <f>ฉบับนักเรียน!D41</f>
        <v>เด็กหญิงภาราดา  ภู่อินทร์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2/6</v>
      </c>
      <c r="D42" s="48">
        <f>ฉบับนักเรียน!C42</f>
        <v>45446</v>
      </c>
      <c r="E42" s="51" t="str">
        <f>ฉบับนักเรียน!D42</f>
        <v>เด็กหญิงวรัชยา  คูหาทอง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2/6</v>
      </c>
      <c r="D43" s="48">
        <f>ฉบับนักเรียน!C43</f>
        <v>45447</v>
      </c>
      <c r="E43" s="51" t="str">
        <f>ฉบับนักเรียน!D43</f>
        <v>เด็กหญิงวิลาสินี  ชาจอหอ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 t="str">
        <f>ฉบับครู!B44</f>
        <v>2/6</v>
      </c>
      <c r="D44" s="48">
        <f>ฉบับนักเรียน!C44</f>
        <v>45448</v>
      </c>
      <c r="E44" s="51" t="str">
        <f>ฉบับนักเรียน!D44</f>
        <v>เด็กหญิงศรัณย์ภัทร  ลูกแก้ว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2/6</v>
      </c>
      <c r="D45" s="48">
        <f>ฉบับนักเรียน!C45</f>
        <v>45449</v>
      </c>
      <c r="E45" s="51" t="str">
        <f>ฉบับนักเรียน!D45</f>
        <v>เด็กหญิงศศิกัญญา  แก่นแก้ว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2/6</v>
      </c>
      <c r="D46" s="48">
        <f>ฉบับนักเรียน!C46</f>
        <v>45450</v>
      </c>
      <c r="E46" s="51" t="str">
        <f>ฉบับนักเรียน!D46</f>
        <v>เด็กหญิงอาทิตยา  มณเฑียร</v>
      </c>
      <c r="F46" s="20" t="str">
        <f>ฉบับนักเรียน!E46</f>
        <v>หญิง</v>
      </c>
      <c r="G46" s="18">
        <f>ฉบับผู้ปกครอง!AF46</f>
        <v>0</v>
      </c>
      <c r="H46" s="25" t="str">
        <f t="shared" si="8"/>
        <v>ปกติ</v>
      </c>
      <c r="I46" s="18">
        <f>ฉบับผู้ปกครอง!AI46</f>
        <v>0</v>
      </c>
      <c r="J46" s="25" t="str">
        <f t="shared" si="9"/>
        <v>ปกติ</v>
      </c>
      <c r="K46" s="18">
        <f>ฉบับผู้ปกครอง!AM46</f>
        <v>0</v>
      </c>
      <c r="L46" s="25" t="str">
        <f t="shared" si="10"/>
        <v>ปกติ</v>
      </c>
      <c r="M46" s="18">
        <f>ฉบับผู้ปกครอง!AQ46</f>
        <v>0</v>
      </c>
      <c r="N46" s="25" t="str">
        <f t="shared" si="11"/>
        <v>ปกติ</v>
      </c>
      <c r="O46" s="18">
        <f>ฉบับผู้ปกครอง!AS46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นางสาวธิดารัตน์ ทิพอุตร</v>
      </c>
      <c r="F57" s="39"/>
      <c r="G57" s="39"/>
      <c r="H57" s="39"/>
      <c r="I57" s="39"/>
      <c r="J57" s="39"/>
      <c r="K57" s="39"/>
      <c r="L57" s="39"/>
      <c r="M57" s="39"/>
      <c r="N57" s="81" t="str">
        <f>equal2!N57</f>
        <v>นายกฤช พรตด้วง</v>
      </c>
      <c r="O57" s="82"/>
      <c r="P57" s="82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2" t="s">
        <v>63</v>
      </c>
      <c r="O58" s="82"/>
      <c r="P58" s="82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83" t="s">
        <v>0</v>
      </c>
      <c r="C2" s="84"/>
      <c r="D2" s="84"/>
      <c r="E2" s="84"/>
      <c r="F2" s="85"/>
      <c r="G2" s="54"/>
      <c r="H2" s="97" t="s">
        <v>84</v>
      </c>
      <c r="I2" s="84"/>
      <c r="J2" s="84"/>
      <c r="K2" s="84"/>
      <c r="L2" s="84"/>
      <c r="M2" s="84"/>
      <c r="N2" s="84"/>
      <c r="O2" s="84"/>
      <c r="P2" s="84"/>
      <c r="Q2" s="84"/>
      <c r="R2" s="84"/>
      <c r="S2" s="85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83" t="str">
        <f>ฉบับนักเรียน!A3</f>
        <v>นางสาวธิดารัตน์ ทิพอุตร  นายกฤช พรตด้วง</v>
      </c>
      <c r="C3" s="84"/>
      <c r="D3" s="84"/>
      <c r="E3" s="84"/>
      <c r="F3" s="85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2/6</v>
      </c>
      <c r="D5" s="48">
        <f>ฉบับนักเรียน!C5</f>
        <v>45409</v>
      </c>
      <c r="E5" s="51" t="str">
        <f>ฉบับนักเรียน!D5</f>
        <v>เด็กชายจิติศักษ์  จิตมุ่งมั่น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2/6</v>
      </c>
      <c r="D6" s="48">
        <f>ฉบับนักเรียน!C6</f>
        <v>45410</v>
      </c>
      <c r="E6" s="51" t="str">
        <f>ฉบับนักเรียน!D6</f>
        <v>เด็กชายชนนน  กล่ำทิม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2/6</v>
      </c>
      <c r="D7" s="48">
        <f>ฉบับนักเรียน!C7</f>
        <v>45411</v>
      </c>
      <c r="E7" s="51" t="str">
        <f>ฉบับนักเรียน!D7</f>
        <v>เด็กชายชัชพงศ์  วงศ์อินทร์ตรา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2/6</v>
      </c>
      <c r="D8" s="48">
        <f>ฉบับนักเรียน!C8</f>
        <v>45412</v>
      </c>
      <c r="E8" s="51" t="str">
        <f>ฉบับนักเรียน!D8</f>
        <v>เด็กชายซูเดรส  วิเย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2/6</v>
      </c>
      <c r="D9" s="48">
        <f>ฉบับนักเรียน!C9</f>
        <v>45413</v>
      </c>
      <c r="E9" s="51" t="str">
        <f>ฉบับนักเรียน!D9</f>
        <v>เด็กชายฐิติพันธ์  ธนบุตรารัตน์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2/6</v>
      </c>
      <c r="D10" s="48">
        <f>ฉบับนักเรียน!C10</f>
        <v>45414</v>
      </c>
      <c r="E10" s="51" t="str">
        <f>ฉบับนักเรียน!D10</f>
        <v>เด็กชายณภัคพงศ์  วิโรจน์แดนไทย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2/6</v>
      </c>
      <c r="D11" s="48">
        <f>ฉบับนักเรียน!C11</f>
        <v>45415</v>
      </c>
      <c r="E11" s="51" t="str">
        <f>ฉบับนักเรียน!D11</f>
        <v>เด็กชายเตโชดม  บุตรดี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2/6</v>
      </c>
      <c r="D12" s="48">
        <f>ฉบับนักเรียน!C12</f>
        <v>45416</v>
      </c>
      <c r="E12" s="51" t="str">
        <f>ฉบับนักเรียน!D12</f>
        <v>เด็กชายทรงชัย  หอมหวล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2/6</v>
      </c>
      <c r="D13" s="48">
        <f>ฉบับนักเรียน!C13</f>
        <v>45417</v>
      </c>
      <c r="E13" s="51" t="str">
        <f>ฉบับนักเรียน!D13</f>
        <v>เด็กชายธนากร  พุ่มเจ้า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2/6</v>
      </c>
      <c r="D14" s="48">
        <f>ฉบับนักเรียน!C14</f>
        <v>45418</v>
      </c>
      <c r="E14" s="51" t="str">
        <f>ฉบับนักเรียน!D14</f>
        <v>เด็กชายนิพัทธ์  เดชจริง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2/6</v>
      </c>
      <c r="D15" s="48">
        <f>ฉบับนักเรียน!C15</f>
        <v>45419</v>
      </c>
      <c r="E15" s="51" t="str">
        <f>ฉบับนักเรียน!D15</f>
        <v>เด็กชายพงศกร  หันตุลา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2/6</v>
      </c>
      <c r="D16" s="48">
        <f>ฉบับนักเรียน!C16</f>
        <v>45420</v>
      </c>
      <c r="E16" s="51" t="str">
        <f>ฉบับนักเรียน!D16</f>
        <v>เด็กชายมินธาดา  ยอดกันทา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2/6</v>
      </c>
      <c r="D17" s="48">
        <f>ฉบับนักเรียน!C17</f>
        <v>45421</v>
      </c>
      <c r="E17" s="51" t="str">
        <f>ฉบับนักเรียน!D17</f>
        <v>เด็กชายวชิรวิทย์  เณรแตง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2/6</v>
      </c>
      <c r="D18" s="48">
        <f>ฉบับนักเรียน!C18</f>
        <v>45422</v>
      </c>
      <c r="E18" s="51" t="str">
        <f>ฉบับนักเรียน!D18</f>
        <v>เด็กชายศุภวิชญ์  ชมภูวิเศษ</v>
      </c>
      <c r="F18" s="25" t="str">
        <f>ฉบับนักเรียน!E18</f>
        <v>ชาย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2/6</v>
      </c>
      <c r="D19" s="48">
        <f>ฉบับนักเรียน!C19</f>
        <v>45423</v>
      </c>
      <c r="E19" s="51" t="str">
        <f>ฉบับนักเรียน!D19</f>
        <v>เด็กชายสันติอง  บุญคำมี</v>
      </c>
      <c r="F19" s="25" t="str">
        <f>ฉบับนักเรียน!E19</f>
        <v>ชาย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2/6</v>
      </c>
      <c r="D20" s="48">
        <f>ฉบับนักเรียน!C20</f>
        <v>45424</v>
      </c>
      <c r="E20" s="51" t="str">
        <f>ฉบับนักเรียน!D20</f>
        <v>เด็กชายสิรวิชญ์  ปรังประโคน</v>
      </c>
      <c r="F20" s="25" t="str">
        <f>ฉบับนักเรียน!E20</f>
        <v>ชาย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2/6</v>
      </c>
      <c r="D21" s="48">
        <f>ฉบับนักเรียน!C21</f>
        <v>45425</v>
      </c>
      <c r="E21" s="51" t="str">
        <f>ฉบับนักเรียน!D21</f>
        <v>เด็กชายเสฏฐพงศ์  ประสิทธิ์</v>
      </c>
      <c r="F21" s="25" t="str">
        <f>ฉบับนักเรียน!E21</f>
        <v>ชาย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2/6</v>
      </c>
      <c r="D22" s="48">
        <f>ฉบับนักเรียน!C22</f>
        <v>45426</v>
      </c>
      <c r="E22" s="51" t="str">
        <f>ฉบับนักเรียน!D22</f>
        <v>เด็กชายโสภณ  สุธีพงศ์โสภณ</v>
      </c>
      <c r="F22" s="25" t="str">
        <f>ฉบับนักเรียน!E22</f>
        <v>ชาย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2/6</v>
      </c>
      <c r="D23" s="48">
        <f>ฉบับนักเรียน!C23</f>
        <v>45427</v>
      </c>
      <c r="E23" s="51" t="str">
        <f>ฉบับนักเรียน!D23</f>
        <v>เด็กชายอนันดา  จันทร์มี</v>
      </c>
      <c r="F23" s="25" t="str">
        <f>ฉบับนักเรียน!E23</f>
        <v>ชาย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2/6</v>
      </c>
      <c r="D24" s="48">
        <f>ฉบับนักเรียน!C24</f>
        <v>45428</v>
      </c>
      <c r="E24" s="51" t="str">
        <f>ฉบับนักเรียน!D24</f>
        <v>เด็กชายอัครวัฒน์  นิลกำแหง</v>
      </c>
      <c r="F24" s="25" t="str">
        <f>ฉบับนักเรียน!E24</f>
        <v>ชาย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2/6</v>
      </c>
      <c r="D25" s="48">
        <f>ฉบับนักเรียน!C25</f>
        <v>46255</v>
      </c>
      <c r="E25" s="51" t="str">
        <f>ฉบับนักเรียน!D25</f>
        <v>เด็กชายศักดิพงศ์  บุญเย็น</v>
      </c>
      <c r="F25" s="25" t="str">
        <f>ฉบับนักเรียน!E25</f>
        <v>ชาย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2/6</v>
      </c>
      <c r="D26" s="48">
        <f>ฉบับนักเรียน!C26</f>
        <v>45429</v>
      </c>
      <c r="E26" s="51" t="str">
        <f>ฉบับนักเรียน!D26</f>
        <v>เด็กหญิงกชกร  ทับเอี่ยม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2/6</v>
      </c>
      <c r="D27" s="48">
        <f>ฉบับนักเรียน!C27</f>
        <v>45430</v>
      </c>
      <c r="E27" s="51" t="str">
        <f>ฉบับนักเรียน!D27</f>
        <v>เด็กหญิงกมลวรรณ  รามชนะ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2/6</v>
      </c>
      <c r="D28" s="48">
        <f>ฉบับนักเรียน!C28</f>
        <v>45431</v>
      </c>
      <c r="E28" s="51" t="str">
        <f>ฉบับนักเรียน!D28</f>
        <v>เด็กหญิงกรชวัล  นรสิงห์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2/6</v>
      </c>
      <c r="D29" s="48">
        <f>ฉบับนักเรียน!C29</f>
        <v>45432</v>
      </c>
      <c r="E29" s="51" t="str">
        <f>ฉบับนักเรียน!D29</f>
        <v>เด็กหญิงกัญญารัตน์  เกลื่อนกลางดอน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2/6</v>
      </c>
      <c r="D30" s="48">
        <f>ฉบับนักเรียน!C30</f>
        <v>45433</v>
      </c>
      <c r="E30" s="51" t="str">
        <f>ฉบับนักเรียน!D30</f>
        <v>เด็กหญิงฆฤมน  กุลสอนนาน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2/6</v>
      </c>
      <c r="D31" s="48">
        <f>ฉบับนักเรียน!C31</f>
        <v>45435</v>
      </c>
      <c r="E31" s="51" t="str">
        <f>ฉบับนักเรียน!D31</f>
        <v>เด็กหญิงชญานิศ  คล้ายหลง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2/6</v>
      </c>
      <c r="D32" s="48">
        <f>ฉบับนักเรียน!C32</f>
        <v>45436</v>
      </c>
      <c r="E32" s="51" t="str">
        <f>ฉบับนักเรียน!D32</f>
        <v>เด็กหญิงณิชวรา  บัวทอง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2/6</v>
      </c>
      <c r="D33" s="48">
        <f>ฉบับนักเรียน!C33</f>
        <v>45437</v>
      </c>
      <c r="E33" s="51" t="str">
        <f>ฉบับนักเรียน!D33</f>
        <v>เด็กหญิงธัญพร  พลปิยะ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2/6</v>
      </c>
      <c r="D34" s="48">
        <f>ฉบับนักเรียน!C34</f>
        <v>45438</v>
      </c>
      <c r="E34" s="51" t="str">
        <f>ฉบับนักเรียน!D34</f>
        <v>เด็กหญิงเบญจมาศ  ปัญญาดี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2/6</v>
      </c>
      <c r="D35" s="48">
        <f>ฉบับนักเรียน!C35</f>
        <v>45439</v>
      </c>
      <c r="E35" s="51" t="str">
        <f>ฉบับนักเรียน!D35</f>
        <v>เด็กหญิงปุษยา  ติรณศักดิ์กุล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2/6</v>
      </c>
      <c r="D36" s="48">
        <f>ฉบับนักเรียน!C36</f>
        <v>45440</v>
      </c>
      <c r="E36" s="51" t="str">
        <f>ฉบับนักเรียน!D36</f>
        <v>เด็กหญิงผกาวรรณ  ส่งล้อม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2/6</v>
      </c>
      <c r="D37" s="48">
        <f>ฉบับนักเรียน!C37</f>
        <v>45441</v>
      </c>
      <c r="E37" s="51" t="str">
        <f>ฉบับนักเรียน!D37</f>
        <v>เด็กหญิงพรชิตา  เจนไร่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2/6</v>
      </c>
      <c r="D38" s="48">
        <f>ฉบับนักเรียน!C38</f>
        <v>45442</v>
      </c>
      <c r="E38" s="51" t="str">
        <f>ฉบับนักเรียน!D38</f>
        <v>เด็กหญิงพลอยปภัสร์  บุญเย็น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2/6</v>
      </c>
      <c r="D39" s="48">
        <f>ฉบับนักเรียน!C39</f>
        <v>45443</v>
      </c>
      <c r="E39" s="51" t="str">
        <f>ฉบับนักเรียน!D39</f>
        <v>เด็กหญิงพัชรินทร์  กนกเพ็ชร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2/6</v>
      </c>
      <c r="D40" s="48">
        <f>ฉบับนักเรียน!C40</f>
        <v>45444</v>
      </c>
      <c r="E40" s="51" t="str">
        <f>ฉบับนักเรียน!D40</f>
        <v>เด็กหญิงเพชรลดา  พูลสุข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2/6</v>
      </c>
      <c r="D41" s="48">
        <f>ฉบับนักเรียน!C41</f>
        <v>45445</v>
      </c>
      <c r="E41" s="51" t="str">
        <f>ฉบับนักเรียน!D41</f>
        <v>เด็กหญิงภาราดา  ภู่อินทร์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2/6</v>
      </c>
      <c r="D42" s="48">
        <f>ฉบับนักเรียน!C42</f>
        <v>45446</v>
      </c>
      <c r="E42" s="51" t="str">
        <f>ฉบับนักเรียน!D42</f>
        <v>เด็กหญิงวรัชยา  คูหาทอง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2/6</v>
      </c>
      <c r="D43" s="48">
        <f>ฉบับนักเรียน!C43</f>
        <v>45447</v>
      </c>
      <c r="E43" s="51" t="str">
        <f>ฉบับนักเรียน!D43</f>
        <v>เด็กหญิงวิลาสินี  ชาจอหอ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2/6</v>
      </c>
      <c r="D44" s="48">
        <f>ฉบับนักเรียน!C44</f>
        <v>45448</v>
      </c>
      <c r="E44" s="51" t="str">
        <f>ฉบับนักเรียน!D44</f>
        <v>เด็กหญิงศรัณย์ภัทร  ลูกแก้ว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2/6</v>
      </c>
      <c r="D45" s="48">
        <f>ฉบับนักเรียน!C45</f>
        <v>45449</v>
      </c>
      <c r="E45" s="51" t="str">
        <f>ฉบับนักเรียน!D45</f>
        <v>เด็กหญิงศศิกัญญา  แก่นแก้ว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:L46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2/6</v>
      </c>
      <c r="D46" s="48">
        <f>ฉบับนักเรียน!C46</f>
        <v>45450</v>
      </c>
      <c r="E46" s="51" t="str">
        <f>ฉบับนักเรียน!D46</f>
        <v>เด็กหญิงอาทิตยา  มณเฑียร</v>
      </c>
      <c r="F46" s="25" t="str">
        <f>ฉบับนักเรียน!E46</f>
        <v>หญิง</v>
      </c>
      <c r="G46" s="25">
        <f>ฉบับนักเรียน!AF46</f>
        <v>0</v>
      </c>
      <c r="H46" s="25" t="str">
        <f t="shared" si="8"/>
        <v>ปกติ</v>
      </c>
      <c r="I46" s="25">
        <f>ฉบับนักเรียน!AI46</f>
        <v>0</v>
      </c>
      <c r="J46" s="25" t="str">
        <f t="shared" si="9"/>
        <v>ปกติ</v>
      </c>
      <c r="K46" s="25">
        <f>ฉบับนักเรียน!AM46</f>
        <v>0</v>
      </c>
      <c r="L46" s="25" t="str">
        <f t="shared" si="10"/>
        <v>ปกติ</v>
      </c>
      <c r="M46" s="25">
        <f>ฉบับนักเรียน!AQ46</f>
        <v>0</v>
      </c>
      <c r="N46" s="25" t="str">
        <f t="shared" si="11"/>
        <v>ปกติ</v>
      </c>
      <c r="O46" s="25">
        <f>ฉบับนักเรียน!AS46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นางสาวธิดารัตน์ ทิพอุตร</v>
      </c>
      <c r="F57" s="39"/>
      <c r="G57" s="39"/>
      <c r="H57" s="39"/>
      <c r="I57" s="39"/>
      <c r="J57" s="39"/>
      <c r="K57" s="39"/>
      <c r="L57" s="39"/>
      <c r="M57" s="39"/>
      <c r="N57" s="81" t="str">
        <f>equal3!N57</f>
        <v>นายกฤช พรตด้วง</v>
      </c>
      <c r="O57" s="82"/>
      <c r="P57" s="82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2" t="s">
        <v>63</v>
      </c>
      <c r="O58" s="82"/>
      <c r="P58" s="82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B46" sqref="B46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3" t="s">
        <v>0</v>
      </c>
      <c r="C2" s="84"/>
      <c r="D2" s="84"/>
      <c r="E2" s="84"/>
      <c r="F2" s="85"/>
      <c r="G2" s="56"/>
      <c r="H2" s="97" t="s">
        <v>85</v>
      </c>
      <c r="I2" s="84"/>
      <c r="J2" s="84"/>
      <c r="K2" s="84"/>
      <c r="L2" s="84"/>
      <c r="M2" s="84"/>
      <c r="N2" s="84"/>
      <c r="O2" s="84"/>
      <c r="P2" s="84"/>
      <c r="Q2" s="84"/>
      <c r="R2" s="84"/>
      <c r="S2" s="85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3" t="str">
        <f>ฉบับนักเรียน!A3</f>
        <v>นางสาวธิดารัตน์ ทิพอุตร  นายกฤช พรตด้วง</v>
      </c>
      <c r="C3" s="84"/>
      <c r="D3" s="84"/>
      <c r="E3" s="84"/>
      <c r="F3" s="85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2/6</v>
      </c>
      <c r="D5" s="48">
        <f>ฉบับนักเรียน!C5</f>
        <v>45409</v>
      </c>
      <c r="E5" s="51" t="str">
        <f>ฉบับนักเรียน!D5</f>
        <v>เด็กชายจิติศักษ์  จิตมุ่งมั่น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2/6</v>
      </c>
      <c r="D6" s="48">
        <f>ฉบับนักเรียน!C6</f>
        <v>45410</v>
      </c>
      <c r="E6" s="51" t="str">
        <f>ฉบับนักเรียน!D6</f>
        <v>เด็กชายชนนน  กล่ำทิม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2/6</v>
      </c>
      <c r="D7" s="48">
        <f>ฉบับนักเรียน!C7</f>
        <v>45411</v>
      </c>
      <c r="E7" s="51" t="str">
        <f>ฉบับนักเรียน!D7</f>
        <v>เด็กชายชัชพงศ์  วงศ์อินทร์ตรา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2/6</v>
      </c>
      <c r="D8" s="48">
        <f>ฉบับนักเรียน!C8</f>
        <v>45412</v>
      </c>
      <c r="E8" s="51" t="str">
        <f>ฉบับนักเรียน!D8</f>
        <v>เด็กชายซูเดรส  วิเย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2/6</v>
      </c>
      <c r="D9" s="48">
        <f>ฉบับนักเรียน!C9</f>
        <v>45413</v>
      </c>
      <c r="E9" s="51" t="str">
        <f>ฉบับนักเรียน!D9</f>
        <v>เด็กชายฐิติพันธ์  ธนบุตรารัตน์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2/6</v>
      </c>
      <c r="D10" s="48">
        <f>ฉบับนักเรียน!C10</f>
        <v>45414</v>
      </c>
      <c r="E10" s="51" t="str">
        <f>ฉบับนักเรียน!D10</f>
        <v>เด็กชายณภัคพงศ์  วิโรจน์แดนไทย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2/6</v>
      </c>
      <c r="D11" s="48">
        <f>ฉบับนักเรียน!C11</f>
        <v>45415</v>
      </c>
      <c r="E11" s="51" t="str">
        <f>ฉบับนักเรียน!D11</f>
        <v>เด็กชายเตโชดม  บุตรดี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2/6</v>
      </c>
      <c r="D12" s="48">
        <f>ฉบับนักเรียน!C12</f>
        <v>45416</v>
      </c>
      <c r="E12" s="51" t="str">
        <f>ฉบับนักเรียน!D12</f>
        <v>เด็กชายทรงชัย  หอมหวล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2/6</v>
      </c>
      <c r="D13" s="48">
        <f>ฉบับนักเรียน!C13</f>
        <v>45417</v>
      </c>
      <c r="E13" s="51" t="str">
        <f>ฉบับนักเรียน!D13</f>
        <v>เด็กชายธนากร  พุ่มเจ้า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2/6</v>
      </c>
      <c r="D14" s="48">
        <f>ฉบับนักเรียน!C14</f>
        <v>45418</v>
      </c>
      <c r="E14" s="51" t="str">
        <f>ฉบับนักเรียน!D14</f>
        <v>เด็กชายนิพัทธ์  เดชจริง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2/6</v>
      </c>
      <c r="D15" s="48">
        <f>ฉบับนักเรียน!C15</f>
        <v>45419</v>
      </c>
      <c r="E15" s="51" t="str">
        <f>ฉบับนักเรียน!D15</f>
        <v>เด็กชายพงศกร  หันตุลา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2/6</v>
      </c>
      <c r="D16" s="48">
        <f>ฉบับนักเรียน!C16</f>
        <v>45420</v>
      </c>
      <c r="E16" s="51" t="str">
        <f>ฉบับนักเรียน!D16</f>
        <v>เด็กชายมินธาดา  ยอดกันทา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2/6</v>
      </c>
      <c r="D17" s="48">
        <f>ฉบับนักเรียน!C17</f>
        <v>45421</v>
      </c>
      <c r="E17" s="51" t="str">
        <f>ฉบับนักเรียน!D17</f>
        <v>เด็กชายวชิรวิทย์  เณรแตง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2/6</v>
      </c>
      <c r="D18" s="48">
        <f>ฉบับนักเรียน!C18</f>
        <v>45422</v>
      </c>
      <c r="E18" s="51" t="str">
        <f>ฉบับนักเรียน!D18</f>
        <v>เด็กชายศุภวิชญ์  ชมภูวิเศษ</v>
      </c>
      <c r="F18" s="25" t="str">
        <f>ฉบับนักเรียน!E18</f>
        <v>ชาย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2/6</v>
      </c>
      <c r="D19" s="48">
        <f>ฉบับนักเรียน!C19</f>
        <v>45423</v>
      </c>
      <c r="E19" s="51" t="str">
        <f>ฉบับนักเรียน!D19</f>
        <v>เด็กชายสันติอง  บุญคำมี</v>
      </c>
      <c r="F19" s="25" t="str">
        <f>ฉบับนักเรียน!E19</f>
        <v>ชาย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2/6</v>
      </c>
      <c r="D20" s="48">
        <f>ฉบับนักเรียน!C20</f>
        <v>45424</v>
      </c>
      <c r="E20" s="51" t="str">
        <f>ฉบับนักเรียน!D20</f>
        <v>เด็กชายสิรวิชญ์  ปรังประโคน</v>
      </c>
      <c r="F20" s="25" t="str">
        <f>ฉบับนักเรียน!E20</f>
        <v>ชาย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2/6</v>
      </c>
      <c r="D21" s="48">
        <f>ฉบับนักเรียน!C21</f>
        <v>45425</v>
      </c>
      <c r="E21" s="51" t="str">
        <f>ฉบับนักเรียน!D21</f>
        <v>เด็กชายเสฏฐพงศ์  ประสิทธิ์</v>
      </c>
      <c r="F21" s="25" t="str">
        <f>ฉบับนักเรียน!E21</f>
        <v>ชาย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2/6</v>
      </c>
      <c r="D22" s="48">
        <f>ฉบับนักเรียน!C22</f>
        <v>45426</v>
      </c>
      <c r="E22" s="51" t="str">
        <f>ฉบับนักเรียน!D22</f>
        <v>เด็กชายโสภณ  สุธีพงศ์โสภณ</v>
      </c>
      <c r="F22" s="25" t="str">
        <f>ฉบับนักเรียน!E22</f>
        <v>ชาย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2/6</v>
      </c>
      <c r="D23" s="48">
        <f>ฉบับนักเรียน!C23</f>
        <v>45427</v>
      </c>
      <c r="E23" s="51" t="str">
        <f>ฉบับนักเรียน!D23</f>
        <v>เด็กชายอนันดา  จันทร์มี</v>
      </c>
      <c r="F23" s="25" t="str">
        <f>ฉบับนักเรียน!E23</f>
        <v>ชาย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2/6</v>
      </c>
      <c r="D24" s="48">
        <f>ฉบับนักเรียน!C24</f>
        <v>45428</v>
      </c>
      <c r="E24" s="51" t="str">
        <f>ฉบับนักเรียน!D24</f>
        <v>เด็กชายอัครวัฒน์  นิลกำแหง</v>
      </c>
      <c r="F24" s="25" t="str">
        <f>ฉบับนักเรียน!E24</f>
        <v>ชาย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2/6</v>
      </c>
      <c r="D25" s="48">
        <f>ฉบับนักเรียน!C25</f>
        <v>46255</v>
      </c>
      <c r="E25" s="51" t="str">
        <f>ฉบับนักเรียน!D25</f>
        <v>เด็กชายศักดิพงศ์  บุญเย็น</v>
      </c>
      <c r="F25" s="25" t="str">
        <f>ฉบับนักเรียน!E25</f>
        <v>ชาย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2/6</v>
      </c>
      <c r="D26" s="48">
        <f>ฉบับนักเรียน!C26</f>
        <v>45429</v>
      </c>
      <c r="E26" s="51" t="str">
        <f>ฉบับนักเรียน!D26</f>
        <v>เด็กหญิงกชกร  ทับเอี่ยม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2/6</v>
      </c>
      <c r="D27" s="48">
        <f>ฉบับนักเรียน!C27</f>
        <v>45430</v>
      </c>
      <c r="E27" s="51" t="str">
        <f>ฉบับนักเรียน!D27</f>
        <v>เด็กหญิงกมลวรรณ  รามชนะ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2/6</v>
      </c>
      <c r="D28" s="48">
        <f>ฉบับนักเรียน!C28</f>
        <v>45431</v>
      </c>
      <c r="E28" s="51" t="str">
        <f>ฉบับนักเรียน!D28</f>
        <v>เด็กหญิงกรชวัล  นรสิงห์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2/6</v>
      </c>
      <c r="D29" s="48">
        <f>ฉบับนักเรียน!C29</f>
        <v>45432</v>
      </c>
      <c r="E29" s="51" t="str">
        <f>ฉบับนักเรียน!D29</f>
        <v>เด็กหญิงกัญญารัตน์  เกลื่อนกลางดอน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2/6</v>
      </c>
      <c r="D30" s="48">
        <f>ฉบับนักเรียน!C30</f>
        <v>45433</v>
      </c>
      <c r="E30" s="51" t="str">
        <f>ฉบับนักเรียน!D30</f>
        <v>เด็กหญิงฆฤมน  กุลสอนนาน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2/6</v>
      </c>
      <c r="D31" s="48">
        <f>ฉบับนักเรียน!C31</f>
        <v>45435</v>
      </c>
      <c r="E31" s="51" t="str">
        <f>ฉบับนักเรียน!D31</f>
        <v>เด็กหญิงชญานิศ  คล้ายหลง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2/6</v>
      </c>
      <c r="D32" s="48">
        <f>ฉบับนักเรียน!C32</f>
        <v>45436</v>
      </c>
      <c r="E32" s="51" t="str">
        <f>ฉบับนักเรียน!D32</f>
        <v>เด็กหญิงณิชวรา  บัวทอง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2/6</v>
      </c>
      <c r="D33" s="48">
        <f>ฉบับนักเรียน!C33</f>
        <v>45437</v>
      </c>
      <c r="E33" s="51" t="str">
        <f>ฉบับนักเรียน!D33</f>
        <v>เด็กหญิงธัญพร  พลปิยะ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2/6</v>
      </c>
      <c r="D34" s="48">
        <f>ฉบับนักเรียน!C34</f>
        <v>45438</v>
      </c>
      <c r="E34" s="51" t="str">
        <f>ฉบับนักเรียน!D34</f>
        <v>เด็กหญิงเบญจมาศ  ปัญญาดี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2/6</v>
      </c>
      <c r="D35" s="48">
        <f>ฉบับนักเรียน!C35</f>
        <v>45439</v>
      </c>
      <c r="E35" s="51" t="str">
        <f>ฉบับนักเรียน!D35</f>
        <v>เด็กหญิงปุษยา  ติรณศักดิ์กุล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2/6</v>
      </c>
      <c r="D36" s="48">
        <f>ฉบับนักเรียน!C36</f>
        <v>45440</v>
      </c>
      <c r="E36" s="51" t="str">
        <f>ฉบับนักเรียน!D36</f>
        <v>เด็กหญิงผกาวรรณ  ส่งล้อม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2/6</v>
      </c>
      <c r="D37" s="48">
        <f>ฉบับนักเรียน!C37</f>
        <v>45441</v>
      </c>
      <c r="E37" s="51" t="str">
        <f>ฉบับนักเรียน!D37</f>
        <v>เด็กหญิงพรชิตา  เจนไร่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2/6</v>
      </c>
      <c r="D38" s="48">
        <f>ฉบับนักเรียน!C38</f>
        <v>45442</v>
      </c>
      <c r="E38" s="51" t="str">
        <f>ฉบับนักเรียน!D38</f>
        <v>เด็กหญิงพลอยปภัสร์  บุญเย็น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2/6</v>
      </c>
      <c r="D39" s="48">
        <f>ฉบับนักเรียน!C39</f>
        <v>45443</v>
      </c>
      <c r="E39" s="51" t="str">
        <f>ฉบับนักเรียน!D39</f>
        <v>เด็กหญิงพัชรินทร์  กนกเพ็ชร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2/6</v>
      </c>
      <c r="D40" s="48">
        <f>ฉบับนักเรียน!C40</f>
        <v>45444</v>
      </c>
      <c r="E40" s="51" t="str">
        <f>ฉบับนักเรียน!D40</f>
        <v>เด็กหญิงเพชรลดา  พูลสุข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2/6</v>
      </c>
      <c r="D41" s="48">
        <f>ฉบับนักเรียน!C41</f>
        <v>45445</v>
      </c>
      <c r="E41" s="51" t="str">
        <f>ฉบับนักเรียน!D41</f>
        <v>เด็กหญิงภาราดา  ภู่อินทร์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2/6</v>
      </c>
      <c r="D42" s="48">
        <f>ฉบับนักเรียน!C42</f>
        <v>45446</v>
      </c>
      <c r="E42" s="51" t="str">
        <f>ฉบับนักเรียน!D42</f>
        <v>เด็กหญิงวรัชยา  คูหาทอง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2/6</v>
      </c>
      <c r="D43" s="48">
        <f>ฉบับนักเรียน!C43</f>
        <v>45447</v>
      </c>
      <c r="E43" s="51" t="str">
        <f>ฉบับนักเรียน!D43</f>
        <v>เด็กหญิงวิลาสินี  ชาจอหอ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2/6</v>
      </c>
      <c r="D44" s="48">
        <f>ฉบับนักเรียน!C44</f>
        <v>45448</v>
      </c>
      <c r="E44" s="51" t="str">
        <f>ฉบับนักเรียน!D44</f>
        <v>เด็กหญิงศรัณย์ภัทร  ลูกแก้ว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 t="str">
        <f>ฉบับครู!B45</f>
        <v>2/6</v>
      </c>
      <c r="D45" s="48">
        <f>ฉบับนักเรียน!C45</f>
        <v>45449</v>
      </c>
      <c r="E45" s="51" t="str">
        <f>ฉบับนักเรียน!D45</f>
        <v>เด็กหญิงศศิกัญญา  แก่นแก้ว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:H46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2/6</v>
      </c>
      <c r="D46" s="48">
        <f>ฉบับนักเรียน!C46</f>
        <v>45450</v>
      </c>
      <c r="E46" s="51" t="str">
        <f>ฉบับนักเรียน!D46</f>
        <v>เด็กหญิงอาทิตยา  มณเฑียร</v>
      </c>
      <c r="F46" s="25" t="str">
        <f>ฉบับนักเรียน!E46</f>
        <v>หญิง</v>
      </c>
      <c r="G46" s="25">
        <f>ฉบับครู!AF46</f>
        <v>0</v>
      </c>
      <c r="H46" s="25" t="str">
        <f t="shared" si="8"/>
        <v>ปกติ</v>
      </c>
      <c r="I46" s="25">
        <f>ฉบับครู!AI46</f>
        <v>0</v>
      </c>
      <c r="J46" s="25" t="str">
        <f t="shared" si="9"/>
        <v>ปกติ</v>
      </c>
      <c r="K46" s="25">
        <f>ฉบับครู!AM46</f>
        <v>0</v>
      </c>
      <c r="L46" s="25" t="str">
        <f t="shared" si="10"/>
        <v>ปกติ</v>
      </c>
      <c r="M46" s="25">
        <f>ฉบับครู!AQ46</f>
        <v>0</v>
      </c>
      <c r="N46" s="25" t="str">
        <f t="shared" si="11"/>
        <v>ปกติ</v>
      </c>
      <c r="O46" s="25">
        <f>ฉบับครู!AS46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นางสาวธิดารัตน์ ทิพอุตร</v>
      </c>
      <c r="F57" s="39"/>
      <c r="G57" s="39"/>
      <c r="H57" s="39"/>
      <c r="I57" s="39"/>
      <c r="J57" s="39"/>
      <c r="K57" s="39"/>
      <c r="L57" s="39"/>
      <c r="M57" s="39"/>
      <c r="N57" s="81" t="str">
        <f>report1!N57</f>
        <v>นายกฤช พรตด้วง</v>
      </c>
      <c r="O57" s="82"/>
      <c r="P57" s="82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1" t="str">
        <f>report1!N58</f>
        <v>ครูที่ปรึกษา</v>
      </c>
      <c r="O58" s="82"/>
      <c r="P58" s="82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H45" sqref="H45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3" t="s">
        <v>0</v>
      </c>
      <c r="C2" s="84"/>
      <c r="D2" s="84"/>
      <c r="E2" s="84"/>
      <c r="F2" s="85"/>
      <c r="G2" s="56"/>
      <c r="H2" s="97" t="s">
        <v>86</v>
      </c>
      <c r="I2" s="84"/>
      <c r="J2" s="84"/>
      <c r="K2" s="84"/>
      <c r="L2" s="84"/>
      <c r="M2" s="84"/>
      <c r="N2" s="84"/>
      <c r="O2" s="84"/>
      <c r="P2" s="84"/>
      <c r="Q2" s="84"/>
      <c r="R2" s="84"/>
      <c r="S2" s="85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3" t="str">
        <f>ฉบับนักเรียน!A3</f>
        <v>นางสาวธิดารัตน์ ทิพอุตร  นายกฤช พรตด้วง</v>
      </c>
      <c r="C3" s="84"/>
      <c r="D3" s="84"/>
      <c r="E3" s="84"/>
      <c r="F3" s="85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2/6</v>
      </c>
      <c r="D5" s="74">
        <f>ฉบับนักเรียน!C5</f>
        <v>45409</v>
      </c>
      <c r="E5" s="41" t="str">
        <f>ฉบับนักเรียน!D5</f>
        <v>เด็กชายจิติศักษ์  จิตมุ่งมั่น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2/6</v>
      </c>
      <c r="D6" s="74">
        <f>ฉบับนักเรียน!C6</f>
        <v>45410</v>
      </c>
      <c r="E6" s="41" t="str">
        <f>ฉบับนักเรียน!D6</f>
        <v>เด็กชายชนนน  กล่ำทิม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2/6</v>
      </c>
      <c r="D7" s="74">
        <f>ฉบับนักเรียน!C7</f>
        <v>45411</v>
      </c>
      <c r="E7" s="41" t="str">
        <f>ฉบับนักเรียน!D7</f>
        <v>เด็กชายชัชพงศ์  วงศ์อินทร์ตรา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2/6</v>
      </c>
      <c r="D8" s="74">
        <f>ฉบับนักเรียน!C8</f>
        <v>45412</v>
      </c>
      <c r="E8" s="41" t="str">
        <f>ฉบับนักเรียน!D8</f>
        <v>เด็กชายซูเดรส  วิเย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2/6</v>
      </c>
      <c r="D9" s="74">
        <f>ฉบับนักเรียน!C9</f>
        <v>45413</v>
      </c>
      <c r="E9" s="41" t="str">
        <f>ฉบับนักเรียน!D9</f>
        <v>เด็กชายฐิติพันธ์  ธนบุตรารัตน์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2/6</v>
      </c>
      <c r="D10" s="74">
        <f>ฉบับนักเรียน!C10</f>
        <v>45414</v>
      </c>
      <c r="E10" s="41" t="str">
        <f>ฉบับนักเรียน!D10</f>
        <v>เด็กชายณภัคพงศ์  วิโรจน์แดนไทย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2/6</v>
      </c>
      <c r="D11" s="74">
        <f>ฉบับนักเรียน!C11</f>
        <v>45415</v>
      </c>
      <c r="E11" s="41" t="str">
        <f>ฉบับนักเรียน!D11</f>
        <v>เด็กชายเตโชดม  บุตรดี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2/6</v>
      </c>
      <c r="D12" s="74">
        <f>ฉบับนักเรียน!C12</f>
        <v>45416</v>
      </c>
      <c r="E12" s="41" t="str">
        <f>ฉบับนักเรียน!D12</f>
        <v>เด็กชายทรงชัย  หอมหวล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2/6</v>
      </c>
      <c r="D13" s="74">
        <f>ฉบับนักเรียน!C13</f>
        <v>45417</v>
      </c>
      <c r="E13" s="41" t="str">
        <f>ฉบับนักเรียน!D13</f>
        <v>เด็กชายธนากร  พุ่มเจ้า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2/6</v>
      </c>
      <c r="D14" s="74">
        <f>ฉบับนักเรียน!C14</f>
        <v>45418</v>
      </c>
      <c r="E14" s="41" t="str">
        <f>ฉบับนักเรียน!D14</f>
        <v>เด็กชายนิพัทธ์  เดชจริง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2/6</v>
      </c>
      <c r="D15" s="74">
        <f>ฉบับนักเรียน!C15</f>
        <v>45419</v>
      </c>
      <c r="E15" s="41" t="str">
        <f>ฉบับนักเรียน!D15</f>
        <v>เด็กชายพงศกร  หันตุลา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2/6</v>
      </c>
      <c r="D16" s="74">
        <f>ฉบับนักเรียน!C16</f>
        <v>45420</v>
      </c>
      <c r="E16" s="41" t="str">
        <f>ฉบับนักเรียน!D16</f>
        <v>เด็กชายมินธาดา  ยอดกันทา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2/6</v>
      </c>
      <c r="D17" s="74">
        <f>ฉบับนักเรียน!C17</f>
        <v>45421</v>
      </c>
      <c r="E17" s="41" t="str">
        <f>ฉบับนักเรียน!D17</f>
        <v>เด็กชายวชิรวิทย์  เณรแตง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2/6</v>
      </c>
      <c r="D18" s="74">
        <f>ฉบับนักเรียน!C18</f>
        <v>45422</v>
      </c>
      <c r="E18" s="41" t="str">
        <f>ฉบับนักเรียน!D18</f>
        <v>เด็กชายศุภวิชญ์  ชมภูวิเศษ</v>
      </c>
      <c r="F18" s="25" t="str">
        <f>ฉบับนักเรียน!E18</f>
        <v>ชาย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2/6</v>
      </c>
      <c r="D19" s="74">
        <f>ฉบับนักเรียน!C19</f>
        <v>45423</v>
      </c>
      <c r="E19" s="41" t="str">
        <f>ฉบับนักเรียน!D19</f>
        <v>เด็กชายสันติอง  บุญคำมี</v>
      </c>
      <c r="F19" s="25" t="str">
        <f>ฉบับนักเรียน!E19</f>
        <v>ชาย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2/6</v>
      </c>
      <c r="D20" s="74">
        <f>ฉบับนักเรียน!C20</f>
        <v>45424</v>
      </c>
      <c r="E20" s="41" t="str">
        <f>ฉบับนักเรียน!D20</f>
        <v>เด็กชายสิรวิชญ์  ปรังประโคน</v>
      </c>
      <c r="F20" s="25" t="str">
        <f>ฉบับนักเรียน!E20</f>
        <v>ชาย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2/6</v>
      </c>
      <c r="D21" s="74">
        <f>ฉบับนักเรียน!C21</f>
        <v>45425</v>
      </c>
      <c r="E21" s="41" t="str">
        <f>ฉบับนักเรียน!D21</f>
        <v>เด็กชายเสฏฐพงศ์  ประสิทธิ์</v>
      </c>
      <c r="F21" s="25" t="str">
        <f>ฉบับนักเรียน!E21</f>
        <v>ชาย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2/6</v>
      </c>
      <c r="D22" s="74">
        <f>ฉบับนักเรียน!C22</f>
        <v>45426</v>
      </c>
      <c r="E22" s="41" t="str">
        <f>ฉบับนักเรียน!D22</f>
        <v>เด็กชายโสภณ  สุธีพงศ์โสภณ</v>
      </c>
      <c r="F22" s="25" t="str">
        <f>ฉบับนักเรียน!E22</f>
        <v>ชาย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2/6</v>
      </c>
      <c r="D23" s="74">
        <f>ฉบับนักเรียน!C23</f>
        <v>45427</v>
      </c>
      <c r="E23" s="41" t="str">
        <f>ฉบับนักเรียน!D23</f>
        <v>เด็กชายอนันดา  จันทร์มี</v>
      </c>
      <c r="F23" s="25" t="str">
        <f>ฉบับนักเรียน!E23</f>
        <v>ชาย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2/6</v>
      </c>
      <c r="D24" s="74">
        <f>ฉบับนักเรียน!C24</f>
        <v>45428</v>
      </c>
      <c r="E24" s="41" t="str">
        <f>ฉบับนักเรียน!D24</f>
        <v>เด็กชายอัครวัฒน์  นิลกำแหง</v>
      </c>
      <c r="F24" s="25" t="str">
        <f>ฉบับนักเรียน!E24</f>
        <v>ชาย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2/6</v>
      </c>
      <c r="D25" s="74">
        <f>ฉบับนักเรียน!C25</f>
        <v>46255</v>
      </c>
      <c r="E25" s="41" t="str">
        <f>ฉบับนักเรียน!D25</f>
        <v>เด็กชายศักดิพงศ์  บุญเย็น</v>
      </c>
      <c r="F25" s="25" t="str">
        <f>ฉบับนักเรียน!E25</f>
        <v>ชาย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2/6</v>
      </c>
      <c r="D26" s="74">
        <f>ฉบับนักเรียน!C26</f>
        <v>45429</v>
      </c>
      <c r="E26" s="41" t="str">
        <f>ฉบับนักเรียน!D26</f>
        <v>เด็กหญิงกชกร  ทับเอี่ยม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2/6</v>
      </c>
      <c r="D27" s="74">
        <f>ฉบับนักเรียน!C27</f>
        <v>45430</v>
      </c>
      <c r="E27" s="41" t="str">
        <f>ฉบับนักเรียน!D27</f>
        <v>เด็กหญิงกมลวรรณ  รามชนะ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2/6</v>
      </c>
      <c r="D28" s="74">
        <f>ฉบับนักเรียน!C28</f>
        <v>45431</v>
      </c>
      <c r="E28" s="41" t="str">
        <f>ฉบับนักเรียน!D28</f>
        <v>เด็กหญิงกรชวัล  นรสิงห์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2/6</v>
      </c>
      <c r="D29" s="74">
        <f>ฉบับนักเรียน!C29</f>
        <v>45432</v>
      </c>
      <c r="E29" s="41" t="str">
        <f>ฉบับนักเรียน!D29</f>
        <v>เด็กหญิงกัญญารัตน์  เกลื่อนกลางดอน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2/6</v>
      </c>
      <c r="D30" s="74">
        <f>ฉบับนักเรียน!C30</f>
        <v>45433</v>
      </c>
      <c r="E30" s="41" t="str">
        <f>ฉบับนักเรียน!D30</f>
        <v>เด็กหญิงฆฤมน  กุลสอนนาน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2/6</v>
      </c>
      <c r="D31" s="74">
        <f>ฉบับนักเรียน!C31</f>
        <v>45435</v>
      </c>
      <c r="E31" s="41" t="str">
        <f>ฉบับนักเรียน!D31</f>
        <v>เด็กหญิงชญานิศ  คล้ายหลง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2/6</v>
      </c>
      <c r="D32" s="74">
        <f>ฉบับนักเรียน!C32</f>
        <v>45436</v>
      </c>
      <c r="E32" s="41" t="str">
        <f>ฉบับนักเรียน!D32</f>
        <v>เด็กหญิงณิชวรา  บัวทอง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2/6</v>
      </c>
      <c r="D33" s="74">
        <f>ฉบับนักเรียน!C33</f>
        <v>45437</v>
      </c>
      <c r="E33" s="41" t="str">
        <f>ฉบับนักเรียน!D33</f>
        <v>เด็กหญิงธัญพร  พลปิยะ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2/6</v>
      </c>
      <c r="D34" s="74">
        <f>ฉบับนักเรียน!C34</f>
        <v>45438</v>
      </c>
      <c r="E34" s="41" t="str">
        <f>ฉบับนักเรียน!D34</f>
        <v>เด็กหญิงเบญจมาศ  ปัญญาดี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2/6</v>
      </c>
      <c r="D35" s="74">
        <f>ฉบับนักเรียน!C35</f>
        <v>45439</v>
      </c>
      <c r="E35" s="41" t="str">
        <f>ฉบับนักเรียน!D35</f>
        <v>เด็กหญิงปุษยา  ติรณศักดิ์กุล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2/6</v>
      </c>
      <c r="D36" s="74">
        <f>ฉบับนักเรียน!C36</f>
        <v>45440</v>
      </c>
      <c r="E36" s="41" t="str">
        <f>ฉบับนักเรียน!D36</f>
        <v>เด็กหญิงผกาวรรณ  ส่งล้อม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2/6</v>
      </c>
      <c r="D37" s="74">
        <f>ฉบับนักเรียน!C37</f>
        <v>45441</v>
      </c>
      <c r="E37" s="41" t="str">
        <f>ฉบับนักเรียน!D37</f>
        <v>เด็กหญิงพรชิตา  เจนไร่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2/6</v>
      </c>
      <c r="D38" s="74">
        <f>ฉบับนักเรียน!C38</f>
        <v>45442</v>
      </c>
      <c r="E38" s="41" t="str">
        <f>ฉบับนักเรียน!D38</f>
        <v>เด็กหญิงพลอยปภัสร์  บุญเย็น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2/6</v>
      </c>
      <c r="D39" s="74">
        <f>ฉบับนักเรียน!C39</f>
        <v>45443</v>
      </c>
      <c r="E39" s="41" t="str">
        <f>ฉบับนักเรียน!D39</f>
        <v>เด็กหญิงพัชรินทร์  กนกเพ็ชร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2/6</v>
      </c>
      <c r="D40" s="74">
        <f>ฉบับนักเรียน!C40</f>
        <v>45444</v>
      </c>
      <c r="E40" s="41" t="str">
        <f>ฉบับนักเรียน!D40</f>
        <v>เด็กหญิงเพชรลดา  พูลสุข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2/6</v>
      </c>
      <c r="D41" s="74">
        <f>ฉบับนักเรียน!C41</f>
        <v>45445</v>
      </c>
      <c r="E41" s="41" t="str">
        <f>ฉบับนักเรียน!D41</f>
        <v>เด็กหญิงภาราดา  ภู่อินทร์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2/6</v>
      </c>
      <c r="D42" s="74">
        <f>ฉบับนักเรียน!C42</f>
        <v>45446</v>
      </c>
      <c r="E42" s="41" t="str">
        <f>ฉบับนักเรียน!D42</f>
        <v>เด็กหญิงวรัชยา  คูหาทอง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2/6</v>
      </c>
      <c r="D43" s="74">
        <f>ฉบับนักเรียน!C43</f>
        <v>45447</v>
      </c>
      <c r="E43" s="41" t="str">
        <f>ฉบับนักเรียน!D43</f>
        <v>เด็กหญิงวิลาสินี  ชาจอหอ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2/6</v>
      </c>
      <c r="D44" s="74">
        <f>ฉบับนักเรียน!C44</f>
        <v>45448</v>
      </c>
      <c r="E44" s="41" t="str">
        <f>ฉบับนักเรียน!D44</f>
        <v>เด็กหญิงศรัณย์ภัทร  ลูกแก้ว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2/6</v>
      </c>
      <c r="D45" s="74">
        <f>ฉบับนักเรียน!C45</f>
        <v>45449</v>
      </c>
      <c r="E45" s="41" t="str">
        <f>ฉบับนักเรียน!D45</f>
        <v>เด็กหญิงศศิกัญญา  แก่นแก้ว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2/6</v>
      </c>
      <c r="D46" s="74">
        <f>ฉบับนักเรียน!C46</f>
        <v>45450</v>
      </c>
      <c r="E46" s="41" t="str">
        <f>ฉบับนักเรียน!D46</f>
        <v>เด็กหญิงอาทิตยา  มณเฑียร</v>
      </c>
      <c r="F46" s="25" t="str">
        <f>ฉบับนักเรียน!E46</f>
        <v>หญิง</v>
      </c>
      <c r="G46" s="25">
        <f>ฉบับผู้ปกครอง!AF46</f>
        <v>0</v>
      </c>
      <c r="H46" s="25" t="str">
        <f t="shared" si="8"/>
        <v>ปกติ</v>
      </c>
      <c r="I46" s="25">
        <f>ฉบับผู้ปกครอง!AI46</f>
        <v>0</v>
      </c>
      <c r="J46" s="25" t="str">
        <f t="shared" si="9"/>
        <v>ปกติ</v>
      </c>
      <c r="K46" s="25">
        <f>ฉบับผู้ปกครอง!AM46</f>
        <v>0</v>
      </c>
      <c r="L46" s="25" t="str">
        <f t="shared" si="10"/>
        <v>ปกติ</v>
      </c>
      <c r="M46" s="25">
        <f>ฉบับผู้ปกครอง!AQ46</f>
        <v>0</v>
      </c>
      <c r="N46" s="25" t="str">
        <f t="shared" si="11"/>
        <v>ปกติ</v>
      </c>
      <c r="O46" s="25">
        <f>ฉบับผู้ปกครอง!AS46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นางสาวธิดารัตน์ ทิพอุตร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1" t="str">
        <f>report1!N57</f>
        <v>นายกฤช พรตด้วง</v>
      </c>
      <c r="O57" s="82"/>
      <c r="P57" s="82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1" t="str">
        <f>report1!N58</f>
        <v>ครูที่ปรึกษา</v>
      </c>
      <c r="O58" s="82"/>
      <c r="P58" s="82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2023-07-09T11:53:58Z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