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3\"/>
    </mc:Choice>
  </mc:AlternateContent>
  <xr:revisionPtr revIDLastSave="0" documentId="13_ncr:1_{5DCAC00F-EA3A-46AB-9EFA-91FCD788B897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7" i="11" l="1"/>
  <c r="F47" i="11"/>
  <c r="G47" i="11"/>
  <c r="H47" i="11" s="1"/>
  <c r="I47" i="11"/>
  <c r="J47" i="11"/>
  <c r="K47" i="11"/>
  <c r="L47" i="11" s="1"/>
  <c r="M47" i="11"/>
  <c r="N47" i="11" s="1"/>
  <c r="O47" i="11"/>
  <c r="P47" i="11" s="1"/>
  <c r="R47" i="11"/>
  <c r="S47" i="11" s="1"/>
  <c r="C48" i="11"/>
  <c r="F48" i="11"/>
  <c r="G48" i="11"/>
  <c r="H48" i="11"/>
  <c r="I48" i="11"/>
  <c r="J48" i="11" s="1"/>
  <c r="K48" i="11"/>
  <c r="L48" i="11" s="1"/>
  <c r="M48" i="11"/>
  <c r="N48" i="11" s="1"/>
  <c r="O48" i="11"/>
  <c r="P48" i="11"/>
  <c r="C47" i="10"/>
  <c r="D47" i="10"/>
  <c r="F47" i="10"/>
  <c r="G47" i="10"/>
  <c r="H47" i="10"/>
  <c r="I47" i="10"/>
  <c r="J47" i="10"/>
  <c r="K47" i="10"/>
  <c r="L47" i="10" s="1"/>
  <c r="M47" i="10"/>
  <c r="N47" i="10" s="1"/>
  <c r="O47" i="10"/>
  <c r="P47" i="10"/>
  <c r="R47" i="10"/>
  <c r="S47" i="10" s="1"/>
  <c r="C48" i="10"/>
  <c r="F48" i="10"/>
  <c r="G48" i="10"/>
  <c r="R48" i="10" s="1"/>
  <c r="S48" i="10" s="1"/>
  <c r="I48" i="10"/>
  <c r="J48" i="10" s="1"/>
  <c r="K48" i="10"/>
  <c r="L48" i="10" s="1"/>
  <c r="M48" i="10"/>
  <c r="N48" i="10" s="1"/>
  <c r="O48" i="10"/>
  <c r="P48" i="10" s="1"/>
  <c r="Q48" i="10"/>
  <c r="C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 s="1"/>
  <c r="C48" i="9"/>
  <c r="F48" i="9"/>
  <c r="G48" i="9"/>
  <c r="H48" i="9" s="1"/>
  <c r="I48" i="9"/>
  <c r="J48" i="9" s="1"/>
  <c r="K48" i="9"/>
  <c r="L48" i="9" s="1"/>
  <c r="M48" i="9"/>
  <c r="N48" i="9" s="1"/>
  <c r="O48" i="9"/>
  <c r="P48" i="9" s="1"/>
  <c r="C47" i="8"/>
  <c r="F47" i="8"/>
  <c r="G47" i="8"/>
  <c r="H47" i="8" s="1"/>
  <c r="I47" i="8"/>
  <c r="J47" i="8"/>
  <c r="K47" i="8"/>
  <c r="L47" i="8" s="1"/>
  <c r="M47" i="8"/>
  <c r="N47" i="8"/>
  <c r="O47" i="8"/>
  <c r="P47" i="8"/>
  <c r="Q47" i="8"/>
  <c r="R47" i="8"/>
  <c r="S47" i="8" s="1"/>
  <c r="C48" i="8"/>
  <c r="F48" i="8"/>
  <c r="G48" i="8"/>
  <c r="H48" i="8" s="1"/>
  <c r="I48" i="8"/>
  <c r="J48" i="8" s="1"/>
  <c r="K48" i="8"/>
  <c r="L48" i="8" s="1"/>
  <c r="M48" i="8"/>
  <c r="N48" i="8" s="1"/>
  <c r="O48" i="8"/>
  <c r="P48" i="8" s="1"/>
  <c r="Q48" i="8"/>
  <c r="C47" i="7"/>
  <c r="D47" i="7"/>
  <c r="F47" i="7"/>
  <c r="G47" i="7"/>
  <c r="Q47" i="7" s="1"/>
  <c r="H47" i="7"/>
  <c r="I47" i="7"/>
  <c r="J47" i="7"/>
  <c r="K47" i="7"/>
  <c r="R47" i="7" s="1"/>
  <c r="S47" i="7" s="1"/>
  <c r="L47" i="7"/>
  <c r="M47" i="7"/>
  <c r="N47" i="7" s="1"/>
  <c r="O47" i="7"/>
  <c r="P47" i="7"/>
  <c r="C48" i="7"/>
  <c r="F48" i="7"/>
  <c r="G48" i="7"/>
  <c r="H48" i="7" s="1"/>
  <c r="I48" i="7"/>
  <c r="J48" i="7"/>
  <c r="K48" i="7"/>
  <c r="L48" i="7" s="1"/>
  <c r="M48" i="7"/>
  <c r="N48" i="7"/>
  <c r="O48" i="7"/>
  <c r="P48" i="7" s="1"/>
  <c r="C47" i="6"/>
  <c r="D47" i="6"/>
  <c r="F47" i="6"/>
  <c r="G47" i="6"/>
  <c r="H47" i="6"/>
  <c r="I47" i="6"/>
  <c r="J47" i="6"/>
  <c r="K47" i="6"/>
  <c r="L47" i="6"/>
  <c r="M47" i="6"/>
  <c r="N47" i="6" s="1"/>
  <c r="O47" i="6"/>
  <c r="P47" i="6"/>
  <c r="Q47" i="6"/>
  <c r="R47" i="6"/>
  <c r="S47" i="6" s="1"/>
  <c r="C48" i="6"/>
  <c r="F48" i="6"/>
  <c r="G48" i="6"/>
  <c r="R48" i="6" s="1"/>
  <c r="S48" i="6" s="1"/>
  <c r="I48" i="6"/>
  <c r="J48" i="6" s="1"/>
  <c r="K48" i="6"/>
  <c r="L48" i="6" s="1"/>
  <c r="M48" i="6"/>
  <c r="N48" i="6" s="1"/>
  <c r="O48" i="6"/>
  <c r="P48" i="6" s="1"/>
  <c r="C47" i="5"/>
  <c r="F47" i="5"/>
  <c r="G47" i="5"/>
  <c r="H47" i="5" s="1"/>
  <c r="I47" i="5"/>
  <c r="J47" i="5"/>
  <c r="K47" i="5"/>
  <c r="L47" i="5" s="1"/>
  <c r="M47" i="5"/>
  <c r="N47" i="5"/>
  <c r="O47" i="5"/>
  <c r="P47" i="5" s="1"/>
  <c r="R47" i="5"/>
  <c r="S47" i="5" s="1"/>
  <c r="C48" i="5"/>
  <c r="F48" i="5"/>
  <c r="G48" i="5"/>
  <c r="H48" i="5"/>
  <c r="I48" i="5"/>
  <c r="J48" i="5" s="1"/>
  <c r="K48" i="5"/>
  <c r="L48" i="5" s="1"/>
  <c r="M48" i="5"/>
  <c r="N48" i="5" s="1"/>
  <c r="O48" i="5"/>
  <c r="P48" i="5"/>
  <c r="B47" i="4"/>
  <c r="E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B48" i="4"/>
  <c r="E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B47" i="2"/>
  <c r="C47" i="2"/>
  <c r="C47" i="4" s="1"/>
  <c r="D47" i="2"/>
  <c r="E47" i="9" s="1"/>
  <c r="E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B48" i="2"/>
  <c r="C48" i="2"/>
  <c r="D48" i="10" s="1"/>
  <c r="D48" i="2"/>
  <c r="E48" i="5" s="1"/>
  <c r="E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C45" i="11"/>
  <c r="F45" i="11"/>
  <c r="G45" i="11"/>
  <c r="H45" i="11" s="1"/>
  <c r="I45" i="11"/>
  <c r="Q45" i="11" s="1"/>
  <c r="J45" i="11"/>
  <c r="K45" i="11"/>
  <c r="L45" i="11" s="1"/>
  <c r="M45" i="11"/>
  <c r="N45" i="11" s="1"/>
  <c r="O45" i="11"/>
  <c r="P45" i="11" s="1"/>
  <c r="R45" i="11"/>
  <c r="S45" i="11" s="1"/>
  <c r="C46" i="11"/>
  <c r="F46" i="11"/>
  <c r="G46" i="11"/>
  <c r="H46" i="11"/>
  <c r="I46" i="11"/>
  <c r="J46" i="11" s="1"/>
  <c r="K46" i="11"/>
  <c r="L46" i="11" s="1"/>
  <c r="M46" i="11"/>
  <c r="N46" i="11" s="1"/>
  <c r="O46" i="11"/>
  <c r="P46" i="11"/>
  <c r="Q46" i="1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6" i="10"/>
  <c r="F46" i="10"/>
  <c r="G46" i="10"/>
  <c r="R46" i="10" s="1"/>
  <c r="S46" i="10" s="1"/>
  <c r="I46" i="10"/>
  <c r="J46" i="10" s="1"/>
  <c r="K46" i="10"/>
  <c r="L46" i="10" s="1"/>
  <c r="M46" i="10"/>
  <c r="N46" i="10" s="1"/>
  <c r="O46" i="10"/>
  <c r="P46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6" i="9"/>
  <c r="F46" i="9"/>
  <c r="G46" i="9"/>
  <c r="H46" i="9" s="1"/>
  <c r="I46" i="9"/>
  <c r="J46" i="9" s="1"/>
  <c r="K46" i="9"/>
  <c r="L46" i="9" s="1"/>
  <c r="M46" i="9"/>
  <c r="N46" i="9" s="1"/>
  <c r="O46" i="9"/>
  <c r="P46" i="9" s="1"/>
  <c r="C45" i="8"/>
  <c r="F45" i="8"/>
  <c r="G45" i="8"/>
  <c r="H45" i="8" s="1"/>
  <c r="I45" i="8"/>
  <c r="J45" i="8"/>
  <c r="K45" i="8"/>
  <c r="L45" i="8" s="1"/>
  <c r="M45" i="8"/>
  <c r="N45" i="8"/>
  <c r="O45" i="8"/>
  <c r="P45" i="8" s="1"/>
  <c r="C46" i="8"/>
  <c r="F46" i="8"/>
  <c r="G46" i="8"/>
  <c r="H46" i="8" s="1"/>
  <c r="I46" i="8"/>
  <c r="J46" i="8"/>
  <c r="K46" i="8"/>
  <c r="L46" i="8" s="1"/>
  <c r="M46" i="8"/>
  <c r="N46" i="8" s="1"/>
  <c r="O46" i="8"/>
  <c r="P46" i="8" s="1"/>
  <c r="Q46" i="8"/>
  <c r="R46" i="8"/>
  <c r="S46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6" i="7"/>
  <c r="F46" i="7"/>
  <c r="G46" i="7"/>
  <c r="H46" i="7" s="1"/>
  <c r="I46" i="7"/>
  <c r="J46" i="7"/>
  <c r="K46" i="7"/>
  <c r="L46" i="7" s="1"/>
  <c r="M46" i="7"/>
  <c r="N46" i="7"/>
  <c r="O46" i="7"/>
  <c r="P46" i="7" s="1"/>
  <c r="R46" i="7"/>
  <c r="S46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6" i="6"/>
  <c r="F46" i="6"/>
  <c r="G46" i="6"/>
  <c r="R46" i="6" s="1"/>
  <c r="S46" i="6" s="1"/>
  <c r="H46" i="6"/>
  <c r="I46" i="6"/>
  <c r="J46" i="6" s="1"/>
  <c r="K46" i="6"/>
  <c r="L46" i="6" s="1"/>
  <c r="M46" i="6"/>
  <c r="N46" i="6"/>
  <c r="O46" i="6"/>
  <c r="P46" i="6"/>
  <c r="Q46" i="6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C46" i="5"/>
  <c r="F46" i="5"/>
  <c r="G46" i="5"/>
  <c r="H46" i="5"/>
  <c r="I46" i="5"/>
  <c r="J46" i="5" s="1"/>
  <c r="K46" i="5"/>
  <c r="L46" i="5" s="1"/>
  <c r="M46" i="5"/>
  <c r="N46" i="5"/>
  <c r="O46" i="5"/>
  <c r="P46" i="5"/>
  <c r="B45" i="4"/>
  <c r="C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6" i="4"/>
  <c r="E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B45" i="2"/>
  <c r="C45" i="2"/>
  <c r="D45" i="11" s="1"/>
  <c r="D45" i="2"/>
  <c r="E45" i="7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B46" i="2"/>
  <c r="C46" i="2"/>
  <c r="D46" i="7" s="1"/>
  <c r="D46" i="2"/>
  <c r="D46" i="4" s="1"/>
  <c r="E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B5" i="2"/>
  <c r="D45" i="9" l="1"/>
  <c r="D46" i="10"/>
  <c r="D48" i="5"/>
  <c r="D48" i="8"/>
  <c r="D46" i="5"/>
  <c r="D47" i="5"/>
  <c r="D48" i="6"/>
  <c r="D48" i="7"/>
  <c r="D48" i="11"/>
  <c r="C48" i="4"/>
  <c r="D47" i="9"/>
  <c r="D47" i="8"/>
  <c r="D48" i="9"/>
  <c r="D47" i="11"/>
  <c r="D48" i="4"/>
  <c r="E47" i="5"/>
  <c r="E47" i="11"/>
  <c r="E47" i="6"/>
  <c r="E47" i="7"/>
  <c r="E47" i="8"/>
  <c r="E47" i="10"/>
  <c r="D47" i="4"/>
  <c r="E48" i="6"/>
  <c r="E48" i="9"/>
  <c r="E48" i="8"/>
  <c r="E48" i="7"/>
  <c r="E48" i="10"/>
  <c r="E48" i="11"/>
  <c r="Q47" i="11"/>
  <c r="Q48" i="11"/>
  <c r="R48" i="11"/>
  <c r="S48" i="11" s="1"/>
  <c r="H48" i="10"/>
  <c r="Q47" i="10"/>
  <c r="Q48" i="9"/>
  <c r="R48" i="9"/>
  <c r="S48" i="9" s="1"/>
  <c r="R48" i="8"/>
  <c r="S48" i="8" s="1"/>
  <c r="R48" i="7"/>
  <c r="S48" i="7" s="1"/>
  <c r="Q48" i="7"/>
  <c r="H48" i="6"/>
  <c r="Q48" i="6"/>
  <c r="Q47" i="5"/>
  <c r="Q48" i="5"/>
  <c r="R48" i="5"/>
  <c r="S48" i="5" s="1"/>
  <c r="D45" i="10"/>
  <c r="D46" i="9"/>
  <c r="C46" i="4"/>
  <c r="D45" i="6"/>
  <c r="D45" i="7"/>
  <c r="D46" i="6"/>
  <c r="D45" i="8"/>
  <c r="D45" i="5"/>
  <c r="D46" i="11"/>
  <c r="D46" i="8"/>
  <c r="D45" i="4"/>
  <c r="E46" i="7"/>
  <c r="E45" i="11"/>
  <c r="E46" i="6"/>
  <c r="E45" i="10"/>
  <c r="E45" i="5"/>
  <c r="E45" i="6"/>
  <c r="E45" i="9"/>
  <c r="E45" i="8"/>
  <c r="E46" i="10"/>
  <c r="E46" i="8"/>
  <c r="E46" i="5"/>
  <c r="E46" i="9"/>
  <c r="E46" i="11"/>
  <c r="R46" i="11"/>
  <c r="S46" i="11" s="1"/>
  <c r="Q46" i="10"/>
  <c r="H46" i="10"/>
  <c r="Q46" i="9"/>
  <c r="R46" i="9"/>
  <c r="S46" i="9" s="1"/>
  <c r="Q45" i="8"/>
  <c r="R45" i="8"/>
  <c r="S45" i="8" s="1"/>
  <c r="Q46" i="7"/>
  <c r="Q46" i="5"/>
  <c r="R46" i="5"/>
  <c r="S46" i="5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<sst xmlns="http://schemas.openxmlformats.org/spreadsheetml/2006/main" count="890" uniqueCount="147">
  <si>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</si>
  <si>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</si>
  <si>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</si>
  <si>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</si>
  <si>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</si>
  <si>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</si>
  <si>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</si>
  <si>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</si>
  <si>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</si>
  <si>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</si>
  <si>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</si>
  <si>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</si>
  <si>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</si>
  <si>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</si>
  <si>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</si>
  <si>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</si>
  <si>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</si>
  <si>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</si>
  <si>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</si>
  <si>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</si>
  <si>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</si>
  <si>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</si>
  <si>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</si>
  <si>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</si>
  <si>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</si>
  <si>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</si>
  <si>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</si>
  <si>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</si>
  <si>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</si>
  <si>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</si>
  <si>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</si>
  <si>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</si>
  <si>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</si>
  <si>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</si>
  <si>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</si>
  <si>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</si>
  <si>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</si>
  <si>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</si>
  <si>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</si>
  <si>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</si>
  <si>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</si>
  <si>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</si>
  <si>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</si>
  <si>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</si>
  <si>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</si>
  <si>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</si>
  <si>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</si>
  <si>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</si>
  <si>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</si>
  <si>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</si>
  <si>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</si>
  <si>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</si>
  <si>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</si>
  <si>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</si>
  <si>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</si>
  <si>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</si>
  <si>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</si>
  <si>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</si>
  <si>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</si>
  <si>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</si>
  <si>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</si>
  <si>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</si>
  <si>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</si>
  <si>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</si>
  <si>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</si>
  <si>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</si>
  <si>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</si>
  <si>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</si>
  <si>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</si>
  <si>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</si>
  <si>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</si>
  <si>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</si>
  <si>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</si>
  <si>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</si>
  <si>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</si>
  <si>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</si>
  <si>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</si>
  <si>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</si>
  <si>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</si>
  <si>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</si>
  <si>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</si>
  <si>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</si>
  <si>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</si>
  <si>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</si>
  <si>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</si>
  <si>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</si>
  <si>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</si>
  <si>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</si>
  <si>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</si>
  <si>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</si>
  <si>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</si>
  <si>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</si>
  <si>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</si>
  <si>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</si>
  <si>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</si>
  <si>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</si>
  <si>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</si>
  <si>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</si>
  <si>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</si>
  <si>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</si>
  <si>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เด็กชายคีรีโรจน์  ค้างคีรี</t>
  </si>
  <si>
    <t>เด็กชายจิราภัทร  คมขำ</t>
  </si>
  <si>
    <t>เด็กชายชวาลวิชญ์ ไทยจิ  อิชิฮารา</t>
  </si>
  <si>
    <t>เด็กชายชาญยุทธ  วงศ์ภักดี</t>
  </si>
  <si>
    <t>เด็กชายโชติวิทย์  ยาแก้ว</t>
  </si>
  <si>
    <t>เด็กชายณัฏฐพัชร์  ศรีเพชร์</t>
  </si>
  <si>
    <t>เด็กชายณัฐวัฒน์  ไตรสิทธิ์สุโข</t>
  </si>
  <si>
    <t>เด็กชายทิวัตถ์  งอกงาม</t>
  </si>
  <si>
    <t>เด็กชายแทนคุณ  กิ่งทองมาก</t>
  </si>
  <si>
    <t>เด็กชายธนกร  สิมมา</t>
  </si>
  <si>
    <t>เด็กชายธนวินท์  นุ่มนวล</t>
  </si>
  <si>
    <t>เด็กชายธนัท  ภาดลประเสริฐ</t>
  </si>
  <si>
    <t>เด็กชายธราธิป  ดาสีวังปา</t>
  </si>
  <si>
    <t>เด็กชายนนทพัทธ์  สิทธิไกร</t>
  </si>
  <si>
    <t>เด็กชายพันธโชค  อยู่เย็น</t>
  </si>
  <si>
    <t>เด็กชายวรพล  แซ่ลิ้ม</t>
  </si>
  <si>
    <t>เด็กชายสันหธัษต์  วงศ์ขวัญเมือง</t>
  </si>
  <si>
    <t>เด็กชายสิทธิพล  คนแข็ง</t>
  </si>
  <si>
    <t>เด็กชายอรรถพล  บุญเพ็ง</t>
  </si>
  <si>
    <t>เด็กหญิงพลอยไพลิน  เสนฤทธิ์</t>
  </si>
  <si>
    <t>เด็กหญิงฉัตรดา  แสงสุกวาว</t>
  </si>
  <si>
    <t>เด็กหญิงชนัญชิดา  ศกุนตนาฏ</t>
  </si>
  <si>
    <t>เด็กหญิงชวิศา  ฉ่ำชื่น</t>
  </si>
  <si>
    <t>เด็กหญิงณัชชารีย์  กิ่งสกุล</t>
  </si>
  <si>
    <t>เด็กหญิงณัฏฐณิชา  เอี่ยมสอาด</t>
  </si>
  <si>
    <t>เด็กหญิงณัฐณิชา  กุมภวา</t>
  </si>
  <si>
    <t>เด็กหญิงณัฐนันท์  คำพงษา</t>
  </si>
  <si>
    <t>เด็กหญิงธานิยา  ยศอุบล</t>
  </si>
  <si>
    <t>เด็กหญิงธีรานุช  หรุ่นรุ่งเรือง</t>
  </si>
  <si>
    <t>เด็กหญิงปริชญา  ลุนนา</t>
  </si>
  <si>
    <t>เด็กหญิงปริยาภัทร  ภาภักดี</t>
  </si>
  <si>
    <t>เด็กหญิงปวรวรรณ  ภู่พงศ์พันธ์กุล</t>
  </si>
  <si>
    <t>เด็กหญิงไปรญา  สิงหา</t>
  </si>
  <si>
    <t>เด็กหญิงพรรณภัค  ช่วงอรุณ</t>
  </si>
  <si>
    <t>เด็กหญิงพาขวัญ  พุ่มทอง</t>
  </si>
  <si>
    <t>เด็กหญิงพิชญาภา  มีแสง</t>
  </si>
  <si>
    <t>เด็กหญิงพิมพ์ลักษณ์  เตียพานิชกิจ</t>
  </si>
  <si>
    <t>เด็กหญิงภาวิณี  มะแป้น</t>
  </si>
  <si>
    <t>เด็กหญิงรมย์ธีรา  สุขสม</t>
  </si>
  <si>
    <t>เด็กหญิงรุ่งฟ้า  เผ่าพงษ์</t>
  </si>
  <si>
    <t>เด็กหญิงวิรดา  เต็มส้ม</t>
  </si>
  <si>
    <t>เด็กหญิงศศิประภา  พิมาน</t>
  </si>
  <si>
    <t>เด็กหญิงสุนิสา  ศรีวิชัย</t>
  </si>
  <si>
    <t>เด็กหญิงอลิสา  กล่อมเกลา</t>
  </si>
  <si>
    <t>3/2</t>
  </si>
  <si>
    <t>นางลักษณา ลีละขจรเกียรติ</t>
  </si>
  <si>
    <t>นางสาวณียพรรณ กาญจนะ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</si>
</sst>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6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2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1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44</c:v>
                </c:pt>
                <c:pt idx="1">
                  <c:v>44</c:v>
                </c:pt>
                <c:pt idx="2">
                  <c:v>44</c:v>
                </c:pt>
                <c:pt idx="3">
                  <c:v>44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38" activePane="bottomLeft" state="frozen"/>
      <selection pane="bottomLeft" activeCell="E47" sqref="E47"/>
    </sheetView>
  </sheetViews>
  <sheetFormatPr defaultColWidth="10.08203125" defaultRowHeight="15" customHeight="1" x14ac:dyDescent="0.6"/>
  <cols>
    <col min="1" max="1" width="3.4140625" style="44" customWidth="1"/>
    <col min="2" max="2" width="4.58203125" style="44" customWidth="1"/>
    <col min="3" max="3" width="7.6640625" style="44" customWidth="1"/>
    <col min="4" max="4" width="27.6640625" style="44" customWidth="1"/>
    <col min="5" max="5" width="4.6640625" style="44" customWidth="1"/>
    <col min="6" max="30" width="3.08203125" style="44" customWidth="1"/>
    <col min="31" max="31" width="3.6640625" style="44" hidden="1" customWidth="1"/>
    <col min="32" max="32" width="3.6640625" style="44" customWidth="1"/>
    <col min="33" max="34" width="3.6640625" style="44" hidden="1" customWidth="1"/>
    <col min="35" max="35" width="3.6640625" style="44" customWidth="1"/>
    <col min="36" max="38" width="3.6640625" style="44" hidden="1" customWidth="1"/>
    <col min="39" max="39" width="3.6640625" style="44" customWidth="1"/>
    <col min="40" max="42" width="3.6640625" style="44" hidden="1" customWidth="1"/>
    <col min="43" max="43" width="3.6640625" style="44" customWidth="1"/>
    <col min="44" max="44" width="3.6640625" style="44" hidden="1" customWidth="1"/>
    <col min="45" max="45" width="3.6640625" style="44" customWidth="1"/>
    <col min="46" max="65" width="9.08203125" style="44" customWidth="1"/>
    <col min="66" max="16384" width="10.08203125" style="44"/>
  </cols>
  <sheetData>
    <row r="1" spans="1:65" ht="14.25" customHeight="1" x14ac:dyDescent="0.6">
      <c r="A1" s="38"/>
      <c r="B1" s="43"/>
      <c r="C1" s="43"/>
      <c r="D1" s="38"/>
      <c r="E1" s="38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</row>
    <row r="2" spans="1:65" ht="18" customHeight="1" x14ac:dyDescent="0.6">
      <c r="A2" s="82" t="s">
        <v>0</v>
      </c>
      <c r="B2" s="83"/>
      <c r="C2" s="83"/>
      <c r="D2" s="83"/>
      <c r="E2" s="84"/>
      <c r="F2" s="85" t="s">
        <v>1</v>
      </c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4"/>
      <c r="AE2" s="17"/>
      <c r="AF2" s="86" t="s">
        <v>2</v>
      </c>
      <c r="AG2" s="18"/>
      <c r="AH2" s="18"/>
      <c r="AI2" s="86" t="s">
        <v>3</v>
      </c>
      <c r="AJ2" s="18"/>
      <c r="AK2" s="18"/>
      <c r="AL2" s="18"/>
      <c r="AM2" s="86" t="s">
        <v>4</v>
      </c>
      <c r="AN2" s="18"/>
      <c r="AO2" s="18"/>
      <c r="AP2" s="18"/>
      <c r="AQ2" s="86" t="s">
        <v>5</v>
      </c>
      <c r="AR2" s="18"/>
      <c r="AS2" s="86" t="s">
        <v>6</v>
      </c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</row>
    <row r="3" spans="1:65" ht="18" customHeight="1" x14ac:dyDescent="0.6">
      <c r="A3" s="89" t="str">
        <f>C58&amp;"  "&amp;S58</f>
        <v>นางลักษณา ลีละขจรเกียรติ  นางสาวณียพรรณ กาญจนะ</v>
      </c>
      <c r="B3" s="83"/>
      <c r="C3" s="83"/>
      <c r="D3" s="83"/>
      <c r="E3" s="84"/>
      <c r="F3" s="82" t="s">
        <v>7</v>
      </c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4"/>
      <c r="AE3" s="17"/>
      <c r="AF3" s="87"/>
      <c r="AG3" s="18"/>
      <c r="AH3" s="18"/>
      <c r="AI3" s="87"/>
      <c r="AJ3" s="18"/>
      <c r="AK3" s="18"/>
      <c r="AL3" s="18"/>
      <c r="AM3" s="87"/>
      <c r="AN3" s="18"/>
      <c r="AO3" s="18"/>
      <c r="AP3" s="18"/>
      <c r="AQ3" s="87"/>
      <c r="AR3" s="18"/>
      <c r="AS3" s="87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8"/>
      <c r="AG4" s="18"/>
      <c r="AH4" s="18"/>
      <c r="AI4" s="88"/>
      <c r="AJ4" s="18"/>
      <c r="AK4" s="18"/>
      <c r="AL4" s="18"/>
      <c r="AM4" s="88"/>
      <c r="AN4" s="18"/>
      <c r="AO4" s="18"/>
      <c r="AP4" s="18"/>
      <c r="AQ4" s="88"/>
      <c r="AR4" s="18"/>
      <c r="AS4" s="8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</row>
    <row r="5" spans="1:65" ht="18" customHeight="1" x14ac:dyDescent="0.6">
      <c r="A5" s="20">
        <v>1</v>
      </c>
      <c r="B5" s="22" t="str">
        <f>ฉบับครู!B5</f>
        <v>3/2</v>
      </c>
      <c r="C5" s="63">
        <f>ฉบับครู!C5</f>
        <v>44670</v>
      </c>
      <c r="D5" s="23" t="str">
        <f>ฉบับครู!D5</f>
        <v>เด็กชายคีรีโรจน์  ค้างคีรี</v>
      </c>
      <c r="E5" s="24" t="str">
        <f>ฉบับครู!E5</f>
        <v>ชาย</v>
      </c>
      <c r="F5" s="6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4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</row>
    <row r="6" spans="1:65" ht="18" customHeight="1" x14ac:dyDescent="0.6">
      <c r="A6" s="20" t="s">
        <v>13</v>
      </c>
      <c r="B6" s="22" t="str">
        <f>ฉบับครู!B6</f>
        <v>3/2</v>
      </c>
      <c r="C6" s="63">
        <f>ฉบับครู!C6</f>
        <v>44671</v>
      </c>
      <c r="D6" s="23" t="str">
        <f>ฉบับครู!D6</f>
        <v>เด็กชายจิราภัทร  คมขำ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</row>
    <row r="7" spans="1:65" ht="18" customHeight="1" x14ac:dyDescent="0.6">
      <c r="A7" s="20" t="s">
        <v>14</v>
      </c>
      <c r="B7" s="22" t="str">
        <f>ฉบับครู!B7</f>
        <v>3/2</v>
      </c>
      <c r="C7" s="63">
        <f>ฉบับครู!C7</f>
        <v>44672</v>
      </c>
      <c r="D7" s="23" t="str">
        <f>ฉบับครู!D7</f>
        <v>เด็กชายชวาลวิชญ์ ไทยจิ  อิชิฮารา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</row>
    <row r="8" spans="1:65" ht="18" customHeight="1" x14ac:dyDescent="0.6">
      <c r="A8" s="20" t="s">
        <v>15</v>
      </c>
      <c r="B8" s="22" t="str">
        <f>ฉบับครู!B8</f>
        <v>3/2</v>
      </c>
      <c r="C8" s="63">
        <f>ฉบับครู!C8</f>
        <v>44673</v>
      </c>
      <c r="D8" s="23" t="str">
        <f>ฉบับครู!D8</f>
        <v>เด็กชายชาญยุทธ  วงศ์ภักดี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</row>
    <row r="9" spans="1:65" ht="18" customHeight="1" x14ac:dyDescent="0.6">
      <c r="A9" s="20" t="s">
        <v>16</v>
      </c>
      <c r="B9" s="22" t="str">
        <f>ฉบับครู!B9</f>
        <v>3/2</v>
      </c>
      <c r="C9" s="63">
        <f>ฉบับครู!C9</f>
        <v>44674</v>
      </c>
      <c r="D9" s="23" t="str">
        <f>ฉบับครู!D9</f>
        <v>เด็กชายโชติวิทย์  ยาแก้ว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</row>
    <row r="10" spans="1:65" ht="18" customHeight="1" x14ac:dyDescent="0.6">
      <c r="A10" s="20" t="s">
        <v>17</v>
      </c>
      <c r="B10" s="22" t="str">
        <f>ฉบับครู!B10</f>
        <v>3/2</v>
      </c>
      <c r="C10" s="63">
        <f>ฉบับครู!C10</f>
        <v>44675</v>
      </c>
      <c r="D10" s="23" t="str">
        <f>ฉบับครู!D10</f>
        <v>เด็กชายณัฏฐพัชร์  ศรีเพชร์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</row>
    <row r="11" spans="1:65" ht="18" customHeight="1" x14ac:dyDescent="0.6">
      <c r="A11" s="20" t="s">
        <v>18</v>
      </c>
      <c r="B11" s="22" t="str">
        <f>ฉบับครู!B11</f>
        <v>3/2</v>
      </c>
      <c r="C11" s="63">
        <f>ฉบับครู!C11</f>
        <v>44676</v>
      </c>
      <c r="D11" s="23" t="str">
        <f>ฉบับครู!D11</f>
        <v>เด็กชายณัฐวัฒน์  ไตรสิทธิ์สุโข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</row>
    <row r="12" spans="1:65" ht="18" customHeight="1" x14ac:dyDescent="0.6">
      <c r="A12" s="20" t="s">
        <v>19</v>
      </c>
      <c r="B12" s="22" t="str">
        <f>ฉบับครู!B12</f>
        <v>3/2</v>
      </c>
      <c r="C12" s="63">
        <f>ฉบับครู!C12</f>
        <v>44677</v>
      </c>
      <c r="D12" s="23" t="str">
        <f>ฉบับครู!D12</f>
        <v>เด็กชายทิวัตถ์  งอกงาม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</row>
    <row r="13" spans="1:65" ht="18" customHeight="1" x14ac:dyDescent="0.6">
      <c r="A13" s="20" t="s">
        <v>20</v>
      </c>
      <c r="B13" s="22" t="str">
        <f>ฉบับครู!B13</f>
        <v>3/2</v>
      </c>
      <c r="C13" s="63">
        <f>ฉบับครู!C13</f>
        <v>44678</v>
      </c>
      <c r="D13" s="23" t="str">
        <f>ฉบับครู!D13</f>
        <v>เด็กชายแทนคุณ  กิ่งทองมาก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</row>
    <row r="14" spans="1:65" ht="18" customHeight="1" x14ac:dyDescent="0.6">
      <c r="A14" s="20" t="s">
        <v>21</v>
      </c>
      <c r="B14" s="22" t="str">
        <f>ฉบับครู!B14</f>
        <v>3/2</v>
      </c>
      <c r="C14" s="63">
        <f>ฉบับครู!C14</f>
        <v>44679</v>
      </c>
      <c r="D14" s="23" t="str">
        <f>ฉบับครู!D14</f>
        <v>เด็กชายธนกร  สิมมา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</row>
    <row r="15" spans="1:65" ht="18" customHeight="1" x14ac:dyDescent="0.6">
      <c r="A15" s="20" t="s">
        <v>22</v>
      </c>
      <c r="B15" s="22" t="str">
        <f>ฉบับครู!B15</f>
        <v>3/2</v>
      </c>
      <c r="C15" s="63">
        <f>ฉบับครู!C15</f>
        <v>44680</v>
      </c>
      <c r="D15" s="23" t="str">
        <f>ฉบับครู!D15</f>
        <v>เด็กชายธนวินท์  นุ่มนวล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</row>
    <row r="16" spans="1:65" ht="18" customHeight="1" x14ac:dyDescent="0.6">
      <c r="A16" s="20" t="s">
        <v>23</v>
      </c>
      <c r="B16" s="22" t="str">
        <f>ฉบับครู!B16</f>
        <v>3/2</v>
      </c>
      <c r="C16" s="63">
        <f>ฉบับครู!C16</f>
        <v>44681</v>
      </c>
      <c r="D16" s="23" t="str">
        <f>ฉบับครู!D16</f>
        <v>เด็กชายธนัท  ภาดลประเสริฐ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</row>
    <row r="17" spans="1:65" ht="18" customHeight="1" x14ac:dyDescent="0.6">
      <c r="A17" s="20" t="s">
        <v>24</v>
      </c>
      <c r="B17" s="22" t="str">
        <f>ฉบับครู!B17</f>
        <v>3/2</v>
      </c>
      <c r="C17" s="63">
        <f>ฉบับครู!C17</f>
        <v>44682</v>
      </c>
      <c r="D17" s="23" t="str">
        <f>ฉบับครู!D17</f>
        <v>เด็กชายธราธิป  ดาสีวังปา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</row>
    <row r="18" spans="1:65" ht="18" customHeight="1" x14ac:dyDescent="0.6">
      <c r="A18" s="20" t="s">
        <v>25</v>
      </c>
      <c r="B18" s="22" t="str">
        <f>ฉบับครู!B18</f>
        <v>3/2</v>
      </c>
      <c r="C18" s="63">
        <f>ฉบับครู!C18</f>
        <v>44683</v>
      </c>
      <c r="D18" s="23" t="str">
        <f>ฉบับครู!D18</f>
        <v>เด็กชายนนทพัทธ์  สิทธิไกร</v>
      </c>
      <c r="E18" s="24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</row>
    <row r="19" spans="1:65" ht="18" customHeight="1" x14ac:dyDescent="0.6">
      <c r="A19" s="20" t="s">
        <v>26</v>
      </c>
      <c r="B19" s="22" t="str">
        <f>ฉบับครู!B19</f>
        <v>3/2</v>
      </c>
      <c r="C19" s="63">
        <f>ฉบับครู!C19</f>
        <v>44684</v>
      </c>
      <c r="D19" s="23" t="str">
        <f>ฉบับครู!D19</f>
        <v>เด็กชายพันธโชค  อยู่เย็น</v>
      </c>
      <c r="E19" s="24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</row>
    <row r="20" spans="1:65" ht="18" customHeight="1" x14ac:dyDescent="0.6">
      <c r="A20" s="20" t="s">
        <v>27</v>
      </c>
      <c r="B20" s="22" t="str">
        <f>ฉบับครู!B20</f>
        <v>3/2</v>
      </c>
      <c r="C20" s="63">
        <f>ฉบับครู!C20</f>
        <v>44685</v>
      </c>
      <c r="D20" s="23" t="str">
        <f>ฉบับครู!D20</f>
        <v>เด็กชายวรพล  แซ่ลิ้ม</v>
      </c>
      <c r="E20" s="24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</row>
    <row r="21" spans="1:65" ht="18" customHeight="1" x14ac:dyDescent="0.6">
      <c r="A21" s="20" t="s">
        <v>28</v>
      </c>
      <c r="B21" s="22" t="str">
        <f>ฉบับครู!B21</f>
        <v>3/2</v>
      </c>
      <c r="C21" s="63">
        <f>ฉบับครู!C21</f>
        <v>44686</v>
      </c>
      <c r="D21" s="23" t="str">
        <f>ฉบับครู!D21</f>
        <v>เด็กชายสันหธัษต์  วงศ์ขวัญเมือง</v>
      </c>
      <c r="E21" s="24" t="str">
        <f>ฉบับครู!E21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</row>
    <row r="22" spans="1:65" ht="18" customHeight="1" x14ac:dyDescent="0.6">
      <c r="A22" s="20" t="s">
        <v>29</v>
      </c>
      <c r="B22" s="22" t="str">
        <f>ฉบับครู!B22</f>
        <v>3/2</v>
      </c>
      <c r="C22" s="63">
        <f>ฉบับครู!C22</f>
        <v>44687</v>
      </c>
      <c r="D22" s="23" t="str">
        <f>ฉบับครู!D22</f>
        <v>เด็กชายสิทธิพล  คนแข็ง</v>
      </c>
      <c r="E22" s="24" t="str">
        <f>ฉบับครู!E22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</row>
    <row r="23" spans="1:65" ht="18" customHeight="1" x14ac:dyDescent="0.6">
      <c r="A23" s="20" t="s">
        <v>30</v>
      </c>
      <c r="B23" s="22" t="str">
        <f>ฉบับครู!B23</f>
        <v>3/2</v>
      </c>
      <c r="C23" s="63">
        <f>ฉบับครู!C23</f>
        <v>44688</v>
      </c>
      <c r="D23" s="23" t="str">
        <f>ฉบับครู!D23</f>
        <v>เด็กชายอรรถพล  บุญเพ็ง</v>
      </c>
      <c r="E23" s="24" t="str">
        <f>ฉบับครู!E23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</row>
    <row r="24" spans="1:65" ht="18" customHeight="1" x14ac:dyDescent="0.6">
      <c r="A24" s="20" t="s">
        <v>31</v>
      </c>
      <c r="B24" s="22" t="str">
        <f>ฉบับครู!B24</f>
        <v>3/2</v>
      </c>
      <c r="C24" s="63">
        <f>ฉบับครู!C24</f>
        <v>44607</v>
      </c>
      <c r="D24" s="23" t="str">
        <f>ฉบับครู!D24</f>
        <v>เด็กหญิงพลอยไพลิน  เสนฤทธิ์</v>
      </c>
      <c r="E24" s="24" t="str">
        <f>ฉบับครู!E24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</row>
    <row r="25" spans="1:65" ht="18" customHeight="1" x14ac:dyDescent="0.6">
      <c r="A25" s="20" t="s">
        <v>32</v>
      </c>
      <c r="B25" s="22" t="str">
        <f>ฉบับครู!B25</f>
        <v>3/2</v>
      </c>
      <c r="C25" s="63">
        <f>ฉบับครู!C25</f>
        <v>44689</v>
      </c>
      <c r="D25" s="23" t="str">
        <f>ฉบับครู!D25</f>
        <v>เด็กหญิงฉัตรดา  แสงสุกวาว</v>
      </c>
      <c r="E25" s="24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</row>
    <row r="26" spans="1:65" ht="18" customHeight="1" x14ac:dyDescent="0.6">
      <c r="A26" s="20" t="s">
        <v>33</v>
      </c>
      <c r="B26" s="22" t="str">
        <f>ฉบับครู!B26</f>
        <v>3/2</v>
      </c>
      <c r="C26" s="63">
        <f>ฉบับครู!C26</f>
        <v>44690</v>
      </c>
      <c r="D26" s="23" t="str">
        <f>ฉบับครู!D26</f>
        <v>เด็กหญิงชนัญชิดา  ศกุนตนาฏ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</row>
    <row r="27" spans="1:65" ht="18" customHeight="1" x14ac:dyDescent="0.6">
      <c r="A27" s="20" t="s">
        <v>34</v>
      </c>
      <c r="B27" s="22" t="str">
        <f>ฉบับครู!B27</f>
        <v>3/2</v>
      </c>
      <c r="C27" s="63">
        <f>ฉบับครู!C27</f>
        <v>44691</v>
      </c>
      <c r="D27" s="23" t="str">
        <f>ฉบับครู!D27</f>
        <v>เด็กหญิงชวิศา  ฉ่ำชื่น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</row>
    <row r="28" spans="1:65" ht="18" customHeight="1" x14ac:dyDescent="0.6">
      <c r="A28" s="20" t="s">
        <v>35</v>
      </c>
      <c r="B28" s="22" t="str">
        <f>ฉบับครู!B28</f>
        <v>3/2</v>
      </c>
      <c r="C28" s="63">
        <f>ฉบับครู!C28</f>
        <v>44692</v>
      </c>
      <c r="D28" s="23" t="str">
        <f>ฉบับครู!D28</f>
        <v>เด็กหญิงณัชชารีย์  กิ่งสกุล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</row>
    <row r="29" spans="1:65" ht="18" customHeight="1" x14ac:dyDescent="0.6">
      <c r="A29" s="20" t="s">
        <v>36</v>
      </c>
      <c r="B29" s="22" t="str">
        <f>ฉบับครู!B29</f>
        <v>3/2</v>
      </c>
      <c r="C29" s="63">
        <f>ฉบับครู!C29</f>
        <v>44693</v>
      </c>
      <c r="D29" s="23" t="str">
        <f>ฉบับครู!D29</f>
        <v>เด็กหญิงณัฏฐณิชา  เอี่ยมสอาด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</row>
    <row r="30" spans="1:65" ht="18" customHeight="1" x14ac:dyDescent="0.6">
      <c r="A30" s="20" t="s">
        <v>37</v>
      </c>
      <c r="B30" s="22" t="str">
        <f>ฉบับครู!B30</f>
        <v>3/2</v>
      </c>
      <c r="C30" s="63">
        <f>ฉบับครู!C30</f>
        <v>44694</v>
      </c>
      <c r="D30" s="23" t="str">
        <f>ฉบับครู!D30</f>
        <v>เด็กหญิงณัฐณิชา  กุมภวา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</row>
    <row r="31" spans="1:65" ht="18" customHeight="1" x14ac:dyDescent="0.6">
      <c r="A31" s="20" t="s">
        <v>38</v>
      </c>
      <c r="B31" s="22" t="str">
        <f>ฉบับครู!B31</f>
        <v>3/2</v>
      </c>
      <c r="C31" s="63">
        <f>ฉบับครู!C31</f>
        <v>44695</v>
      </c>
      <c r="D31" s="23" t="str">
        <f>ฉบับครู!D31</f>
        <v>เด็กหญิงณัฐนันท์  คำพงษา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</row>
    <row r="32" spans="1:65" ht="18" customHeight="1" x14ac:dyDescent="0.6">
      <c r="A32" s="20" t="s">
        <v>39</v>
      </c>
      <c r="B32" s="22" t="str">
        <f>ฉบับครู!B32</f>
        <v>3/2</v>
      </c>
      <c r="C32" s="63">
        <f>ฉบับครู!C32</f>
        <v>44696</v>
      </c>
      <c r="D32" s="23" t="str">
        <f>ฉบับครู!D32</f>
        <v>เด็กหญิงธานิยา  ยศอุบล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</row>
    <row r="33" spans="1:65" ht="18" customHeight="1" x14ac:dyDescent="0.6">
      <c r="A33" s="20" t="s">
        <v>40</v>
      </c>
      <c r="B33" s="22" t="str">
        <f>ฉบับครู!B33</f>
        <v>3/2</v>
      </c>
      <c r="C33" s="63">
        <f>ฉบับครู!C33</f>
        <v>44697</v>
      </c>
      <c r="D33" s="23" t="str">
        <f>ฉบับครู!D33</f>
        <v>เด็กหญิงธีรานุช  หรุ่นรุ่งเรือง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</row>
    <row r="34" spans="1:65" ht="18" customHeight="1" x14ac:dyDescent="0.6">
      <c r="A34" s="20" t="s">
        <v>41</v>
      </c>
      <c r="B34" s="22" t="str">
        <f>ฉบับครู!B34</f>
        <v>3/2</v>
      </c>
      <c r="C34" s="63">
        <f>ฉบับครู!C34</f>
        <v>44699</v>
      </c>
      <c r="D34" s="23" t="str">
        <f>ฉบับครู!D34</f>
        <v>เด็กหญิงปริชญา  ลุนนา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</row>
    <row r="35" spans="1:65" ht="18" customHeight="1" x14ac:dyDescent="0.6">
      <c r="A35" s="20" t="s">
        <v>42</v>
      </c>
      <c r="B35" s="22" t="str">
        <f>ฉบับครู!B35</f>
        <v>3/2</v>
      </c>
      <c r="C35" s="63">
        <f>ฉบับครู!C35</f>
        <v>44700</v>
      </c>
      <c r="D35" s="23" t="str">
        <f>ฉบับครู!D35</f>
        <v>เด็กหญิงปริยาภัทร  ภาภักดี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</row>
    <row r="36" spans="1:65" ht="18" customHeight="1" x14ac:dyDescent="0.6">
      <c r="A36" s="20" t="s">
        <v>43</v>
      </c>
      <c r="B36" s="22" t="str">
        <f>ฉบับครู!B36</f>
        <v>3/2</v>
      </c>
      <c r="C36" s="63">
        <f>ฉบับครู!C36</f>
        <v>44701</v>
      </c>
      <c r="D36" s="23" t="str">
        <f>ฉบับครู!D36</f>
        <v>เด็กหญิงปวรวรรณ  ภู่พงศ์พันธ์กุล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</row>
    <row r="37" spans="1:65" ht="18" customHeight="1" x14ac:dyDescent="0.6">
      <c r="A37" s="20" t="s">
        <v>44</v>
      </c>
      <c r="B37" s="22" t="str">
        <f>ฉบับครู!B37</f>
        <v>3/2</v>
      </c>
      <c r="C37" s="63">
        <f>ฉบับครู!C37</f>
        <v>44702</v>
      </c>
      <c r="D37" s="23" t="str">
        <f>ฉบับครู!D37</f>
        <v>เด็กหญิงไปรญา  สิงหา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</row>
    <row r="38" spans="1:65" ht="18" customHeight="1" x14ac:dyDescent="0.6">
      <c r="A38" s="20" t="s">
        <v>45</v>
      </c>
      <c r="B38" s="22" t="str">
        <f>ฉบับครู!B38</f>
        <v>3/2</v>
      </c>
      <c r="C38" s="63">
        <f>ฉบับครู!C38</f>
        <v>44703</v>
      </c>
      <c r="D38" s="23" t="str">
        <f>ฉบับครู!D38</f>
        <v>เด็กหญิงพรรณภัค  ช่วงอรุณ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</row>
    <row r="39" spans="1:65" ht="18" customHeight="1" x14ac:dyDescent="0.6">
      <c r="A39" s="20" t="s">
        <v>46</v>
      </c>
      <c r="B39" s="22" t="str">
        <f>ฉบับครู!B39</f>
        <v>3/2</v>
      </c>
      <c r="C39" s="63">
        <f>ฉบับครู!C39</f>
        <v>44704</v>
      </c>
      <c r="D39" s="23" t="str">
        <f>ฉบับครู!D39</f>
        <v>เด็กหญิงพาขวัญ  พุ่มทอง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</row>
    <row r="40" spans="1:65" ht="18" customHeight="1" x14ac:dyDescent="0.6">
      <c r="A40" s="20" t="s">
        <v>47</v>
      </c>
      <c r="B40" s="22" t="str">
        <f>ฉบับครู!B40</f>
        <v>3/2</v>
      </c>
      <c r="C40" s="63">
        <f>ฉบับครู!C40</f>
        <v>44705</v>
      </c>
      <c r="D40" s="23" t="str">
        <f>ฉบับครู!D40</f>
        <v>เด็กหญิงพิชญาภา  มีแสง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</row>
    <row r="41" spans="1:65" ht="18" customHeight="1" x14ac:dyDescent="0.6">
      <c r="A41" s="20" t="s">
        <v>48</v>
      </c>
      <c r="B41" s="22" t="str">
        <f>ฉบับครู!B41</f>
        <v>3/2</v>
      </c>
      <c r="C41" s="63">
        <f>ฉบับครู!C41</f>
        <v>44706</v>
      </c>
      <c r="D41" s="23" t="str">
        <f>ฉบับครู!D41</f>
        <v>เด็กหญิงพิมพ์ลักษณ์  เตียพานิชกิจ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</row>
    <row r="42" spans="1:65" ht="18" customHeight="1" x14ac:dyDescent="0.6">
      <c r="A42" s="20" t="s">
        <v>49</v>
      </c>
      <c r="B42" s="22" t="str">
        <f>ฉบับครู!B42</f>
        <v>3/2</v>
      </c>
      <c r="C42" s="63">
        <f>ฉบับครู!C42</f>
        <v>44707</v>
      </c>
      <c r="D42" s="23" t="str">
        <f>ฉบับครู!D42</f>
        <v>เด็กหญิงภาวิณี  มะแป้น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</row>
    <row r="43" spans="1:65" ht="18" customHeight="1" x14ac:dyDescent="0.6">
      <c r="A43" s="20" t="s">
        <v>50</v>
      </c>
      <c r="B43" s="22" t="str">
        <f>ฉบับครู!B43</f>
        <v>3/2</v>
      </c>
      <c r="C43" s="63">
        <f>ฉบับครู!C43</f>
        <v>44708</v>
      </c>
      <c r="D43" s="23" t="str">
        <f>ฉบับครู!D43</f>
        <v>เด็กหญิงรมย์ธีรา  สุขสม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</row>
    <row r="44" spans="1:65" ht="18" customHeight="1" x14ac:dyDescent="0.6">
      <c r="A44" s="20" t="s">
        <v>51</v>
      </c>
      <c r="B44" s="22" t="str">
        <f>ฉบับครู!B44</f>
        <v>3/2</v>
      </c>
      <c r="C44" s="63">
        <f>ฉบับครู!C44</f>
        <v>44709</v>
      </c>
      <c r="D44" s="23" t="str">
        <f>ฉบับครู!D44</f>
        <v>เด็กหญิงรุ่งฟ้า  เผ่าพงษ์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</row>
    <row r="45" spans="1:65" ht="18" customHeight="1" x14ac:dyDescent="0.6">
      <c r="A45" s="20" t="s">
        <v>52</v>
      </c>
      <c r="B45" s="22" t="str">
        <f>ฉบับครู!B45</f>
        <v>3/2</v>
      </c>
      <c r="C45" s="63">
        <f>ฉบับครู!C45</f>
        <v>44710</v>
      </c>
      <c r="D45" s="23" t="str">
        <f>ฉบับครู!D45</f>
        <v>เด็กหญิงวิรดา  เต็มส้ม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6">H45+M45+R45+U45+AC45</f>
        <v>0</v>
      </c>
      <c r="AF45" s="20">
        <f t="shared" ref="AF45:AF46" si="17">SUM(H45,M45,R45,U45,AC45)</f>
        <v>0</v>
      </c>
      <c r="AG45" s="20" t="b">
        <f t="shared" ref="AG45:AG46" si="18">IF(L45=3,1,IF(L45=2,2,IF(L45=1,3)))</f>
        <v>0</v>
      </c>
      <c r="AH45" s="20">
        <f t="shared" ref="AH45:AH46" si="19">J45+L45+Q45+W45+AA45</f>
        <v>0</v>
      </c>
      <c r="AI45" s="20">
        <f t="shared" ref="AI45:AI46" si="20">SUM(J45,L45,Q45,W45,AA45)</f>
        <v>0</v>
      </c>
      <c r="AJ45" s="20" t="b">
        <f t="shared" ref="AJ45:AJ46" si="21">IF(Z45=3,1,IF(Z45=2,2,IF(Z45=1,3)))</f>
        <v>0</v>
      </c>
      <c r="AK45" s="20" t="b">
        <f t="shared" ref="AK45:AK46" si="22">IF(AD45=3,1,IF(AD45=2,2,IF(AD45=1,3)))</f>
        <v>0</v>
      </c>
      <c r="AL45" s="20">
        <f t="shared" ref="AL45:AL46" si="23">G45+O45+T45+Z45+AD45</f>
        <v>0</v>
      </c>
      <c r="AM45" s="20">
        <f t="shared" ref="AM45:AM46" si="24">SUM(G45,O45,T45,Z45,AD45)</f>
        <v>0</v>
      </c>
      <c r="AN45" s="20" t="b">
        <f t="shared" ref="AN45:AN46" si="25">IF(P45=3,1,IF(P45=2,2,IF(P45=1,3)))</f>
        <v>0</v>
      </c>
      <c r="AO45" s="20" t="b">
        <f t="shared" ref="AO45:AO46" si="26">IF(S45=3,1,IF(S45=2,2,IF(S45=1,3)))</f>
        <v>0</v>
      </c>
      <c r="AP45" s="20">
        <f t="shared" ref="AP45:AP46" si="27">K45+P45+S45+X45+AB45</f>
        <v>0</v>
      </c>
      <c r="AQ45" s="20">
        <f t="shared" ref="AQ45:AQ46" si="28">SUM(K45,P45,S45,X45,AB45)</f>
        <v>0</v>
      </c>
      <c r="AR45" s="20">
        <f t="shared" ref="AR45:AR46" si="29">F45+I45+N45+V45+Y45</f>
        <v>0</v>
      </c>
      <c r="AS45" s="20">
        <f t="shared" ref="AS45:AS46" si="30">SUM(F45,I45,N45,V45,Y45)</f>
        <v>0</v>
      </c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</row>
    <row r="46" spans="1:65" ht="18" customHeight="1" x14ac:dyDescent="0.6">
      <c r="A46" s="20" t="s">
        <v>53</v>
      </c>
      <c r="B46" s="22" t="str">
        <f>ฉบับครู!B46</f>
        <v>3/2</v>
      </c>
      <c r="C46" s="63">
        <f>ฉบับครู!C46</f>
        <v>44711</v>
      </c>
      <c r="D46" s="23" t="str">
        <f>ฉบับครู!D46</f>
        <v>เด็กหญิงศศิประภา  พิมาน</v>
      </c>
      <c r="E46" s="24" t="str">
        <f>ฉบับครู!E46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6"/>
        <v>0</v>
      </c>
      <c r="AF46" s="20">
        <f t="shared" si="17"/>
        <v>0</v>
      </c>
      <c r="AG46" s="20" t="b">
        <f t="shared" si="18"/>
        <v>0</v>
      </c>
      <c r="AH46" s="20">
        <f t="shared" si="19"/>
        <v>0</v>
      </c>
      <c r="AI46" s="20">
        <f t="shared" si="20"/>
        <v>0</v>
      </c>
      <c r="AJ46" s="20" t="b">
        <f t="shared" si="21"/>
        <v>0</v>
      </c>
      <c r="AK46" s="20" t="b">
        <f t="shared" si="22"/>
        <v>0</v>
      </c>
      <c r="AL46" s="20">
        <f t="shared" si="23"/>
        <v>0</v>
      </c>
      <c r="AM46" s="20">
        <f t="shared" si="24"/>
        <v>0</v>
      </c>
      <c r="AN46" s="20" t="b">
        <f t="shared" si="25"/>
        <v>0</v>
      </c>
      <c r="AO46" s="20" t="b">
        <f t="shared" si="26"/>
        <v>0</v>
      </c>
      <c r="AP46" s="20">
        <f t="shared" si="27"/>
        <v>0</v>
      </c>
      <c r="AQ46" s="20">
        <f t="shared" si="28"/>
        <v>0</v>
      </c>
      <c r="AR46" s="20">
        <f t="shared" si="29"/>
        <v>0</v>
      </c>
      <c r="AS46" s="20">
        <f t="shared" si="30"/>
        <v>0</v>
      </c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</row>
    <row r="47" spans="1:65" ht="18" customHeight="1" x14ac:dyDescent="0.6">
      <c r="A47" s="20" t="s">
        <v>54</v>
      </c>
      <c r="B47" s="22" t="str">
        <f>ฉบับครู!B47</f>
        <v>3/2</v>
      </c>
      <c r="C47" s="63">
        <f>ฉบับครู!C47</f>
        <v>44712</v>
      </c>
      <c r="D47" s="23" t="str">
        <f>ฉบับครู!D47</f>
        <v>เด็กหญิงสุนิสา  ศรีวิชัย</v>
      </c>
      <c r="E47" s="24" t="str">
        <f>ฉบับครู!E47</f>
        <v>หญิง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ref="AE47:AE48" si="31">H47+M47+R47+U47+AC47</f>
        <v>0</v>
      </c>
      <c r="AF47" s="20">
        <f t="shared" ref="AF47:AF48" si="32">SUM(H47,M47,R47,U47,AC47)</f>
        <v>0</v>
      </c>
      <c r="AG47" s="20" t="b">
        <f t="shared" ref="AG47:AG48" si="33">IF(L47=3,1,IF(L47=2,2,IF(L47=1,3)))</f>
        <v>0</v>
      </c>
      <c r="AH47" s="20">
        <f t="shared" ref="AH47:AH48" si="34">J47+L47+Q47+W47+AA47</f>
        <v>0</v>
      </c>
      <c r="AI47" s="20">
        <f t="shared" ref="AI47:AI48" si="35">SUM(J47,L47,Q47,W47,AA47)</f>
        <v>0</v>
      </c>
      <c r="AJ47" s="20" t="b">
        <f t="shared" ref="AJ47:AJ48" si="36">IF(Z47=3,1,IF(Z47=2,2,IF(Z47=1,3)))</f>
        <v>0</v>
      </c>
      <c r="AK47" s="20" t="b">
        <f t="shared" ref="AK47:AK48" si="37">IF(AD47=3,1,IF(AD47=2,2,IF(AD47=1,3)))</f>
        <v>0</v>
      </c>
      <c r="AL47" s="20">
        <f t="shared" ref="AL47:AL48" si="38">G47+O47+T47+Z47+AD47</f>
        <v>0</v>
      </c>
      <c r="AM47" s="20">
        <f t="shared" ref="AM47:AM48" si="39">SUM(G47,O47,T47,Z47,AD47)</f>
        <v>0</v>
      </c>
      <c r="AN47" s="20" t="b">
        <f t="shared" ref="AN47:AN48" si="40">IF(P47=3,1,IF(P47=2,2,IF(P47=1,3)))</f>
        <v>0</v>
      </c>
      <c r="AO47" s="20" t="b">
        <f t="shared" ref="AO47:AO48" si="41">IF(S47=3,1,IF(S47=2,2,IF(S47=1,3)))</f>
        <v>0</v>
      </c>
      <c r="AP47" s="20">
        <f t="shared" ref="AP47:AP48" si="42">K47+P47+S47+X47+AB47</f>
        <v>0</v>
      </c>
      <c r="AQ47" s="20">
        <f t="shared" ref="AQ47:AQ48" si="43">SUM(K47,P47,S47,X47,AB47)</f>
        <v>0</v>
      </c>
      <c r="AR47" s="20">
        <f t="shared" ref="AR47:AR48" si="44">F47+I47+N47+V47+Y47</f>
        <v>0</v>
      </c>
      <c r="AS47" s="20">
        <f t="shared" ref="AS47:AS48" si="45">SUM(F47,I47,N47,V47,Y47)</f>
        <v>0</v>
      </c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</row>
    <row r="48" spans="1:65" ht="18" customHeight="1" x14ac:dyDescent="0.6">
      <c r="A48" s="29" t="s">
        <v>55</v>
      </c>
      <c r="B48" s="22" t="str">
        <f>ฉบับครู!B48</f>
        <v>3/2</v>
      </c>
      <c r="C48" s="63">
        <f>ฉบับครู!C48</f>
        <v>44713</v>
      </c>
      <c r="D48" s="23" t="str">
        <f>ฉบับครู!D48</f>
        <v>เด็กหญิงอลิสา  กล่อมเกลา</v>
      </c>
      <c r="E48" s="24" t="str">
        <f>ฉบับครู!E48</f>
        <v>หญิง</v>
      </c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>
        <f t="shared" si="31"/>
        <v>0</v>
      </c>
      <c r="AF48" s="20">
        <f t="shared" si="32"/>
        <v>0</v>
      </c>
      <c r="AG48" s="20" t="b">
        <f t="shared" si="33"/>
        <v>0</v>
      </c>
      <c r="AH48" s="20">
        <f t="shared" si="34"/>
        <v>0</v>
      </c>
      <c r="AI48" s="20">
        <f t="shared" si="35"/>
        <v>0</v>
      </c>
      <c r="AJ48" s="20" t="b">
        <f t="shared" si="36"/>
        <v>0</v>
      </c>
      <c r="AK48" s="20" t="b">
        <f t="shared" si="37"/>
        <v>0</v>
      </c>
      <c r="AL48" s="20">
        <f t="shared" si="38"/>
        <v>0</v>
      </c>
      <c r="AM48" s="20">
        <f t="shared" si="39"/>
        <v>0</v>
      </c>
      <c r="AN48" s="20" t="b">
        <f t="shared" si="40"/>
        <v>0</v>
      </c>
      <c r="AO48" s="20" t="b">
        <f t="shared" si="41"/>
        <v>0</v>
      </c>
      <c r="AP48" s="20">
        <f t="shared" si="42"/>
        <v>0</v>
      </c>
      <c r="AQ48" s="20">
        <f t="shared" si="43"/>
        <v>0</v>
      </c>
      <c r="AR48" s="20">
        <f t="shared" si="44"/>
        <v>0</v>
      </c>
      <c r="AS48" s="20">
        <f t="shared" si="45"/>
        <v>0</v>
      </c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2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</row>
    <row r="55" spans="1:65" ht="18" customHeight="1" x14ac:dyDescent="0.6">
      <c r="A55" s="60"/>
      <c r="B55" s="61"/>
      <c r="C55" s="48"/>
      <c r="D55" s="38"/>
      <c r="E55" s="48"/>
      <c r="F55" s="43"/>
      <c r="G55" s="43"/>
      <c r="H55" s="43"/>
      <c r="I55" s="43"/>
      <c r="J55" s="43"/>
      <c r="K55" s="43"/>
      <c r="L55" s="62"/>
      <c r="M55" s="62"/>
      <c r="N55" s="62"/>
      <c r="O55" s="62"/>
      <c r="P55" s="62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52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</row>
    <row r="56" spans="1:65" ht="19.5" customHeight="1" x14ac:dyDescent="0.6">
      <c r="A56" s="38"/>
      <c r="B56" s="43"/>
      <c r="C56" s="43"/>
      <c r="D56" s="38"/>
      <c r="E56" s="38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</row>
    <row r="57" spans="1:65" ht="19.5" customHeight="1" x14ac:dyDescent="0.6">
      <c r="A57" s="38"/>
      <c r="B57" s="38"/>
      <c r="C57" s="90" t="s">
        <v>62</v>
      </c>
      <c r="D57" s="81"/>
      <c r="E57" s="38"/>
      <c r="F57" s="38"/>
      <c r="G57" s="38"/>
      <c r="H57" s="38"/>
      <c r="I57" s="38"/>
      <c r="J57" s="38"/>
      <c r="K57" s="38"/>
      <c r="L57" s="38"/>
      <c r="M57" s="33"/>
      <c r="N57" s="38"/>
      <c r="O57" s="38"/>
      <c r="P57" s="38"/>
      <c r="Q57" s="38"/>
      <c r="R57" s="38"/>
      <c r="S57" s="90" t="s">
        <v>62</v>
      </c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</row>
    <row r="58" spans="1:65" ht="19.5" customHeight="1" x14ac:dyDescent="0.6">
      <c r="A58" s="38"/>
      <c r="B58" s="38"/>
      <c r="C58" s="91" t="s">
        <v>145</v>
      </c>
      <c r="D58" s="92"/>
      <c r="E58" s="43"/>
      <c r="F58" s="38"/>
      <c r="G58" s="38"/>
      <c r="H58" s="38"/>
      <c r="I58" s="38"/>
      <c r="J58" s="38"/>
      <c r="K58" s="38"/>
      <c r="L58" s="38"/>
      <c r="M58" s="38"/>
      <c r="N58" s="38"/>
      <c r="O58" s="80"/>
      <c r="P58" s="81"/>
      <c r="Q58" s="81"/>
      <c r="R58" s="38"/>
      <c r="S58" s="80" t="s">
        <v>146</v>
      </c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</row>
    <row r="59" spans="1:65" ht="19.5" customHeight="1" x14ac:dyDescent="0.6">
      <c r="A59" s="38"/>
      <c r="B59" s="38"/>
      <c r="C59" s="80" t="s">
        <v>63</v>
      </c>
      <c r="D59" s="81"/>
      <c r="E59" s="52"/>
      <c r="F59" s="38"/>
      <c r="G59" s="38"/>
      <c r="H59" s="38"/>
      <c r="I59" s="38"/>
      <c r="J59" s="38"/>
      <c r="K59" s="38"/>
      <c r="L59" s="38"/>
      <c r="M59" s="38"/>
      <c r="N59" s="51"/>
      <c r="O59" s="91"/>
      <c r="P59" s="81"/>
      <c r="Q59" s="81"/>
      <c r="R59" s="38"/>
      <c r="S59" s="80" t="s">
        <v>63</v>
      </c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</row>
    <row r="60" spans="1:65" ht="19.5" customHeight="1" x14ac:dyDescent="0.6">
      <c r="A60" s="38"/>
      <c r="B60" s="43"/>
      <c r="C60" s="43"/>
      <c r="D60" s="38"/>
      <c r="E60" s="38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</row>
    <row r="61" spans="1:65" ht="19.5" customHeight="1" x14ac:dyDescent="0.6">
      <c r="A61" s="38"/>
      <c r="B61" s="43"/>
      <c r="C61" s="43"/>
      <c r="D61" s="38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</row>
    <row r="62" spans="1:65" ht="19.5" customHeight="1" x14ac:dyDescent="0.6">
      <c r="A62" s="38"/>
      <c r="B62" s="43"/>
      <c r="C62" s="43"/>
      <c r="D62" s="38"/>
      <c r="E62" s="38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</row>
    <row r="63" spans="1:65" ht="19.5" customHeight="1" x14ac:dyDescent="0.6">
      <c r="A63" s="38"/>
      <c r="B63" s="43"/>
      <c r="C63" s="43"/>
      <c r="D63" s="38"/>
      <c r="E63" s="38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</row>
    <row r="64" spans="1:65" ht="19.5" customHeight="1" x14ac:dyDescent="0.6">
      <c r="A64" s="38"/>
      <c r="B64" s="43"/>
      <c r="C64" s="43"/>
      <c r="D64" s="38"/>
      <c r="E64" s="38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</row>
    <row r="65" spans="1:65" ht="19.5" customHeight="1" x14ac:dyDescent="0.6">
      <c r="A65" s="38"/>
      <c r="B65" s="43"/>
      <c r="C65" s="43"/>
      <c r="D65" s="38"/>
      <c r="E65" s="38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</row>
    <row r="66" spans="1:65" ht="19.5" customHeight="1" x14ac:dyDescent="0.6">
      <c r="A66" s="38"/>
      <c r="B66" s="43"/>
      <c r="C66" s="43"/>
      <c r="D66" s="38"/>
      <c r="E66" s="38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</row>
    <row r="67" spans="1:65" ht="19.5" customHeight="1" x14ac:dyDescent="0.6">
      <c r="A67" s="38"/>
      <c r="B67" s="43"/>
      <c r="C67" s="43"/>
      <c r="D67" s="38"/>
      <c r="E67" s="38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</row>
    <row r="68" spans="1:65" ht="19.5" customHeight="1" x14ac:dyDescent="0.6">
      <c r="A68" s="38"/>
      <c r="B68" s="43"/>
      <c r="C68" s="43"/>
      <c r="D68" s="38"/>
      <c r="E68" s="38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</row>
    <row r="69" spans="1:65" ht="19.5" customHeight="1" x14ac:dyDescent="0.6">
      <c r="A69" s="38"/>
      <c r="B69" s="43"/>
      <c r="C69" s="43"/>
      <c r="D69" s="38"/>
      <c r="E69" s="38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</row>
    <row r="70" spans="1:65" ht="19.5" customHeight="1" x14ac:dyDescent="0.6">
      <c r="A70" s="38"/>
      <c r="B70" s="43"/>
      <c r="C70" s="43"/>
      <c r="D70" s="38"/>
      <c r="E70" s="38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</row>
    <row r="71" spans="1:65" ht="19.5" customHeight="1" x14ac:dyDescent="0.6">
      <c r="A71" s="38"/>
      <c r="B71" s="43"/>
      <c r="C71" s="43"/>
      <c r="D71" s="38"/>
      <c r="E71" s="38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</row>
    <row r="72" spans="1:65" ht="19.5" customHeight="1" x14ac:dyDescent="0.6">
      <c r="A72" s="38"/>
      <c r="B72" s="43"/>
      <c r="C72" s="43"/>
      <c r="D72" s="38"/>
      <c r="E72" s="38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</row>
    <row r="73" spans="1:65" ht="19.5" customHeight="1" x14ac:dyDescent="0.6">
      <c r="A73" s="38"/>
      <c r="B73" s="43"/>
      <c r="C73" s="43"/>
      <c r="D73" s="38"/>
      <c r="E73" s="38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</row>
    <row r="74" spans="1:65" ht="19.5" customHeight="1" x14ac:dyDescent="0.6">
      <c r="A74" s="38"/>
      <c r="B74" s="43"/>
      <c r="C74" s="43"/>
      <c r="D74" s="38"/>
      <c r="E74" s="38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</row>
    <row r="75" spans="1:65" ht="19.5" customHeight="1" x14ac:dyDescent="0.6">
      <c r="A75" s="38"/>
      <c r="B75" s="43"/>
      <c r="C75" s="43"/>
      <c r="D75" s="38"/>
      <c r="E75" s="38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</row>
    <row r="76" spans="1:65" ht="19.5" customHeight="1" x14ac:dyDescent="0.6">
      <c r="A76" s="38"/>
      <c r="B76" s="43"/>
      <c r="C76" s="43"/>
      <c r="D76" s="38"/>
      <c r="E76" s="38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</row>
    <row r="77" spans="1:65" ht="19.5" customHeight="1" x14ac:dyDescent="0.6">
      <c r="A77" s="38"/>
      <c r="B77" s="43"/>
      <c r="C77" s="43"/>
      <c r="D77" s="38"/>
      <c r="E77" s="38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</row>
    <row r="78" spans="1:65" ht="19.5" customHeight="1" x14ac:dyDescent="0.6">
      <c r="A78" s="38"/>
      <c r="B78" s="43"/>
      <c r="C78" s="43"/>
      <c r="D78" s="38"/>
      <c r="E78" s="38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</row>
    <row r="79" spans="1:65" ht="19.5" customHeight="1" x14ac:dyDescent="0.6">
      <c r="A79" s="38"/>
      <c r="B79" s="43"/>
      <c r="C79" s="43"/>
      <c r="D79" s="38"/>
      <c r="E79" s="38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</row>
    <row r="80" spans="1:65" ht="19.5" customHeight="1" x14ac:dyDescent="0.6">
      <c r="A80" s="38"/>
      <c r="B80" s="43"/>
      <c r="C80" s="43"/>
      <c r="D80" s="38"/>
      <c r="E80" s="38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</row>
    <row r="81" spans="1:65" ht="19.5" customHeight="1" x14ac:dyDescent="0.6">
      <c r="A81" s="38"/>
      <c r="B81" s="43"/>
      <c r="C81" s="43"/>
      <c r="D81" s="38"/>
      <c r="E81" s="38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</row>
    <row r="82" spans="1:65" ht="19.5" customHeight="1" x14ac:dyDescent="0.6">
      <c r="A82" s="38"/>
      <c r="B82" s="43"/>
      <c r="C82" s="43"/>
      <c r="D82" s="38"/>
      <c r="E82" s="38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</row>
    <row r="83" spans="1:65" ht="19.5" customHeight="1" x14ac:dyDescent="0.6">
      <c r="A83" s="38"/>
      <c r="B83" s="43"/>
      <c r="C83" s="43"/>
      <c r="D83" s="38"/>
      <c r="E83" s="38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</row>
    <row r="84" spans="1:65" ht="19.5" customHeight="1" x14ac:dyDescent="0.6">
      <c r="A84" s="38"/>
      <c r="B84" s="43"/>
      <c r="C84" s="43"/>
      <c r="D84" s="38"/>
      <c r="E84" s="38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</row>
    <row r="85" spans="1:65" ht="19.5" customHeight="1" x14ac:dyDescent="0.6">
      <c r="A85" s="38"/>
      <c r="B85" s="43"/>
      <c r="C85" s="43"/>
      <c r="D85" s="38"/>
      <c r="E85" s="38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</row>
    <row r="86" spans="1:65" ht="19.5" customHeight="1" x14ac:dyDescent="0.6">
      <c r="A86" s="38"/>
      <c r="B86" s="43"/>
      <c r="C86" s="43"/>
      <c r="D86" s="38"/>
      <c r="E86" s="38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</row>
    <row r="87" spans="1:65" ht="19.5" customHeight="1" x14ac:dyDescent="0.6">
      <c r="A87" s="38"/>
      <c r="B87" s="43"/>
      <c r="C87" s="43"/>
      <c r="D87" s="38"/>
      <c r="E87" s="38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</row>
    <row r="88" spans="1:65" ht="19.5" customHeight="1" x14ac:dyDescent="0.6">
      <c r="A88" s="38"/>
      <c r="B88" s="43"/>
      <c r="C88" s="43"/>
      <c r="D88" s="38"/>
      <c r="E88" s="38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</row>
    <row r="89" spans="1:65" ht="19.5" customHeight="1" x14ac:dyDescent="0.6">
      <c r="A89" s="38"/>
      <c r="B89" s="43"/>
      <c r="C89" s="43"/>
      <c r="D89" s="38"/>
      <c r="E89" s="38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</row>
    <row r="90" spans="1:65" ht="19.5" customHeight="1" x14ac:dyDescent="0.6">
      <c r="A90" s="38"/>
      <c r="B90" s="43"/>
      <c r="C90" s="43"/>
      <c r="D90" s="38"/>
      <c r="E90" s="38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</row>
    <row r="91" spans="1:65" ht="19.5" customHeight="1" x14ac:dyDescent="0.6">
      <c r="A91" s="38"/>
      <c r="B91" s="43"/>
      <c r="C91" s="43"/>
      <c r="D91" s="38"/>
      <c r="E91" s="38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</row>
    <row r="92" spans="1:65" ht="19.5" customHeight="1" x14ac:dyDescent="0.6">
      <c r="A92" s="38"/>
      <c r="B92" s="43"/>
      <c r="C92" s="43"/>
      <c r="D92" s="38"/>
      <c r="E92" s="38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</row>
    <row r="93" spans="1:65" ht="19.5" customHeight="1" x14ac:dyDescent="0.6">
      <c r="A93" s="38"/>
      <c r="B93" s="43"/>
      <c r="C93" s="43"/>
      <c r="D93" s="38"/>
      <c r="E93" s="38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</row>
    <row r="94" spans="1:65" ht="19.5" customHeight="1" x14ac:dyDescent="0.6">
      <c r="A94" s="38"/>
      <c r="B94" s="43"/>
      <c r="C94" s="43"/>
      <c r="D94" s="38"/>
      <c r="E94" s="38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</row>
    <row r="95" spans="1:65" ht="19.5" customHeight="1" x14ac:dyDescent="0.6">
      <c r="A95" s="38"/>
      <c r="B95" s="43"/>
      <c r="C95" s="43"/>
      <c r="D95" s="38"/>
      <c r="E95" s="38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</row>
    <row r="96" spans="1:65" ht="19.5" customHeight="1" x14ac:dyDescent="0.6">
      <c r="A96" s="38"/>
      <c r="B96" s="43"/>
      <c r="C96" s="43"/>
      <c r="D96" s="38"/>
      <c r="E96" s="38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</row>
    <row r="97" spans="1:65" ht="19.5" customHeight="1" x14ac:dyDescent="0.6">
      <c r="A97" s="38"/>
      <c r="B97" s="43"/>
      <c r="C97" s="43"/>
      <c r="D97" s="38"/>
      <c r="E97" s="38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</row>
    <row r="98" spans="1:65" ht="19.5" customHeight="1" x14ac:dyDescent="0.6">
      <c r="A98" s="38"/>
      <c r="B98" s="43"/>
      <c r="C98" s="43"/>
      <c r="D98" s="38"/>
      <c r="E98" s="38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</row>
    <row r="99" spans="1:65" ht="19.5" customHeight="1" x14ac:dyDescent="0.6">
      <c r="A99" s="38"/>
      <c r="B99" s="43"/>
      <c r="C99" s="43"/>
      <c r="D99" s="38"/>
      <c r="E99" s="38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</row>
    <row r="100" spans="1:65" ht="19.5" customHeight="1" x14ac:dyDescent="0.6">
      <c r="A100" s="38"/>
      <c r="B100" s="43"/>
      <c r="C100" s="43"/>
      <c r="D100" s="38"/>
      <c r="E100" s="38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</row>
    <row r="101" spans="1:65" ht="19.5" customHeight="1" x14ac:dyDescent="0.6">
      <c r="A101" s="38"/>
      <c r="B101" s="43"/>
      <c r="C101" s="43"/>
      <c r="D101" s="38"/>
      <c r="E101" s="38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</row>
    <row r="102" spans="1:65" ht="19.5" customHeight="1" x14ac:dyDescent="0.6">
      <c r="A102" s="38"/>
      <c r="B102" s="43"/>
      <c r="C102" s="43"/>
      <c r="D102" s="38"/>
      <c r="E102" s="38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</row>
    <row r="103" spans="1:65" ht="19.5" customHeight="1" x14ac:dyDescent="0.6">
      <c r="A103" s="38"/>
      <c r="B103" s="43"/>
      <c r="C103" s="43"/>
      <c r="D103" s="38"/>
      <c r="E103" s="38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</row>
    <row r="104" spans="1:65" ht="19.5" customHeight="1" x14ac:dyDescent="0.6">
      <c r="A104" s="38"/>
      <c r="B104" s="43"/>
      <c r="C104" s="43"/>
      <c r="D104" s="38"/>
      <c r="E104" s="38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</row>
    <row r="105" spans="1:65" ht="19.5" customHeight="1" x14ac:dyDescent="0.6">
      <c r="A105" s="38"/>
      <c r="B105" s="43"/>
      <c r="C105" s="43"/>
      <c r="D105" s="38"/>
      <c r="E105" s="38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</row>
    <row r="106" spans="1:65" ht="19.5" customHeight="1" x14ac:dyDescent="0.6">
      <c r="A106" s="38"/>
      <c r="B106" s="43"/>
      <c r="C106" s="43"/>
      <c r="D106" s="38"/>
      <c r="E106" s="38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</row>
    <row r="107" spans="1:65" ht="19.5" customHeight="1" x14ac:dyDescent="0.6">
      <c r="A107" s="38"/>
      <c r="B107" s="43"/>
      <c r="C107" s="43"/>
      <c r="D107" s="38"/>
      <c r="E107" s="38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</row>
    <row r="108" spans="1:65" ht="19.5" customHeight="1" x14ac:dyDescent="0.6">
      <c r="A108" s="38"/>
      <c r="B108" s="43"/>
      <c r="C108" s="43"/>
      <c r="D108" s="38"/>
      <c r="E108" s="38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</row>
    <row r="109" spans="1:65" ht="19.5" customHeight="1" x14ac:dyDescent="0.6">
      <c r="A109" s="38"/>
      <c r="B109" s="43"/>
      <c r="C109" s="43"/>
      <c r="D109" s="38"/>
      <c r="E109" s="38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</row>
    <row r="110" spans="1:65" ht="19.5" customHeight="1" x14ac:dyDescent="0.6">
      <c r="A110" s="38"/>
      <c r="B110" s="43"/>
      <c r="C110" s="43"/>
      <c r="D110" s="38"/>
      <c r="E110" s="38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</row>
    <row r="111" spans="1:65" ht="19.5" customHeight="1" x14ac:dyDescent="0.6">
      <c r="A111" s="38"/>
      <c r="B111" s="43"/>
      <c r="C111" s="43"/>
      <c r="D111" s="38"/>
      <c r="E111" s="38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</row>
    <row r="112" spans="1:65" ht="19.5" customHeight="1" x14ac:dyDescent="0.6">
      <c r="A112" s="38"/>
      <c r="B112" s="43"/>
      <c r="C112" s="43"/>
      <c r="D112" s="38"/>
      <c r="E112" s="38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</row>
    <row r="113" spans="1:65" ht="19.5" customHeight="1" x14ac:dyDescent="0.6">
      <c r="A113" s="38"/>
      <c r="B113" s="43"/>
      <c r="C113" s="43"/>
      <c r="D113" s="38"/>
      <c r="E113" s="38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</row>
    <row r="114" spans="1:65" ht="19.5" customHeight="1" x14ac:dyDescent="0.6">
      <c r="A114" s="38"/>
      <c r="B114" s="43"/>
      <c r="C114" s="43"/>
      <c r="D114" s="38"/>
      <c r="E114" s="38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</row>
    <row r="115" spans="1:65" ht="19.5" customHeight="1" x14ac:dyDescent="0.6">
      <c r="A115" s="38"/>
      <c r="B115" s="43"/>
      <c r="C115" s="43"/>
      <c r="D115" s="38"/>
      <c r="E115" s="38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</row>
    <row r="116" spans="1:65" ht="19.5" customHeight="1" x14ac:dyDescent="0.6">
      <c r="A116" s="38"/>
      <c r="B116" s="43"/>
      <c r="C116" s="43"/>
      <c r="D116" s="38"/>
      <c r="E116" s="38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</row>
    <row r="117" spans="1:65" ht="19.5" customHeight="1" x14ac:dyDescent="0.6">
      <c r="A117" s="38"/>
      <c r="B117" s="43"/>
      <c r="C117" s="43"/>
      <c r="D117" s="38"/>
      <c r="E117" s="38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</row>
    <row r="118" spans="1:65" ht="19.5" customHeight="1" x14ac:dyDescent="0.6">
      <c r="A118" s="38"/>
      <c r="B118" s="43"/>
      <c r="C118" s="43"/>
      <c r="D118" s="38"/>
      <c r="E118" s="38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</row>
    <row r="119" spans="1:65" ht="19.5" customHeight="1" x14ac:dyDescent="0.6">
      <c r="A119" s="38"/>
      <c r="B119" s="43"/>
      <c r="C119" s="43"/>
      <c r="D119" s="38"/>
      <c r="E119" s="38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</row>
    <row r="120" spans="1:65" ht="19.5" customHeight="1" x14ac:dyDescent="0.6">
      <c r="A120" s="38"/>
      <c r="B120" s="43"/>
      <c r="C120" s="43"/>
      <c r="D120" s="38"/>
      <c r="E120" s="38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</row>
    <row r="121" spans="1:65" ht="19.5" customHeight="1" x14ac:dyDescent="0.6">
      <c r="A121" s="38"/>
      <c r="B121" s="43"/>
      <c r="C121" s="43"/>
      <c r="D121" s="38"/>
      <c r="E121" s="38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</row>
    <row r="122" spans="1:65" ht="19.5" customHeight="1" x14ac:dyDescent="0.6">
      <c r="A122" s="38"/>
      <c r="B122" s="43"/>
      <c r="C122" s="43"/>
      <c r="D122" s="38"/>
      <c r="E122" s="38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</row>
    <row r="123" spans="1:65" ht="19.5" customHeight="1" x14ac:dyDescent="0.6">
      <c r="A123" s="38"/>
      <c r="B123" s="43"/>
      <c r="C123" s="43"/>
      <c r="D123" s="38"/>
      <c r="E123" s="38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</row>
    <row r="124" spans="1:65" ht="19.5" customHeight="1" x14ac:dyDescent="0.6">
      <c r="A124" s="38"/>
      <c r="B124" s="43"/>
      <c r="C124" s="43"/>
      <c r="D124" s="38"/>
      <c r="E124" s="38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</row>
    <row r="125" spans="1:65" ht="19.5" customHeight="1" x14ac:dyDescent="0.6">
      <c r="A125" s="38"/>
      <c r="B125" s="43"/>
      <c r="C125" s="43"/>
      <c r="D125" s="38"/>
      <c r="E125" s="38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</row>
    <row r="126" spans="1:65" ht="19.5" customHeight="1" x14ac:dyDescent="0.6">
      <c r="A126" s="38"/>
      <c r="B126" s="43"/>
      <c r="C126" s="43"/>
      <c r="D126" s="38"/>
      <c r="E126" s="38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</row>
    <row r="127" spans="1:65" ht="19.5" customHeight="1" x14ac:dyDescent="0.6">
      <c r="A127" s="38"/>
      <c r="B127" s="43"/>
      <c r="C127" s="43"/>
      <c r="D127" s="38"/>
      <c r="E127" s="38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</row>
    <row r="128" spans="1:65" ht="19.5" customHeight="1" x14ac:dyDescent="0.6">
      <c r="A128" s="38"/>
      <c r="B128" s="43"/>
      <c r="C128" s="43"/>
      <c r="D128" s="38"/>
      <c r="E128" s="38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</row>
    <row r="129" spans="1:65" ht="19.5" customHeight="1" x14ac:dyDescent="0.6">
      <c r="A129" s="38"/>
      <c r="B129" s="43"/>
      <c r="C129" s="43"/>
      <c r="D129" s="38"/>
      <c r="E129" s="38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</row>
    <row r="130" spans="1:65" ht="19.5" customHeight="1" x14ac:dyDescent="0.6">
      <c r="A130" s="38"/>
      <c r="B130" s="43"/>
      <c r="C130" s="43"/>
      <c r="D130" s="38"/>
      <c r="E130" s="38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</row>
    <row r="131" spans="1:65" ht="19.5" customHeight="1" x14ac:dyDescent="0.6">
      <c r="A131" s="38"/>
      <c r="B131" s="43"/>
      <c r="C131" s="43"/>
      <c r="D131" s="38"/>
      <c r="E131" s="38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</row>
    <row r="132" spans="1:65" ht="19.5" customHeight="1" x14ac:dyDescent="0.6">
      <c r="A132" s="38"/>
      <c r="B132" s="43"/>
      <c r="C132" s="43"/>
      <c r="D132" s="38"/>
      <c r="E132" s="38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</row>
    <row r="133" spans="1:65" ht="19.5" customHeight="1" x14ac:dyDescent="0.6">
      <c r="A133" s="38"/>
      <c r="B133" s="43"/>
      <c r="C133" s="43"/>
      <c r="D133" s="38"/>
      <c r="E133" s="38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</row>
    <row r="134" spans="1:65" ht="19.5" customHeight="1" x14ac:dyDescent="0.6">
      <c r="A134" s="38"/>
      <c r="B134" s="43"/>
      <c r="C134" s="43"/>
      <c r="D134" s="38"/>
      <c r="E134" s="38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</row>
    <row r="135" spans="1:65" ht="19.5" customHeight="1" x14ac:dyDescent="0.6">
      <c r="A135" s="38"/>
      <c r="B135" s="43"/>
      <c r="C135" s="43"/>
      <c r="D135" s="38"/>
      <c r="E135" s="38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</row>
    <row r="136" spans="1:65" ht="19.5" customHeight="1" x14ac:dyDescent="0.6">
      <c r="A136" s="38"/>
      <c r="B136" s="43"/>
      <c r="C136" s="43"/>
      <c r="D136" s="38"/>
      <c r="E136" s="38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</row>
    <row r="137" spans="1:65" ht="19.5" customHeight="1" x14ac:dyDescent="0.6">
      <c r="A137" s="38"/>
      <c r="B137" s="43"/>
      <c r="C137" s="43"/>
      <c r="D137" s="38"/>
      <c r="E137" s="38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</row>
    <row r="138" spans="1:65" ht="19.5" customHeight="1" x14ac:dyDescent="0.6">
      <c r="A138" s="38"/>
      <c r="B138" s="43"/>
      <c r="C138" s="43"/>
      <c r="D138" s="38"/>
      <c r="E138" s="38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</row>
    <row r="139" spans="1:65" ht="19.5" customHeight="1" x14ac:dyDescent="0.6">
      <c r="A139" s="38"/>
      <c r="B139" s="43"/>
      <c r="C139" s="43"/>
      <c r="D139" s="38"/>
      <c r="E139" s="38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</row>
    <row r="140" spans="1:65" ht="19.5" customHeight="1" x14ac:dyDescent="0.6">
      <c r="A140" s="38"/>
      <c r="B140" s="43"/>
      <c r="C140" s="43"/>
      <c r="D140" s="38"/>
      <c r="E140" s="38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</row>
    <row r="141" spans="1:65" ht="19.5" customHeight="1" x14ac:dyDescent="0.6">
      <c r="A141" s="38"/>
      <c r="B141" s="43"/>
      <c r="C141" s="43"/>
      <c r="D141" s="38"/>
      <c r="E141" s="38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</row>
    <row r="142" spans="1:65" ht="19.5" customHeight="1" x14ac:dyDescent="0.6">
      <c r="A142" s="38"/>
      <c r="B142" s="43"/>
      <c r="C142" s="43"/>
      <c r="D142" s="38"/>
      <c r="E142" s="38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</row>
    <row r="143" spans="1:65" ht="19.5" customHeight="1" x14ac:dyDescent="0.6">
      <c r="A143" s="38"/>
      <c r="B143" s="43"/>
      <c r="C143" s="43"/>
      <c r="D143" s="38"/>
      <c r="E143" s="38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</row>
    <row r="144" spans="1:65" ht="19.5" customHeight="1" x14ac:dyDescent="0.6">
      <c r="A144" s="38"/>
      <c r="B144" s="43"/>
      <c r="C144" s="43"/>
      <c r="D144" s="38"/>
      <c r="E144" s="38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</row>
    <row r="145" spans="1:65" ht="19.5" customHeight="1" x14ac:dyDescent="0.6">
      <c r="A145" s="38"/>
      <c r="B145" s="43"/>
      <c r="C145" s="43"/>
      <c r="D145" s="38"/>
      <c r="E145" s="38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</row>
    <row r="146" spans="1:65" ht="19.5" customHeight="1" x14ac:dyDescent="0.6">
      <c r="A146" s="38"/>
      <c r="B146" s="43"/>
      <c r="C146" s="43"/>
      <c r="D146" s="38"/>
      <c r="E146" s="38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</row>
    <row r="147" spans="1:65" ht="19.5" customHeight="1" x14ac:dyDescent="0.6">
      <c r="A147" s="38"/>
      <c r="B147" s="43"/>
      <c r="C147" s="43"/>
      <c r="D147" s="38"/>
      <c r="E147" s="38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</row>
    <row r="148" spans="1:65" ht="19.5" customHeight="1" x14ac:dyDescent="0.6">
      <c r="A148" s="38"/>
      <c r="B148" s="43"/>
      <c r="C148" s="43"/>
      <c r="D148" s="38"/>
      <c r="E148" s="38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</row>
    <row r="149" spans="1:65" ht="19.5" customHeight="1" x14ac:dyDescent="0.6">
      <c r="A149" s="38"/>
      <c r="B149" s="43"/>
      <c r="C149" s="43"/>
      <c r="D149" s="38"/>
      <c r="E149" s="38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</row>
    <row r="150" spans="1:65" ht="19.5" customHeight="1" x14ac:dyDescent="0.6">
      <c r="A150" s="38"/>
      <c r="B150" s="43"/>
      <c r="C150" s="43"/>
      <c r="D150" s="38"/>
      <c r="E150" s="38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</row>
    <row r="151" spans="1:65" ht="19.5" customHeight="1" x14ac:dyDescent="0.6">
      <c r="A151" s="38"/>
      <c r="B151" s="43"/>
      <c r="C151" s="43"/>
      <c r="D151" s="38"/>
      <c r="E151" s="38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</row>
    <row r="152" spans="1:65" ht="19.5" customHeight="1" x14ac:dyDescent="0.6">
      <c r="A152" s="38"/>
      <c r="B152" s="43"/>
      <c r="C152" s="43"/>
      <c r="D152" s="38"/>
      <c r="E152" s="38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</row>
    <row r="153" spans="1:65" ht="19.5" customHeight="1" x14ac:dyDescent="0.6">
      <c r="A153" s="38"/>
      <c r="B153" s="43"/>
      <c r="C153" s="43"/>
      <c r="D153" s="38"/>
      <c r="E153" s="38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</row>
    <row r="154" spans="1:65" ht="19.5" customHeight="1" x14ac:dyDescent="0.6">
      <c r="A154" s="38"/>
      <c r="B154" s="43"/>
      <c r="C154" s="43"/>
      <c r="D154" s="38"/>
      <c r="E154" s="38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</row>
    <row r="155" spans="1:65" ht="19.5" customHeight="1" x14ac:dyDescent="0.6">
      <c r="A155" s="38"/>
      <c r="B155" s="43"/>
      <c r="C155" s="43"/>
      <c r="D155" s="38"/>
      <c r="E155" s="38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</row>
    <row r="156" spans="1:65" ht="19.5" customHeight="1" x14ac:dyDescent="0.6">
      <c r="A156" s="38"/>
      <c r="B156" s="43"/>
      <c r="C156" s="43"/>
      <c r="D156" s="38"/>
      <c r="E156" s="38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</row>
    <row r="157" spans="1:65" ht="19.5" customHeight="1" x14ac:dyDescent="0.6">
      <c r="A157" s="38"/>
      <c r="B157" s="43"/>
      <c r="C157" s="43"/>
      <c r="D157" s="38"/>
      <c r="E157" s="38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</row>
    <row r="158" spans="1:65" ht="19.5" customHeight="1" x14ac:dyDescent="0.6">
      <c r="A158" s="38"/>
      <c r="B158" s="43"/>
      <c r="C158" s="43"/>
      <c r="D158" s="38"/>
      <c r="E158" s="38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</row>
    <row r="159" spans="1:65" ht="19.5" customHeight="1" x14ac:dyDescent="0.6">
      <c r="A159" s="38"/>
      <c r="B159" s="43"/>
      <c r="C159" s="43"/>
      <c r="D159" s="38"/>
      <c r="E159" s="38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</row>
    <row r="160" spans="1:65" ht="19.5" customHeight="1" x14ac:dyDescent="0.6">
      <c r="A160" s="38"/>
      <c r="B160" s="43"/>
      <c r="C160" s="43"/>
      <c r="D160" s="38"/>
      <c r="E160" s="38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</row>
    <row r="161" spans="1:65" ht="19.5" customHeight="1" x14ac:dyDescent="0.6">
      <c r="A161" s="38"/>
      <c r="B161" s="43"/>
      <c r="C161" s="43"/>
      <c r="D161" s="38"/>
      <c r="E161" s="38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</row>
    <row r="162" spans="1:65" ht="19.5" customHeight="1" x14ac:dyDescent="0.6">
      <c r="A162" s="38"/>
      <c r="B162" s="43"/>
      <c r="C162" s="43"/>
      <c r="D162" s="38"/>
      <c r="E162" s="38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</row>
    <row r="163" spans="1:65" ht="19.5" customHeight="1" x14ac:dyDescent="0.6">
      <c r="A163" s="38"/>
      <c r="B163" s="43"/>
      <c r="C163" s="43"/>
      <c r="D163" s="38"/>
      <c r="E163" s="38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</row>
    <row r="164" spans="1:65" ht="19.5" customHeight="1" x14ac:dyDescent="0.6">
      <c r="A164" s="38"/>
      <c r="B164" s="43"/>
      <c r="C164" s="43"/>
      <c r="D164" s="38"/>
      <c r="E164" s="38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</row>
    <row r="165" spans="1:65" ht="19.5" customHeight="1" x14ac:dyDescent="0.6">
      <c r="A165" s="38"/>
      <c r="B165" s="43"/>
      <c r="C165" s="43"/>
      <c r="D165" s="38"/>
      <c r="E165" s="38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</row>
    <row r="166" spans="1:65" ht="19.5" customHeight="1" x14ac:dyDescent="0.6">
      <c r="A166" s="38"/>
      <c r="B166" s="43"/>
      <c r="C166" s="43"/>
      <c r="D166" s="38"/>
      <c r="E166" s="38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</row>
    <row r="167" spans="1:65" ht="19.5" customHeight="1" x14ac:dyDescent="0.6">
      <c r="A167" s="38"/>
      <c r="B167" s="43"/>
      <c r="C167" s="43"/>
      <c r="D167" s="38"/>
      <c r="E167" s="38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</row>
    <row r="168" spans="1:65" ht="19.5" customHeight="1" x14ac:dyDescent="0.6">
      <c r="A168" s="38"/>
      <c r="B168" s="43"/>
      <c r="C168" s="43"/>
      <c r="D168" s="38"/>
      <c r="E168" s="38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</row>
    <row r="169" spans="1:65" ht="19.5" customHeight="1" x14ac:dyDescent="0.6">
      <c r="A169" s="38"/>
      <c r="B169" s="43"/>
      <c r="C169" s="43"/>
      <c r="D169" s="38"/>
      <c r="E169" s="38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</row>
    <row r="170" spans="1:65" ht="19.5" customHeight="1" x14ac:dyDescent="0.6">
      <c r="A170" s="38"/>
      <c r="B170" s="43"/>
      <c r="C170" s="43"/>
      <c r="D170" s="38"/>
      <c r="E170" s="38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</row>
    <row r="171" spans="1:65" ht="19.5" customHeight="1" x14ac:dyDescent="0.6">
      <c r="A171" s="38"/>
      <c r="B171" s="43"/>
      <c r="C171" s="43"/>
      <c r="D171" s="38"/>
      <c r="E171" s="38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</row>
    <row r="172" spans="1:65" ht="19.5" customHeight="1" x14ac:dyDescent="0.6">
      <c r="A172" s="38"/>
      <c r="B172" s="43"/>
      <c r="C172" s="43"/>
      <c r="D172" s="38"/>
      <c r="E172" s="38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</row>
    <row r="173" spans="1:65" ht="19.5" customHeight="1" x14ac:dyDescent="0.6">
      <c r="A173" s="38"/>
      <c r="B173" s="43"/>
      <c r="C173" s="43"/>
      <c r="D173" s="38"/>
      <c r="E173" s="38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</row>
    <row r="174" spans="1:65" ht="19.5" customHeight="1" x14ac:dyDescent="0.6">
      <c r="A174" s="38"/>
      <c r="B174" s="43"/>
      <c r="C174" s="43"/>
      <c r="D174" s="38"/>
      <c r="E174" s="38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</row>
    <row r="175" spans="1:65" ht="19.5" customHeight="1" x14ac:dyDescent="0.6">
      <c r="A175" s="38"/>
      <c r="B175" s="43"/>
      <c r="C175" s="43"/>
      <c r="D175" s="38"/>
      <c r="E175" s="38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</row>
    <row r="176" spans="1:65" ht="19.5" customHeight="1" x14ac:dyDescent="0.6">
      <c r="A176" s="38"/>
      <c r="B176" s="43"/>
      <c r="C176" s="43"/>
      <c r="D176" s="38"/>
      <c r="E176" s="38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</row>
    <row r="177" spans="1:65" ht="19.5" customHeight="1" x14ac:dyDescent="0.6">
      <c r="A177" s="38"/>
      <c r="B177" s="43"/>
      <c r="C177" s="43"/>
      <c r="D177" s="38"/>
      <c r="E177" s="38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</row>
    <row r="178" spans="1:65" ht="19.5" customHeight="1" x14ac:dyDescent="0.6">
      <c r="A178" s="38"/>
      <c r="B178" s="43"/>
      <c r="C178" s="43"/>
      <c r="D178" s="38"/>
      <c r="E178" s="38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</row>
    <row r="179" spans="1:65" ht="19.5" customHeight="1" x14ac:dyDescent="0.6">
      <c r="A179" s="38"/>
      <c r="B179" s="43"/>
      <c r="C179" s="43"/>
      <c r="D179" s="38"/>
      <c r="E179" s="38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</row>
    <row r="180" spans="1:65" ht="19.5" customHeight="1" x14ac:dyDescent="0.6">
      <c r="A180" s="38"/>
      <c r="B180" s="43"/>
      <c r="C180" s="43"/>
      <c r="D180" s="38"/>
      <c r="E180" s="38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</row>
    <row r="181" spans="1:65" ht="19.5" customHeight="1" x14ac:dyDescent="0.6">
      <c r="A181" s="38"/>
      <c r="B181" s="43"/>
      <c r="C181" s="43"/>
      <c r="D181" s="38"/>
      <c r="E181" s="38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</row>
    <row r="182" spans="1:65" ht="19.5" customHeight="1" x14ac:dyDescent="0.6">
      <c r="A182" s="38"/>
      <c r="B182" s="43"/>
      <c r="C182" s="43"/>
      <c r="D182" s="38"/>
      <c r="E182" s="38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</row>
    <row r="183" spans="1:65" ht="19.5" customHeight="1" x14ac:dyDescent="0.6">
      <c r="A183" s="38"/>
      <c r="B183" s="43"/>
      <c r="C183" s="43"/>
      <c r="D183" s="38"/>
      <c r="E183" s="38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</row>
    <row r="184" spans="1:65" ht="19.5" customHeight="1" x14ac:dyDescent="0.6">
      <c r="A184" s="38"/>
      <c r="B184" s="43"/>
      <c r="C184" s="43"/>
      <c r="D184" s="38"/>
      <c r="E184" s="38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</row>
    <row r="185" spans="1:65" ht="19.5" customHeight="1" x14ac:dyDescent="0.6">
      <c r="A185" s="38"/>
      <c r="B185" s="43"/>
      <c r="C185" s="43"/>
      <c r="D185" s="38"/>
      <c r="E185" s="38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</row>
    <row r="186" spans="1:65" ht="19.5" customHeight="1" x14ac:dyDescent="0.6">
      <c r="A186" s="38"/>
      <c r="B186" s="43"/>
      <c r="C186" s="43"/>
      <c r="D186" s="38"/>
      <c r="E186" s="38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</row>
    <row r="187" spans="1:65" ht="19.5" customHeight="1" x14ac:dyDescent="0.6">
      <c r="A187" s="38"/>
      <c r="B187" s="43"/>
      <c r="C187" s="43"/>
      <c r="D187" s="38"/>
      <c r="E187" s="38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</row>
    <row r="188" spans="1:65" ht="19.5" customHeight="1" x14ac:dyDescent="0.6">
      <c r="A188" s="38"/>
      <c r="B188" s="43"/>
      <c r="C188" s="43"/>
      <c r="D188" s="38"/>
      <c r="E188" s="38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</row>
    <row r="189" spans="1:65" ht="19.5" customHeight="1" x14ac:dyDescent="0.6">
      <c r="A189" s="38"/>
      <c r="B189" s="43"/>
      <c r="C189" s="43"/>
      <c r="D189" s="38"/>
      <c r="E189" s="38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</row>
    <row r="190" spans="1:65" ht="19.5" customHeight="1" x14ac:dyDescent="0.6">
      <c r="A190" s="38"/>
      <c r="B190" s="43"/>
      <c r="C190" s="43"/>
      <c r="D190" s="38"/>
      <c r="E190" s="38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</row>
    <row r="191" spans="1:65" ht="19.5" customHeight="1" x14ac:dyDescent="0.6">
      <c r="A191" s="38"/>
      <c r="B191" s="43"/>
      <c r="C191" s="43"/>
      <c r="D191" s="38"/>
      <c r="E191" s="38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</row>
    <row r="192" spans="1:65" ht="19.5" customHeight="1" x14ac:dyDescent="0.6">
      <c r="A192" s="38"/>
      <c r="B192" s="43"/>
      <c r="C192" s="43"/>
      <c r="D192" s="38"/>
      <c r="E192" s="38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</row>
    <row r="193" spans="1:65" ht="19.5" customHeight="1" x14ac:dyDescent="0.6">
      <c r="A193" s="38"/>
      <c r="B193" s="43"/>
      <c r="C193" s="43"/>
      <c r="D193" s="38"/>
      <c r="E193" s="38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</row>
    <row r="194" spans="1:65" ht="19.5" customHeight="1" x14ac:dyDescent="0.6">
      <c r="A194" s="38"/>
      <c r="B194" s="43"/>
      <c r="C194" s="43"/>
      <c r="D194" s="38"/>
      <c r="E194" s="38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</row>
    <row r="195" spans="1:65" ht="19.5" customHeight="1" x14ac:dyDescent="0.6">
      <c r="A195" s="38"/>
      <c r="B195" s="43"/>
      <c r="C195" s="43"/>
      <c r="D195" s="38"/>
      <c r="E195" s="38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</row>
    <row r="196" spans="1:65" ht="19.5" customHeight="1" x14ac:dyDescent="0.6">
      <c r="A196" s="38"/>
      <c r="B196" s="43"/>
      <c r="C196" s="43"/>
      <c r="D196" s="38"/>
      <c r="E196" s="38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</row>
    <row r="197" spans="1:65" ht="19.5" customHeight="1" x14ac:dyDescent="0.6">
      <c r="A197" s="38"/>
      <c r="B197" s="43"/>
      <c r="C197" s="43"/>
      <c r="D197" s="38"/>
      <c r="E197" s="38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</row>
    <row r="198" spans="1:65" ht="19.5" customHeight="1" x14ac:dyDescent="0.6">
      <c r="A198" s="38"/>
      <c r="B198" s="43"/>
      <c r="C198" s="43"/>
      <c r="D198" s="38"/>
      <c r="E198" s="38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</row>
    <row r="199" spans="1:65" ht="19.5" customHeight="1" x14ac:dyDescent="0.6">
      <c r="A199" s="38"/>
      <c r="B199" s="43"/>
      <c r="C199" s="43"/>
      <c r="D199" s="38"/>
      <c r="E199" s="38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</row>
    <row r="200" spans="1:65" ht="19.5" customHeight="1" x14ac:dyDescent="0.6">
      <c r="A200" s="38"/>
      <c r="B200" s="43"/>
      <c r="C200" s="43"/>
      <c r="D200" s="38"/>
      <c r="E200" s="38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</row>
    <row r="201" spans="1:65" ht="19.5" customHeight="1" x14ac:dyDescent="0.6">
      <c r="A201" s="38"/>
      <c r="B201" s="43"/>
      <c r="C201" s="43"/>
      <c r="D201" s="38"/>
      <c r="E201" s="38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</row>
    <row r="202" spans="1:65" ht="19.5" customHeight="1" x14ac:dyDescent="0.6">
      <c r="A202" s="38"/>
      <c r="B202" s="43"/>
      <c r="C202" s="43"/>
      <c r="D202" s="38"/>
      <c r="E202" s="38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</row>
    <row r="203" spans="1:65" ht="19.5" customHeight="1" x14ac:dyDescent="0.6">
      <c r="A203" s="38"/>
      <c r="B203" s="43"/>
      <c r="C203" s="43"/>
      <c r="D203" s="38"/>
      <c r="E203" s="38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</row>
    <row r="204" spans="1:65" ht="19.5" customHeight="1" x14ac:dyDescent="0.6">
      <c r="A204" s="38"/>
      <c r="B204" s="43"/>
      <c r="C204" s="43"/>
      <c r="D204" s="38"/>
      <c r="E204" s="38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</row>
    <row r="205" spans="1:65" ht="19.5" customHeight="1" x14ac:dyDescent="0.6">
      <c r="A205" s="38"/>
      <c r="B205" s="43"/>
      <c r="C205" s="43"/>
      <c r="D205" s="38"/>
      <c r="E205" s="38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</row>
    <row r="206" spans="1:65" ht="19.5" customHeight="1" x14ac:dyDescent="0.6">
      <c r="A206" s="38"/>
      <c r="B206" s="43"/>
      <c r="C206" s="43"/>
      <c r="D206" s="38"/>
      <c r="E206" s="38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</row>
    <row r="207" spans="1:65" ht="19.5" customHeight="1" x14ac:dyDescent="0.6">
      <c r="A207" s="38"/>
      <c r="B207" s="43"/>
      <c r="C207" s="43"/>
      <c r="D207" s="38"/>
      <c r="E207" s="38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</row>
    <row r="208" spans="1:65" ht="19.5" customHeight="1" x14ac:dyDescent="0.6">
      <c r="A208" s="38"/>
      <c r="B208" s="43"/>
      <c r="C208" s="43"/>
      <c r="D208" s="38"/>
      <c r="E208" s="38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</row>
    <row r="209" spans="1:65" ht="19.5" customHeight="1" x14ac:dyDescent="0.6">
      <c r="A209" s="38"/>
      <c r="B209" s="43"/>
      <c r="C209" s="43"/>
      <c r="D209" s="38"/>
      <c r="E209" s="38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</row>
    <row r="210" spans="1:65" ht="19.5" customHeight="1" x14ac:dyDescent="0.6">
      <c r="A210" s="38"/>
      <c r="B210" s="43"/>
      <c r="C210" s="43"/>
      <c r="D210" s="38"/>
      <c r="E210" s="38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</row>
    <row r="211" spans="1:65" ht="19.5" customHeight="1" x14ac:dyDescent="0.6">
      <c r="A211" s="38"/>
      <c r="B211" s="43"/>
      <c r="C211" s="43"/>
      <c r="D211" s="38"/>
      <c r="E211" s="38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</row>
    <row r="212" spans="1:65" ht="19.5" customHeight="1" x14ac:dyDescent="0.6">
      <c r="A212" s="38"/>
      <c r="B212" s="43"/>
      <c r="C212" s="43"/>
      <c r="D212" s="38"/>
      <c r="E212" s="38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</row>
    <row r="213" spans="1:65" ht="19.5" customHeight="1" x14ac:dyDescent="0.6">
      <c r="A213" s="38"/>
      <c r="B213" s="43"/>
      <c r="C213" s="43"/>
      <c r="D213" s="38"/>
      <c r="E213" s="38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</row>
    <row r="214" spans="1:65" ht="19.5" customHeight="1" x14ac:dyDescent="0.6">
      <c r="A214" s="38"/>
      <c r="B214" s="43"/>
      <c r="C214" s="43"/>
      <c r="D214" s="38"/>
      <c r="E214" s="38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</row>
    <row r="215" spans="1:65" ht="19.5" customHeight="1" x14ac:dyDescent="0.6">
      <c r="A215" s="38"/>
      <c r="B215" s="43"/>
      <c r="C215" s="43"/>
      <c r="D215" s="38"/>
      <c r="E215" s="38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</row>
    <row r="216" spans="1:65" ht="19.5" customHeight="1" x14ac:dyDescent="0.6">
      <c r="A216" s="38"/>
      <c r="B216" s="43"/>
      <c r="C216" s="43"/>
      <c r="D216" s="38"/>
      <c r="E216" s="38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</row>
    <row r="217" spans="1:65" ht="19.5" customHeight="1" x14ac:dyDescent="0.6">
      <c r="A217" s="38"/>
      <c r="B217" s="43"/>
      <c r="C217" s="43"/>
      <c r="D217" s="38"/>
      <c r="E217" s="38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</row>
    <row r="218" spans="1:65" ht="19.5" customHeight="1" x14ac:dyDescent="0.6">
      <c r="A218" s="38"/>
      <c r="B218" s="43"/>
      <c r="C218" s="43"/>
      <c r="D218" s="38"/>
      <c r="E218" s="38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</row>
    <row r="219" spans="1:65" ht="19.5" customHeight="1" x14ac:dyDescent="0.6">
      <c r="A219" s="38"/>
      <c r="B219" s="43"/>
      <c r="C219" s="43"/>
      <c r="D219" s="38"/>
      <c r="E219" s="38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</row>
    <row r="220" spans="1:65" ht="19.5" customHeight="1" x14ac:dyDescent="0.6">
      <c r="A220" s="38"/>
      <c r="B220" s="43"/>
      <c r="C220" s="43"/>
      <c r="D220" s="38"/>
      <c r="E220" s="38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</row>
    <row r="221" spans="1:65" ht="19.5" customHeight="1" x14ac:dyDescent="0.6">
      <c r="A221" s="38"/>
      <c r="B221" s="43"/>
      <c r="C221" s="43"/>
      <c r="D221" s="38"/>
      <c r="E221" s="38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</row>
    <row r="222" spans="1:65" ht="19.5" customHeight="1" x14ac:dyDescent="0.6">
      <c r="A222" s="38"/>
      <c r="B222" s="43"/>
      <c r="C222" s="43"/>
      <c r="D222" s="38"/>
      <c r="E222" s="38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</row>
    <row r="223" spans="1:65" ht="19.5" customHeight="1" x14ac:dyDescent="0.6">
      <c r="A223" s="38"/>
      <c r="B223" s="43"/>
      <c r="C223" s="43"/>
      <c r="D223" s="38"/>
      <c r="E223" s="38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</row>
    <row r="224" spans="1:65" ht="19.5" customHeight="1" x14ac:dyDescent="0.6">
      <c r="A224" s="38"/>
      <c r="B224" s="43"/>
      <c r="C224" s="43"/>
      <c r="D224" s="38"/>
      <c r="E224" s="38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</row>
    <row r="225" spans="1:65" ht="19.5" customHeight="1" x14ac:dyDescent="0.6">
      <c r="A225" s="38"/>
      <c r="B225" s="43"/>
      <c r="C225" s="43"/>
      <c r="D225" s="38"/>
      <c r="E225" s="38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</row>
    <row r="226" spans="1:65" ht="19.5" customHeight="1" x14ac:dyDescent="0.6">
      <c r="A226" s="38"/>
      <c r="B226" s="43"/>
      <c r="C226" s="43"/>
      <c r="D226" s="38"/>
      <c r="E226" s="38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</row>
    <row r="227" spans="1:65" ht="19.5" customHeight="1" x14ac:dyDescent="0.6">
      <c r="A227" s="38"/>
      <c r="B227" s="43"/>
      <c r="C227" s="43"/>
      <c r="D227" s="38"/>
      <c r="E227" s="38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</row>
    <row r="228" spans="1:65" ht="19.5" customHeight="1" x14ac:dyDescent="0.6">
      <c r="A228" s="38"/>
      <c r="B228" s="43"/>
      <c r="C228" s="43"/>
      <c r="D228" s="38"/>
      <c r="E228" s="38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</row>
    <row r="229" spans="1:65" ht="19.5" customHeight="1" x14ac:dyDescent="0.6">
      <c r="A229" s="38"/>
      <c r="B229" s="43"/>
      <c r="C229" s="43"/>
      <c r="D229" s="38"/>
      <c r="E229" s="38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</row>
    <row r="230" spans="1:65" ht="19.5" customHeight="1" x14ac:dyDescent="0.6">
      <c r="A230" s="38"/>
      <c r="B230" s="43"/>
      <c r="C230" s="43"/>
      <c r="D230" s="38"/>
      <c r="E230" s="38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</row>
    <row r="231" spans="1:65" ht="19.5" customHeight="1" x14ac:dyDescent="0.6">
      <c r="A231" s="38"/>
      <c r="B231" s="43"/>
      <c r="C231" s="43"/>
      <c r="D231" s="38"/>
      <c r="E231" s="38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</row>
    <row r="232" spans="1:65" ht="19.5" customHeight="1" x14ac:dyDescent="0.6">
      <c r="A232" s="38"/>
      <c r="B232" s="43"/>
      <c r="C232" s="43"/>
      <c r="D232" s="38"/>
      <c r="E232" s="38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</row>
    <row r="233" spans="1:65" ht="19.5" customHeight="1" x14ac:dyDescent="0.6">
      <c r="A233" s="38"/>
      <c r="B233" s="43"/>
      <c r="C233" s="43"/>
      <c r="D233" s="38"/>
      <c r="E233" s="38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</row>
    <row r="234" spans="1:65" ht="19.5" customHeight="1" x14ac:dyDescent="0.6">
      <c r="A234" s="38"/>
      <c r="B234" s="43"/>
      <c r="C234" s="43"/>
      <c r="D234" s="38"/>
      <c r="E234" s="38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</row>
    <row r="235" spans="1:65" ht="19.5" customHeight="1" x14ac:dyDescent="0.6">
      <c r="A235" s="38"/>
      <c r="B235" s="43"/>
      <c r="C235" s="43"/>
      <c r="D235" s="38"/>
      <c r="E235" s="38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</row>
    <row r="236" spans="1:65" ht="19.5" customHeight="1" x14ac:dyDescent="0.6">
      <c r="A236" s="38"/>
      <c r="B236" s="43"/>
      <c r="C236" s="43"/>
      <c r="D236" s="38"/>
      <c r="E236" s="38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</row>
    <row r="237" spans="1:65" ht="19.5" customHeight="1" x14ac:dyDescent="0.6">
      <c r="A237" s="38"/>
      <c r="B237" s="43"/>
      <c r="C237" s="43"/>
      <c r="D237" s="38"/>
      <c r="E237" s="38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</row>
    <row r="238" spans="1:65" ht="19.5" customHeight="1" x14ac:dyDescent="0.6">
      <c r="A238" s="38"/>
      <c r="B238" s="43"/>
      <c r="C238" s="43"/>
      <c r="D238" s="38"/>
      <c r="E238" s="38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</row>
    <row r="239" spans="1:65" ht="19.5" customHeight="1" x14ac:dyDescent="0.6">
      <c r="A239" s="38"/>
      <c r="B239" s="43"/>
      <c r="C239" s="43"/>
      <c r="D239" s="38"/>
      <c r="E239" s="38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</row>
    <row r="240" spans="1:65" ht="19.5" customHeight="1" x14ac:dyDescent="0.6">
      <c r="A240" s="38"/>
      <c r="B240" s="43"/>
      <c r="C240" s="43"/>
      <c r="D240" s="38"/>
      <c r="E240" s="38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</row>
    <row r="241" spans="1:65" ht="19.5" customHeight="1" x14ac:dyDescent="0.6">
      <c r="A241" s="38"/>
      <c r="B241" s="43"/>
      <c r="C241" s="43"/>
      <c r="D241" s="38"/>
      <c r="E241" s="38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</row>
    <row r="242" spans="1:65" ht="19.5" customHeight="1" x14ac:dyDescent="0.6">
      <c r="A242" s="38"/>
      <c r="B242" s="43"/>
      <c r="C242" s="43"/>
      <c r="D242" s="38"/>
      <c r="E242" s="38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</row>
    <row r="243" spans="1:65" ht="19.5" customHeight="1" x14ac:dyDescent="0.6">
      <c r="A243" s="38"/>
      <c r="B243" s="43"/>
      <c r="C243" s="43"/>
      <c r="D243" s="38"/>
      <c r="E243" s="38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</row>
    <row r="244" spans="1:65" ht="19.5" customHeight="1" x14ac:dyDescent="0.6">
      <c r="A244" s="38"/>
      <c r="B244" s="43"/>
      <c r="C244" s="43"/>
      <c r="D244" s="38"/>
      <c r="E244" s="38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</row>
    <row r="245" spans="1:65" ht="19.5" customHeight="1" x14ac:dyDescent="0.6">
      <c r="A245" s="38"/>
      <c r="B245" s="43"/>
      <c r="C245" s="43"/>
      <c r="D245" s="38"/>
      <c r="E245" s="38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</row>
    <row r="246" spans="1:65" ht="19.5" customHeight="1" x14ac:dyDescent="0.6">
      <c r="A246" s="38"/>
      <c r="B246" s="43"/>
      <c r="C246" s="43"/>
      <c r="D246" s="38"/>
      <c r="E246" s="38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</row>
    <row r="247" spans="1:65" ht="19.5" customHeight="1" x14ac:dyDescent="0.6">
      <c r="A247" s="38"/>
      <c r="B247" s="43"/>
      <c r="C247" s="43"/>
      <c r="D247" s="38"/>
      <c r="E247" s="38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</row>
    <row r="248" spans="1:65" ht="19.5" customHeight="1" x14ac:dyDescent="0.6">
      <c r="A248" s="38"/>
      <c r="B248" s="43"/>
      <c r="C248" s="43"/>
      <c r="D248" s="38"/>
      <c r="E248" s="38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</row>
    <row r="249" spans="1:65" ht="19.5" customHeight="1" x14ac:dyDescent="0.6">
      <c r="A249" s="38"/>
      <c r="B249" s="43"/>
      <c r="C249" s="43"/>
      <c r="D249" s="38"/>
      <c r="E249" s="38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</row>
    <row r="250" spans="1:65" ht="19.5" customHeight="1" x14ac:dyDescent="0.6">
      <c r="A250" s="38"/>
      <c r="B250" s="43"/>
      <c r="C250" s="43"/>
      <c r="D250" s="38"/>
      <c r="E250" s="38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</row>
    <row r="251" spans="1:65" ht="19.5" customHeight="1" x14ac:dyDescent="0.6">
      <c r="A251" s="38"/>
      <c r="B251" s="43"/>
      <c r="C251" s="43"/>
      <c r="D251" s="38"/>
      <c r="E251" s="38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</row>
    <row r="252" spans="1:65" ht="19.5" customHeight="1" x14ac:dyDescent="0.6">
      <c r="A252" s="38"/>
      <c r="B252" s="43"/>
      <c r="C252" s="43"/>
      <c r="D252" s="38"/>
      <c r="E252" s="38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</row>
    <row r="253" spans="1:65" ht="19.5" customHeight="1" x14ac:dyDescent="0.6">
      <c r="A253" s="38"/>
      <c r="B253" s="43"/>
      <c r="C253" s="43"/>
      <c r="D253" s="38"/>
      <c r="E253" s="38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</row>
    <row r="254" spans="1:65" ht="19.5" customHeight="1" x14ac:dyDescent="0.6">
      <c r="A254" s="38"/>
      <c r="B254" s="43"/>
      <c r="C254" s="43"/>
      <c r="D254" s="38"/>
      <c r="E254" s="38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</row>
    <row r="255" spans="1:65" ht="19.5" customHeight="1" x14ac:dyDescent="0.6">
      <c r="A255" s="38"/>
      <c r="B255" s="43"/>
      <c r="C255" s="43"/>
      <c r="D255" s="38"/>
      <c r="E255" s="38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</row>
    <row r="256" spans="1:65" ht="19.5" customHeight="1" x14ac:dyDescent="0.6">
      <c r="A256" s="38"/>
      <c r="B256" s="43"/>
      <c r="C256" s="43"/>
      <c r="D256" s="38"/>
      <c r="E256" s="38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</row>
    <row r="257" spans="1:65" ht="19.5" customHeight="1" x14ac:dyDescent="0.6">
      <c r="A257" s="38"/>
      <c r="B257" s="43"/>
      <c r="C257" s="43"/>
      <c r="D257" s="38"/>
      <c r="E257" s="38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</row>
    <row r="258" spans="1:65" ht="19.5" customHeight="1" x14ac:dyDescent="0.6">
      <c r="A258" s="38"/>
      <c r="B258" s="43"/>
      <c r="C258" s="43"/>
      <c r="D258" s="38"/>
      <c r="E258" s="38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</row>
    <row r="259" spans="1:65" ht="19.5" customHeight="1" x14ac:dyDescent="0.6">
      <c r="A259" s="38"/>
      <c r="B259" s="43"/>
      <c r="C259" s="43"/>
      <c r="D259" s="38"/>
      <c r="E259" s="38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</row>
    <row r="260" spans="1:65" ht="19.5" customHeight="1" x14ac:dyDescent="0.6">
      <c r="A260" s="38"/>
      <c r="B260" s="43"/>
      <c r="C260" s="43"/>
      <c r="D260" s="38"/>
      <c r="E260" s="38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</row>
    <row r="261" spans="1:65" ht="19.5" customHeight="1" x14ac:dyDescent="0.6">
      <c r="A261" s="38"/>
      <c r="B261" s="43"/>
      <c r="C261" s="43"/>
      <c r="D261" s="38"/>
      <c r="E261" s="38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</row>
    <row r="262" spans="1:65" ht="19.5" customHeight="1" x14ac:dyDescent="0.6">
      <c r="A262" s="38"/>
      <c r="B262" s="43"/>
      <c r="C262" s="43"/>
      <c r="D262" s="38"/>
      <c r="E262" s="38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</row>
    <row r="263" spans="1:65" ht="19.5" customHeight="1" x14ac:dyDescent="0.6">
      <c r="A263" s="38"/>
      <c r="B263" s="43"/>
      <c r="C263" s="43"/>
      <c r="D263" s="38"/>
      <c r="E263" s="38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</row>
    <row r="264" spans="1:65" ht="19.5" customHeight="1" x14ac:dyDescent="0.6">
      <c r="A264" s="38"/>
      <c r="B264" s="43"/>
      <c r="C264" s="43"/>
      <c r="D264" s="38"/>
      <c r="E264" s="38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</row>
    <row r="265" spans="1:65" ht="19.5" customHeight="1" x14ac:dyDescent="0.6">
      <c r="A265" s="38"/>
      <c r="B265" s="43"/>
      <c r="C265" s="43"/>
      <c r="D265" s="38"/>
      <c r="E265" s="38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</row>
    <row r="266" spans="1:65" ht="19.5" customHeight="1" x14ac:dyDescent="0.6">
      <c r="A266" s="38"/>
      <c r="B266" s="43"/>
      <c r="C266" s="43"/>
      <c r="D266" s="38"/>
      <c r="E266" s="38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</row>
    <row r="267" spans="1:65" ht="19.5" customHeight="1" x14ac:dyDescent="0.6">
      <c r="A267" s="38"/>
      <c r="B267" s="43"/>
      <c r="C267" s="43"/>
      <c r="D267" s="38"/>
      <c r="E267" s="38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</row>
    <row r="268" spans="1:65" ht="19.5" customHeight="1" x14ac:dyDescent="0.6">
      <c r="A268" s="38"/>
      <c r="B268" s="43"/>
      <c r="C268" s="43"/>
      <c r="D268" s="38"/>
      <c r="E268" s="38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43"/>
      <c r="AN268" s="43"/>
      <c r="AO268" s="43"/>
      <c r="AP268" s="43"/>
      <c r="AQ268" s="43"/>
      <c r="AR268" s="43"/>
      <c r="AS268" s="43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</row>
    <row r="269" spans="1:65" ht="19.5" customHeight="1" x14ac:dyDescent="0.6">
      <c r="A269" s="38"/>
      <c r="B269" s="43"/>
      <c r="C269" s="43"/>
      <c r="D269" s="38"/>
      <c r="E269" s="38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</row>
    <row r="270" spans="1:65" ht="19.5" customHeight="1" x14ac:dyDescent="0.6">
      <c r="A270" s="38"/>
      <c r="B270" s="43"/>
      <c r="C270" s="43"/>
      <c r="D270" s="38"/>
      <c r="E270" s="38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</row>
    <row r="271" spans="1:65" ht="19.5" customHeight="1" x14ac:dyDescent="0.6">
      <c r="A271" s="38"/>
      <c r="B271" s="43"/>
      <c r="C271" s="43"/>
      <c r="D271" s="38"/>
      <c r="E271" s="38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</row>
    <row r="272" spans="1:65" ht="19.5" customHeight="1" x14ac:dyDescent="0.6">
      <c r="A272" s="38"/>
      <c r="B272" s="43"/>
      <c r="C272" s="43"/>
      <c r="D272" s="38"/>
      <c r="E272" s="38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</row>
    <row r="273" spans="1:65" ht="19.5" customHeight="1" x14ac:dyDescent="0.6">
      <c r="A273" s="38"/>
      <c r="B273" s="43"/>
      <c r="C273" s="43"/>
      <c r="D273" s="38"/>
      <c r="E273" s="38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</row>
    <row r="274" spans="1:65" ht="19.5" customHeight="1" x14ac:dyDescent="0.6">
      <c r="A274" s="38"/>
      <c r="B274" s="43"/>
      <c r="C274" s="43"/>
      <c r="D274" s="38"/>
      <c r="E274" s="38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</row>
    <row r="275" spans="1:65" ht="19.5" customHeight="1" x14ac:dyDescent="0.6">
      <c r="A275" s="38"/>
      <c r="B275" s="43"/>
      <c r="C275" s="43"/>
      <c r="D275" s="38"/>
      <c r="E275" s="38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</row>
    <row r="276" spans="1:65" ht="19.5" customHeight="1" x14ac:dyDescent="0.6">
      <c r="A276" s="38"/>
      <c r="B276" s="43"/>
      <c r="C276" s="43"/>
      <c r="D276" s="38"/>
      <c r="E276" s="38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</row>
    <row r="277" spans="1:65" ht="19.5" customHeight="1" x14ac:dyDescent="0.6">
      <c r="A277" s="38"/>
      <c r="B277" s="43"/>
      <c r="C277" s="43"/>
      <c r="D277" s="38"/>
      <c r="E277" s="38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</row>
    <row r="278" spans="1:65" ht="19.5" customHeight="1" x14ac:dyDescent="0.6">
      <c r="A278" s="38"/>
      <c r="B278" s="43"/>
      <c r="C278" s="43"/>
      <c r="D278" s="38"/>
      <c r="E278" s="38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</row>
    <row r="279" spans="1:65" ht="19.5" customHeight="1" x14ac:dyDescent="0.6">
      <c r="A279" s="38"/>
      <c r="B279" s="43"/>
      <c r="C279" s="43"/>
      <c r="D279" s="38"/>
      <c r="E279" s="38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</row>
    <row r="280" spans="1:65" ht="19.5" customHeight="1" x14ac:dyDescent="0.6">
      <c r="A280" s="38"/>
      <c r="B280" s="43"/>
      <c r="C280" s="43"/>
      <c r="D280" s="38"/>
      <c r="E280" s="38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</row>
    <row r="281" spans="1:65" ht="19.5" customHeight="1" x14ac:dyDescent="0.6">
      <c r="A281" s="38"/>
      <c r="B281" s="43"/>
      <c r="C281" s="43"/>
      <c r="D281" s="38"/>
      <c r="E281" s="38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</row>
    <row r="282" spans="1:65" ht="19.5" customHeight="1" x14ac:dyDescent="0.6">
      <c r="A282" s="38"/>
      <c r="B282" s="43"/>
      <c r="C282" s="43"/>
      <c r="D282" s="38"/>
      <c r="E282" s="38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</row>
    <row r="283" spans="1:65" ht="19.5" customHeight="1" x14ac:dyDescent="0.6">
      <c r="A283" s="38"/>
      <c r="B283" s="43"/>
      <c r="C283" s="43"/>
      <c r="D283" s="38"/>
      <c r="E283" s="38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</row>
    <row r="284" spans="1:65" ht="19.5" customHeight="1" x14ac:dyDescent="0.6">
      <c r="A284" s="38"/>
      <c r="B284" s="43"/>
      <c r="C284" s="43"/>
      <c r="D284" s="38"/>
      <c r="E284" s="38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</row>
    <row r="285" spans="1:65" ht="19.5" customHeight="1" x14ac:dyDescent="0.6">
      <c r="A285" s="38"/>
      <c r="B285" s="43"/>
      <c r="C285" s="43"/>
      <c r="D285" s="38"/>
      <c r="E285" s="38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</row>
    <row r="286" spans="1:65" ht="19.5" customHeight="1" x14ac:dyDescent="0.6">
      <c r="A286" s="38"/>
      <c r="B286" s="43"/>
      <c r="C286" s="43"/>
      <c r="D286" s="38"/>
      <c r="E286" s="38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</row>
    <row r="287" spans="1:65" ht="19.5" customHeight="1" x14ac:dyDescent="0.6">
      <c r="A287" s="38"/>
      <c r="B287" s="43"/>
      <c r="C287" s="43"/>
      <c r="D287" s="38"/>
      <c r="E287" s="38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</row>
    <row r="288" spans="1:65" ht="19.5" customHeight="1" x14ac:dyDescent="0.6">
      <c r="A288" s="38"/>
      <c r="B288" s="43"/>
      <c r="C288" s="43"/>
      <c r="D288" s="38"/>
      <c r="E288" s="38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</row>
    <row r="289" spans="1:65" ht="19.5" customHeight="1" x14ac:dyDescent="0.6">
      <c r="A289" s="38"/>
      <c r="B289" s="43"/>
      <c r="C289" s="43"/>
      <c r="D289" s="38"/>
      <c r="E289" s="38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</row>
    <row r="290" spans="1:65" ht="19.5" customHeight="1" x14ac:dyDescent="0.6">
      <c r="A290" s="38"/>
      <c r="B290" s="43"/>
      <c r="C290" s="43"/>
      <c r="D290" s="38"/>
      <c r="E290" s="38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</row>
    <row r="291" spans="1:65" ht="19.5" customHeight="1" x14ac:dyDescent="0.6">
      <c r="A291" s="38"/>
      <c r="B291" s="43"/>
      <c r="C291" s="43"/>
      <c r="D291" s="38"/>
      <c r="E291" s="38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</row>
    <row r="292" spans="1:65" ht="19.5" customHeight="1" x14ac:dyDescent="0.6">
      <c r="A292" s="38"/>
      <c r="B292" s="43"/>
      <c r="C292" s="43"/>
      <c r="D292" s="38"/>
      <c r="E292" s="38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</row>
    <row r="293" spans="1:65" ht="19.5" customHeight="1" x14ac:dyDescent="0.6">
      <c r="A293" s="38"/>
      <c r="B293" s="43"/>
      <c r="C293" s="43"/>
      <c r="D293" s="38"/>
      <c r="E293" s="38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</row>
    <row r="294" spans="1:65" ht="19.5" customHeight="1" x14ac:dyDescent="0.6">
      <c r="A294" s="38"/>
      <c r="B294" s="43"/>
      <c r="C294" s="43"/>
      <c r="D294" s="38"/>
      <c r="E294" s="38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</row>
    <row r="295" spans="1:65" ht="19.5" customHeight="1" x14ac:dyDescent="0.6">
      <c r="A295" s="38"/>
      <c r="B295" s="43"/>
      <c r="C295" s="43"/>
      <c r="D295" s="38"/>
      <c r="E295" s="38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</row>
    <row r="296" spans="1:65" ht="19.5" customHeight="1" x14ac:dyDescent="0.6">
      <c r="A296" s="38"/>
      <c r="B296" s="43"/>
      <c r="C296" s="43"/>
      <c r="D296" s="38"/>
      <c r="E296" s="38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</row>
    <row r="297" spans="1:65" ht="19.5" customHeight="1" x14ac:dyDescent="0.6">
      <c r="A297" s="38"/>
      <c r="B297" s="43"/>
      <c r="C297" s="43"/>
      <c r="D297" s="38"/>
      <c r="E297" s="38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</row>
    <row r="298" spans="1:65" ht="19.5" customHeight="1" x14ac:dyDescent="0.6">
      <c r="A298" s="38"/>
      <c r="B298" s="43"/>
      <c r="C298" s="43"/>
      <c r="D298" s="38"/>
      <c r="E298" s="38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</row>
    <row r="299" spans="1:65" ht="19.5" customHeight="1" x14ac:dyDescent="0.6">
      <c r="A299" s="38"/>
      <c r="B299" s="43"/>
      <c r="C299" s="43"/>
      <c r="D299" s="38"/>
      <c r="E299" s="38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</row>
    <row r="300" spans="1:65" ht="19.5" customHeight="1" x14ac:dyDescent="0.6">
      <c r="A300" s="38"/>
      <c r="B300" s="43"/>
      <c r="C300" s="43"/>
      <c r="D300" s="38"/>
      <c r="E300" s="38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</row>
    <row r="301" spans="1:65" ht="19.5" customHeight="1" x14ac:dyDescent="0.6">
      <c r="A301" s="38"/>
      <c r="B301" s="43"/>
      <c r="C301" s="43"/>
      <c r="D301" s="38"/>
      <c r="E301" s="38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</row>
    <row r="302" spans="1:65" ht="19.5" customHeight="1" x14ac:dyDescent="0.6">
      <c r="A302" s="38"/>
      <c r="B302" s="43"/>
      <c r="C302" s="43"/>
      <c r="D302" s="38"/>
      <c r="E302" s="38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</row>
    <row r="303" spans="1:65" ht="19.5" customHeight="1" x14ac:dyDescent="0.6">
      <c r="A303" s="38"/>
      <c r="B303" s="43"/>
      <c r="C303" s="43"/>
      <c r="D303" s="38"/>
      <c r="E303" s="38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</row>
    <row r="304" spans="1:65" ht="19.5" customHeight="1" x14ac:dyDescent="0.6">
      <c r="A304" s="38"/>
      <c r="B304" s="43"/>
      <c r="C304" s="43"/>
      <c r="D304" s="38"/>
      <c r="E304" s="38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</row>
    <row r="305" spans="1:65" ht="19.5" customHeight="1" x14ac:dyDescent="0.6">
      <c r="A305" s="38"/>
      <c r="B305" s="43"/>
      <c r="C305" s="43"/>
      <c r="D305" s="38"/>
      <c r="E305" s="38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</row>
    <row r="306" spans="1:65" ht="19.5" customHeight="1" x14ac:dyDescent="0.6">
      <c r="A306" s="38"/>
      <c r="B306" s="43"/>
      <c r="C306" s="43"/>
      <c r="D306" s="38"/>
      <c r="E306" s="38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</row>
    <row r="307" spans="1:65" ht="19.5" customHeight="1" x14ac:dyDescent="0.6">
      <c r="A307" s="38"/>
      <c r="B307" s="43"/>
      <c r="C307" s="43"/>
      <c r="D307" s="38"/>
      <c r="E307" s="38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</row>
    <row r="308" spans="1:65" ht="19.5" customHeight="1" x14ac:dyDescent="0.6">
      <c r="A308" s="38"/>
      <c r="B308" s="43"/>
      <c r="C308" s="43"/>
      <c r="D308" s="38"/>
      <c r="E308" s="38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</row>
    <row r="309" spans="1:65" ht="19.5" customHeight="1" x14ac:dyDescent="0.6">
      <c r="A309" s="38"/>
      <c r="B309" s="43"/>
      <c r="C309" s="43"/>
      <c r="D309" s="38"/>
      <c r="E309" s="38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</row>
    <row r="310" spans="1:65" ht="19.5" customHeight="1" x14ac:dyDescent="0.6">
      <c r="A310" s="38"/>
      <c r="B310" s="43"/>
      <c r="C310" s="43"/>
      <c r="D310" s="38"/>
      <c r="E310" s="38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</row>
    <row r="311" spans="1:65" ht="19.5" customHeight="1" x14ac:dyDescent="0.6">
      <c r="A311" s="38"/>
      <c r="B311" s="43"/>
      <c r="C311" s="43"/>
      <c r="D311" s="38"/>
      <c r="E311" s="38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</row>
    <row r="312" spans="1:65" ht="19.5" customHeight="1" x14ac:dyDescent="0.6">
      <c r="A312" s="38"/>
      <c r="B312" s="43"/>
      <c r="C312" s="43"/>
      <c r="D312" s="38"/>
      <c r="E312" s="38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</row>
    <row r="313" spans="1:65" ht="19.5" customHeight="1" x14ac:dyDescent="0.6">
      <c r="A313" s="38"/>
      <c r="B313" s="43"/>
      <c r="C313" s="43"/>
      <c r="D313" s="38"/>
      <c r="E313" s="38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</row>
    <row r="314" spans="1:65" ht="19.5" customHeight="1" x14ac:dyDescent="0.6">
      <c r="A314" s="38"/>
      <c r="B314" s="43"/>
      <c r="C314" s="43"/>
      <c r="D314" s="38"/>
      <c r="E314" s="38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</row>
    <row r="315" spans="1:65" ht="19.5" customHeight="1" x14ac:dyDescent="0.6">
      <c r="A315" s="38"/>
      <c r="B315" s="43"/>
      <c r="C315" s="43"/>
      <c r="D315" s="38"/>
      <c r="E315" s="38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</row>
    <row r="316" spans="1:65" ht="19.5" customHeight="1" x14ac:dyDescent="0.6">
      <c r="A316" s="38"/>
      <c r="B316" s="43"/>
      <c r="C316" s="43"/>
      <c r="D316" s="38"/>
      <c r="E316" s="38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</row>
    <row r="317" spans="1:65" ht="19.5" customHeight="1" x14ac:dyDescent="0.6">
      <c r="A317" s="38"/>
      <c r="B317" s="43"/>
      <c r="C317" s="43"/>
      <c r="D317" s="38"/>
      <c r="E317" s="38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</row>
    <row r="318" spans="1:65" ht="19.5" customHeight="1" x14ac:dyDescent="0.6">
      <c r="A318" s="38"/>
      <c r="B318" s="43"/>
      <c r="C318" s="43"/>
      <c r="D318" s="38"/>
      <c r="E318" s="38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</row>
    <row r="319" spans="1:65" ht="19.5" customHeight="1" x14ac:dyDescent="0.6">
      <c r="A319" s="38"/>
      <c r="B319" s="43"/>
      <c r="C319" s="43"/>
      <c r="D319" s="38"/>
      <c r="E319" s="38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</row>
    <row r="320" spans="1:65" ht="19.5" customHeight="1" x14ac:dyDescent="0.6">
      <c r="A320" s="38"/>
      <c r="B320" s="43"/>
      <c r="C320" s="43"/>
      <c r="D320" s="38"/>
      <c r="E320" s="38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</row>
    <row r="321" spans="1:65" ht="19.5" customHeight="1" x14ac:dyDescent="0.6">
      <c r="A321" s="38"/>
      <c r="B321" s="43"/>
      <c r="C321" s="43"/>
      <c r="D321" s="38"/>
      <c r="E321" s="38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</row>
    <row r="322" spans="1:65" ht="19.5" customHeight="1" x14ac:dyDescent="0.6">
      <c r="A322" s="38"/>
      <c r="B322" s="43"/>
      <c r="C322" s="43"/>
      <c r="D322" s="38"/>
      <c r="E322" s="38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</row>
    <row r="323" spans="1:65" ht="19.5" customHeight="1" x14ac:dyDescent="0.6">
      <c r="A323" s="38"/>
      <c r="B323" s="43"/>
      <c r="C323" s="43"/>
      <c r="D323" s="38"/>
      <c r="E323" s="38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</row>
    <row r="324" spans="1:65" ht="19.5" customHeight="1" x14ac:dyDescent="0.6">
      <c r="A324" s="38"/>
      <c r="B324" s="43"/>
      <c r="C324" s="43"/>
      <c r="D324" s="38"/>
      <c r="E324" s="38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</row>
    <row r="325" spans="1:65" ht="19.5" customHeight="1" x14ac:dyDescent="0.6">
      <c r="A325" s="38"/>
      <c r="B325" s="43"/>
      <c r="C325" s="43"/>
      <c r="D325" s="38"/>
      <c r="E325" s="38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</row>
    <row r="326" spans="1:65" ht="19.5" customHeight="1" x14ac:dyDescent="0.6">
      <c r="A326" s="38"/>
      <c r="B326" s="43"/>
      <c r="C326" s="43"/>
      <c r="D326" s="38"/>
      <c r="E326" s="38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</row>
    <row r="327" spans="1:65" ht="19.5" customHeight="1" x14ac:dyDescent="0.6">
      <c r="A327" s="38"/>
      <c r="B327" s="43"/>
      <c r="C327" s="43"/>
      <c r="D327" s="38"/>
      <c r="E327" s="38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</row>
    <row r="328" spans="1:65" ht="19.5" customHeight="1" x14ac:dyDescent="0.6">
      <c r="A328" s="38"/>
      <c r="B328" s="43"/>
      <c r="C328" s="43"/>
      <c r="D328" s="38"/>
      <c r="E328" s="38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</row>
    <row r="329" spans="1:65" ht="19.5" customHeight="1" x14ac:dyDescent="0.6">
      <c r="A329" s="38"/>
      <c r="B329" s="43"/>
      <c r="C329" s="43"/>
      <c r="D329" s="38"/>
      <c r="E329" s="38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</row>
    <row r="330" spans="1:65" ht="19.5" customHeight="1" x14ac:dyDescent="0.6">
      <c r="A330" s="38"/>
      <c r="B330" s="43"/>
      <c r="C330" s="43"/>
      <c r="D330" s="38"/>
      <c r="E330" s="38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</row>
    <row r="331" spans="1:65" ht="19.5" customHeight="1" x14ac:dyDescent="0.6">
      <c r="A331" s="38"/>
      <c r="B331" s="43"/>
      <c r="C331" s="43"/>
      <c r="D331" s="38"/>
      <c r="E331" s="38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</row>
    <row r="332" spans="1:65" ht="19.5" customHeight="1" x14ac:dyDescent="0.6">
      <c r="A332" s="38"/>
      <c r="B332" s="43"/>
      <c r="C332" s="43"/>
      <c r="D332" s="38"/>
      <c r="E332" s="38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</row>
    <row r="333" spans="1:65" ht="19.5" customHeight="1" x14ac:dyDescent="0.6">
      <c r="A333" s="38"/>
      <c r="B333" s="43"/>
      <c r="C333" s="43"/>
      <c r="D333" s="38"/>
      <c r="E333" s="38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AO333" s="43"/>
      <c r="AP333" s="43"/>
      <c r="AQ333" s="43"/>
      <c r="AR333" s="43"/>
      <c r="AS333" s="43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</row>
    <row r="334" spans="1:65" ht="19.5" customHeight="1" x14ac:dyDescent="0.6">
      <c r="A334" s="38"/>
      <c r="B334" s="43"/>
      <c r="C334" s="43"/>
      <c r="D334" s="38"/>
      <c r="E334" s="38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</row>
    <row r="335" spans="1:65" ht="19.5" customHeight="1" x14ac:dyDescent="0.6">
      <c r="A335" s="38"/>
      <c r="B335" s="43"/>
      <c r="C335" s="43"/>
      <c r="D335" s="38"/>
      <c r="E335" s="38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</row>
    <row r="336" spans="1:65" ht="19.5" customHeight="1" x14ac:dyDescent="0.6">
      <c r="A336" s="38"/>
      <c r="B336" s="43"/>
      <c r="C336" s="43"/>
      <c r="D336" s="38"/>
      <c r="E336" s="38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</row>
    <row r="337" spans="1:65" ht="19.5" customHeight="1" x14ac:dyDescent="0.6">
      <c r="A337" s="38"/>
      <c r="B337" s="43"/>
      <c r="C337" s="43"/>
      <c r="D337" s="38"/>
      <c r="E337" s="38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</row>
    <row r="338" spans="1:65" ht="19.5" customHeight="1" x14ac:dyDescent="0.6">
      <c r="A338" s="38"/>
      <c r="B338" s="43"/>
      <c r="C338" s="43"/>
      <c r="D338" s="38"/>
      <c r="E338" s="38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</row>
    <row r="339" spans="1:65" ht="19.5" customHeight="1" x14ac:dyDescent="0.6">
      <c r="A339" s="38"/>
      <c r="B339" s="43"/>
      <c r="C339" s="43"/>
      <c r="D339" s="38"/>
      <c r="E339" s="38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</row>
    <row r="340" spans="1:65" ht="19.5" customHeight="1" x14ac:dyDescent="0.6">
      <c r="A340" s="38"/>
      <c r="B340" s="43"/>
      <c r="C340" s="43"/>
      <c r="D340" s="38"/>
      <c r="E340" s="38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</row>
    <row r="341" spans="1:65" ht="19.5" customHeight="1" x14ac:dyDescent="0.6">
      <c r="A341" s="38"/>
      <c r="B341" s="43"/>
      <c r="C341" s="43"/>
      <c r="D341" s="38"/>
      <c r="E341" s="38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</row>
    <row r="342" spans="1:65" ht="19.5" customHeight="1" x14ac:dyDescent="0.6">
      <c r="A342" s="38"/>
      <c r="B342" s="43"/>
      <c r="C342" s="43"/>
      <c r="D342" s="38"/>
      <c r="E342" s="38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</row>
    <row r="343" spans="1:65" ht="19.5" customHeight="1" x14ac:dyDescent="0.6">
      <c r="A343" s="38"/>
      <c r="B343" s="43"/>
      <c r="C343" s="43"/>
      <c r="D343" s="38"/>
      <c r="E343" s="38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</row>
    <row r="344" spans="1:65" ht="19.5" customHeight="1" x14ac:dyDescent="0.6">
      <c r="A344" s="38"/>
      <c r="B344" s="43"/>
      <c r="C344" s="43"/>
      <c r="D344" s="38"/>
      <c r="E344" s="38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</row>
    <row r="345" spans="1:65" ht="19.5" customHeight="1" x14ac:dyDescent="0.6">
      <c r="A345" s="38"/>
      <c r="B345" s="43"/>
      <c r="C345" s="43"/>
      <c r="D345" s="38"/>
      <c r="E345" s="38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</row>
    <row r="346" spans="1:65" ht="19.5" customHeight="1" x14ac:dyDescent="0.6">
      <c r="A346" s="38"/>
      <c r="B346" s="43"/>
      <c r="C346" s="43"/>
      <c r="D346" s="38"/>
      <c r="E346" s="38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</row>
    <row r="347" spans="1:65" ht="19.5" customHeight="1" x14ac:dyDescent="0.6">
      <c r="A347" s="38"/>
      <c r="B347" s="43"/>
      <c r="C347" s="43"/>
      <c r="D347" s="38"/>
      <c r="E347" s="38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</row>
    <row r="348" spans="1:65" ht="19.5" customHeight="1" x14ac:dyDescent="0.6">
      <c r="A348" s="38"/>
      <c r="B348" s="43"/>
      <c r="C348" s="43"/>
      <c r="D348" s="38"/>
      <c r="E348" s="38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</row>
    <row r="349" spans="1:65" ht="19.5" customHeight="1" x14ac:dyDescent="0.6">
      <c r="A349" s="38"/>
      <c r="B349" s="43"/>
      <c r="C349" s="43"/>
      <c r="D349" s="38"/>
      <c r="E349" s="38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</row>
    <row r="350" spans="1:65" ht="19.5" customHeight="1" x14ac:dyDescent="0.6">
      <c r="A350" s="38"/>
      <c r="B350" s="43"/>
      <c r="C350" s="43"/>
      <c r="D350" s="38"/>
      <c r="E350" s="38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</row>
    <row r="351" spans="1:65" ht="19.5" customHeight="1" x14ac:dyDescent="0.6">
      <c r="A351" s="38"/>
      <c r="B351" s="43"/>
      <c r="C351" s="43"/>
      <c r="D351" s="38"/>
      <c r="E351" s="38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43"/>
      <c r="AN351" s="43"/>
      <c r="AO351" s="43"/>
      <c r="AP351" s="43"/>
      <c r="AQ351" s="43"/>
      <c r="AR351" s="43"/>
      <c r="AS351" s="43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</row>
    <row r="352" spans="1:65" ht="19.5" customHeight="1" x14ac:dyDescent="0.6">
      <c r="A352" s="38"/>
      <c r="B352" s="43"/>
      <c r="C352" s="43"/>
      <c r="D352" s="38"/>
      <c r="E352" s="38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43"/>
      <c r="AO352" s="43"/>
      <c r="AP352" s="43"/>
      <c r="AQ352" s="43"/>
      <c r="AR352" s="43"/>
      <c r="AS352" s="43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</row>
    <row r="353" spans="1:65" ht="19.5" customHeight="1" x14ac:dyDescent="0.6">
      <c r="A353" s="38"/>
      <c r="B353" s="43"/>
      <c r="C353" s="43"/>
      <c r="D353" s="38"/>
      <c r="E353" s="38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</row>
    <row r="354" spans="1:65" ht="19.5" customHeight="1" x14ac:dyDescent="0.6">
      <c r="A354" s="38"/>
      <c r="B354" s="43"/>
      <c r="C354" s="43"/>
      <c r="D354" s="38"/>
      <c r="E354" s="38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  <c r="AQ354" s="43"/>
      <c r="AR354" s="43"/>
      <c r="AS354" s="43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</row>
    <row r="355" spans="1:65" ht="19.5" customHeight="1" x14ac:dyDescent="0.6">
      <c r="A355" s="38"/>
      <c r="B355" s="43"/>
      <c r="C355" s="43"/>
      <c r="D355" s="38"/>
      <c r="E355" s="38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  <c r="AN355" s="43"/>
      <c r="AO355" s="43"/>
      <c r="AP355" s="43"/>
      <c r="AQ355" s="43"/>
      <c r="AR355" s="43"/>
      <c r="AS355" s="43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</row>
    <row r="356" spans="1:65" ht="19.5" customHeight="1" x14ac:dyDescent="0.6">
      <c r="A356" s="38"/>
      <c r="B356" s="43"/>
      <c r="C356" s="43"/>
      <c r="D356" s="38"/>
      <c r="E356" s="38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</row>
    <row r="357" spans="1:65" ht="19.5" customHeight="1" x14ac:dyDescent="0.6">
      <c r="A357" s="38"/>
      <c r="B357" s="43"/>
      <c r="C357" s="43"/>
      <c r="D357" s="38"/>
      <c r="E357" s="38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  <c r="AN357" s="43"/>
      <c r="AO357" s="43"/>
      <c r="AP357" s="43"/>
      <c r="AQ357" s="43"/>
      <c r="AR357" s="43"/>
      <c r="AS357" s="43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</row>
    <row r="358" spans="1:65" ht="19.5" customHeight="1" x14ac:dyDescent="0.6">
      <c r="A358" s="38"/>
      <c r="B358" s="43"/>
      <c r="C358" s="43"/>
      <c r="D358" s="38"/>
      <c r="E358" s="38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  <c r="AN358" s="43"/>
      <c r="AO358" s="43"/>
      <c r="AP358" s="43"/>
      <c r="AQ358" s="43"/>
      <c r="AR358" s="43"/>
      <c r="AS358" s="43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</row>
    <row r="359" spans="1:65" ht="19.5" customHeight="1" x14ac:dyDescent="0.6">
      <c r="A359" s="38"/>
      <c r="B359" s="43"/>
      <c r="C359" s="43"/>
      <c r="D359" s="38"/>
      <c r="E359" s="38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</row>
    <row r="360" spans="1:65" ht="19.5" customHeight="1" x14ac:dyDescent="0.6">
      <c r="A360" s="38"/>
      <c r="B360" s="43"/>
      <c r="C360" s="43"/>
      <c r="D360" s="38"/>
      <c r="E360" s="38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</row>
    <row r="361" spans="1:65" ht="19.5" customHeight="1" x14ac:dyDescent="0.6">
      <c r="A361" s="38"/>
      <c r="B361" s="43"/>
      <c r="C361" s="43"/>
      <c r="D361" s="38"/>
      <c r="E361" s="38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  <c r="AN361" s="43"/>
      <c r="AO361" s="43"/>
      <c r="AP361" s="43"/>
      <c r="AQ361" s="43"/>
      <c r="AR361" s="43"/>
      <c r="AS361" s="43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</row>
    <row r="362" spans="1:65" ht="19.5" customHeight="1" x14ac:dyDescent="0.6">
      <c r="A362" s="38"/>
      <c r="B362" s="43"/>
      <c r="C362" s="43"/>
      <c r="D362" s="38"/>
      <c r="E362" s="38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</row>
    <row r="363" spans="1:65" ht="19.5" customHeight="1" x14ac:dyDescent="0.6">
      <c r="A363" s="38"/>
      <c r="B363" s="43"/>
      <c r="C363" s="43"/>
      <c r="D363" s="38"/>
      <c r="E363" s="38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AO363" s="43"/>
      <c r="AP363" s="43"/>
      <c r="AQ363" s="43"/>
      <c r="AR363" s="43"/>
      <c r="AS363" s="43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</row>
    <row r="364" spans="1:65" ht="19.5" customHeight="1" x14ac:dyDescent="0.6">
      <c r="A364" s="38"/>
      <c r="B364" s="43"/>
      <c r="C364" s="43"/>
      <c r="D364" s="38"/>
      <c r="E364" s="38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43"/>
      <c r="AN364" s="43"/>
      <c r="AO364" s="43"/>
      <c r="AP364" s="43"/>
      <c r="AQ364" s="43"/>
      <c r="AR364" s="43"/>
      <c r="AS364" s="43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</row>
    <row r="365" spans="1:65" ht="19.5" customHeight="1" x14ac:dyDescent="0.6">
      <c r="A365" s="38"/>
      <c r="B365" s="43"/>
      <c r="C365" s="43"/>
      <c r="D365" s="38"/>
      <c r="E365" s="38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</row>
    <row r="366" spans="1:65" ht="19.5" customHeight="1" x14ac:dyDescent="0.6">
      <c r="A366" s="38"/>
      <c r="B366" s="43"/>
      <c r="C366" s="43"/>
      <c r="D366" s="38"/>
      <c r="E366" s="38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  <c r="AN366" s="43"/>
      <c r="AO366" s="43"/>
      <c r="AP366" s="43"/>
      <c r="AQ366" s="43"/>
      <c r="AR366" s="43"/>
      <c r="AS366" s="43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</row>
    <row r="367" spans="1:65" ht="19.5" customHeight="1" x14ac:dyDescent="0.6">
      <c r="A367" s="38"/>
      <c r="B367" s="43"/>
      <c r="C367" s="43"/>
      <c r="D367" s="38"/>
      <c r="E367" s="38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  <c r="AN367" s="43"/>
      <c r="AO367" s="43"/>
      <c r="AP367" s="43"/>
      <c r="AQ367" s="43"/>
      <c r="AR367" s="43"/>
      <c r="AS367" s="43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</row>
    <row r="368" spans="1:65" ht="19.5" customHeight="1" x14ac:dyDescent="0.6">
      <c r="A368" s="38"/>
      <c r="B368" s="43"/>
      <c r="C368" s="43"/>
      <c r="D368" s="38"/>
      <c r="E368" s="38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43"/>
      <c r="AN368" s="43"/>
      <c r="AO368" s="43"/>
      <c r="AP368" s="43"/>
      <c r="AQ368" s="43"/>
      <c r="AR368" s="43"/>
      <c r="AS368" s="43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</row>
    <row r="369" spans="1:65" ht="19.5" customHeight="1" x14ac:dyDescent="0.6">
      <c r="A369" s="38"/>
      <c r="B369" s="43"/>
      <c r="C369" s="43"/>
      <c r="D369" s="38"/>
      <c r="E369" s="38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  <c r="AN369" s="43"/>
      <c r="AO369" s="43"/>
      <c r="AP369" s="43"/>
      <c r="AQ369" s="43"/>
      <c r="AR369" s="43"/>
      <c r="AS369" s="43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</row>
    <row r="370" spans="1:65" ht="19.5" customHeight="1" x14ac:dyDescent="0.6">
      <c r="A370" s="38"/>
      <c r="B370" s="43"/>
      <c r="C370" s="43"/>
      <c r="D370" s="38"/>
      <c r="E370" s="38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  <c r="AN370" s="43"/>
      <c r="AO370" s="43"/>
      <c r="AP370" s="43"/>
      <c r="AQ370" s="43"/>
      <c r="AR370" s="43"/>
      <c r="AS370" s="43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</row>
    <row r="371" spans="1:65" ht="19.5" customHeight="1" x14ac:dyDescent="0.6">
      <c r="A371" s="38"/>
      <c r="B371" s="43"/>
      <c r="C371" s="43"/>
      <c r="D371" s="38"/>
      <c r="E371" s="38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  <c r="AN371" s="43"/>
      <c r="AO371" s="43"/>
      <c r="AP371" s="43"/>
      <c r="AQ371" s="43"/>
      <c r="AR371" s="43"/>
      <c r="AS371" s="43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</row>
    <row r="372" spans="1:65" ht="19.5" customHeight="1" x14ac:dyDescent="0.6">
      <c r="A372" s="38"/>
      <c r="B372" s="43"/>
      <c r="C372" s="43"/>
      <c r="D372" s="38"/>
      <c r="E372" s="38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</row>
    <row r="373" spans="1:65" ht="19.5" customHeight="1" x14ac:dyDescent="0.6">
      <c r="A373" s="38"/>
      <c r="B373" s="43"/>
      <c r="C373" s="43"/>
      <c r="D373" s="38"/>
      <c r="E373" s="38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43"/>
      <c r="AN373" s="43"/>
      <c r="AO373" s="43"/>
      <c r="AP373" s="43"/>
      <c r="AQ373" s="43"/>
      <c r="AR373" s="43"/>
      <c r="AS373" s="43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</row>
    <row r="374" spans="1:65" ht="19.5" customHeight="1" x14ac:dyDescent="0.6">
      <c r="A374" s="38"/>
      <c r="B374" s="43"/>
      <c r="C374" s="43"/>
      <c r="D374" s="38"/>
      <c r="E374" s="38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</row>
    <row r="375" spans="1:65" ht="19.5" customHeight="1" x14ac:dyDescent="0.6">
      <c r="A375" s="38"/>
      <c r="B375" s="43"/>
      <c r="C375" s="43"/>
      <c r="D375" s="38"/>
      <c r="E375" s="38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</row>
    <row r="376" spans="1:65" ht="19.5" customHeight="1" x14ac:dyDescent="0.6">
      <c r="A376" s="38"/>
      <c r="B376" s="43"/>
      <c r="C376" s="43"/>
      <c r="D376" s="38"/>
      <c r="E376" s="38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</row>
    <row r="377" spans="1:65" ht="19.5" customHeight="1" x14ac:dyDescent="0.6">
      <c r="A377" s="38"/>
      <c r="B377" s="43"/>
      <c r="C377" s="43"/>
      <c r="D377" s="38"/>
      <c r="E377" s="38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</row>
    <row r="378" spans="1:65" ht="19.5" customHeight="1" x14ac:dyDescent="0.6">
      <c r="A378" s="38"/>
      <c r="B378" s="43"/>
      <c r="C378" s="43"/>
      <c r="D378" s="38"/>
      <c r="E378" s="38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  <c r="AN378" s="43"/>
      <c r="AO378" s="43"/>
      <c r="AP378" s="43"/>
      <c r="AQ378" s="43"/>
      <c r="AR378" s="43"/>
      <c r="AS378" s="43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</row>
    <row r="379" spans="1:65" ht="19.5" customHeight="1" x14ac:dyDescent="0.6">
      <c r="A379" s="38"/>
      <c r="B379" s="43"/>
      <c r="C379" s="43"/>
      <c r="D379" s="38"/>
      <c r="E379" s="38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</row>
    <row r="380" spans="1:65" ht="19.5" customHeight="1" x14ac:dyDescent="0.6">
      <c r="A380" s="38"/>
      <c r="B380" s="43"/>
      <c r="C380" s="43"/>
      <c r="D380" s="38"/>
      <c r="E380" s="38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</row>
    <row r="381" spans="1:65" ht="19.5" customHeight="1" x14ac:dyDescent="0.6">
      <c r="A381" s="38"/>
      <c r="B381" s="43"/>
      <c r="C381" s="43"/>
      <c r="D381" s="38"/>
      <c r="E381" s="38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</row>
    <row r="382" spans="1:65" ht="19.5" customHeight="1" x14ac:dyDescent="0.6">
      <c r="A382" s="38"/>
      <c r="B382" s="43"/>
      <c r="C382" s="43"/>
      <c r="D382" s="38"/>
      <c r="E382" s="38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  <c r="AN382" s="43"/>
      <c r="AO382" s="43"/>
      <c r="AP382" s="43"/>
      <c r="AQ382" s="43"/>
      <c r="AR382" s="43"/>
      <c r="AS382" s="43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</row>
    <row r="383" spans="1:65" ht="19.5" customHeight="1" x14ac:dyDescent="0.6">
      <c r="A383" s="38"/>
      <c r="B383" s="43"/>
      <c r="C383" s="43"/>
      <c r="D383" s="38"/>
      <c r="E383" s="38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</row>
    <row r="384" spans="1:65" ht="19.5" customHeight="1" x14ac:dyDescent="0.6">
      <c r="A384" s="38"/>
      <c r="B384" s="43"/>
      <c r="C384" s="43"/>
      <c r="D384" s="38"/>
      <c r="E384" s="38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</row>
    <row r="385" spans="1:65" ht="19.5" customHeight="1" x14ac:dyDescent="0.6">
      <c r="A385" s="38"/>
      <c r="B385" s="43"/>
      <c r="C385" s="43"/>
      <c r="D385" s="38"/>
      <c r="E385" s="38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</row>
    <row r="386" spans="1:65" ht="19.5" customHeight="1" x14ac:dyDescent="0.6">
      <c r="A386" s="38"/>
      <c r="B386" s="43"/>
      <c r="C386" s="43"/>
      <c r="D386" s="38"/>
      <c r="E386" s="38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</row>
    <row r="387" spans="1:65" ht="19.5" customHeight="1" x14ac:dyDescent="0.6">
      <c r="A387" s="38"/>
      <c r="B387" s="43"/>
      <c r="C387" s="43"/>
      <c r="D387" s="38"/>
      <c r="E387" s="38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</row>
    <row r="388" spans="1:65" ht="19.5" customHeight="1" x14ac:dyDescent="0.6">
      <c r="A388" s="38"/>
      <c r="B388" s="43"/>
      <c r="C388" s="43"/>
      <c r="D388" s="38"/>
      <c r="E388" s="38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</row>
    <row r="389" spans="1:65" ht="19.5" customHeight="1" x14ac:dyDescent="0.6">
      <c r="A389" s="38"/>
      <c r="B389" s="43"/>
      <c r="C389" s="43"/>
      <c r="D389" s="38"/>
      <c r="E389" s="38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</row>
    <row r="390" spans="1:65" ht="19.5" customHeight="1" x14ac:dyDescent="0.6">
      <c r="A390" s="38"/>
      <c r="B390" s="43"/>
      <c r="C390" s="43"/>
      <c r="D390" s="38"/>
      <c r="E390" s="38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43"/>
      <c r="AN390" s="43"/>
      <c r="AO390" s="43"/>
      <c r="AP390" s="43"/>
      <c r="AQ390" s="43"/>
      <c r="AR390" s="43"/>
      <c r="AS390" s="43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</row>
    <row r="391" spans="1:65" ht="19.5" customHeight="1" x14ac:dyDescent="0.6">
      <c r="A391" s="38"/>
      <c r="B391" s="43"/>
      <c r="C391" s="43"/>
      <c r="D391" s="38"/>
      <c r="E391" s="38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</row>
    <row r="392" spans="1:65" ht="19.5" customHeight="1" x14ac:dyDescent="0.6">
      <c r="A392" s="38"/>
      <c r="B392" s="43"/>
      <c r="C392" s="43"/>
      <c r="D392" s="38"/>
      <c r="E392" s="38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</row>
    <row r="393" spans="1:65" ht="19.5" customHeight="1" x14ac:dyDescent="0.6">
      <c r="A393" s="38"/>
      <c r="B393" s="43"/>
      <c r="C393" s="43"/>
      <c r="D393" s="38"/>
      <c r="E393" s="38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</row>
    <row r="394" spans="1:65" ht="19.5" customHeight="1" x14ac:dyDescent="0.6">
      <c r="A394" s="38"/>
      <c r="B394" s="43"/>
      <c r="C394" s="43"/>
      <c r="D394" s="38"/>
      <c r="E394" s="38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43"/>
      <c r="AN394" s="43"/>
      <c r="AO394" s="43"/>
      <c r="AP394" s="43"/>
      <c r="AQ394" s="43"/>
      <c r="AR394" s="43"/>
      <c r="AS394" s="43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</row>
    <row r="395" spans="1:65" ht="19.5" customHeight="1" x14ac:dyDescent="0.6">
      <c r="A395" s="38"/>
      <c r="B395" s="43"/>
      <c r="C395" s="43"/>
      <c r="D395" s="38"/>
      <c r="E395" s="38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43"/>
      <c r="AN395" s="43"/>
      <c r="AO395" s="43"/>
      <c r="AP395" s="43"/>
      <c r="AQ395" s="43"/>
      <c r="AR395" s="43"/>
      <c r="AS395" s="43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</row>
    <row r="396" spans="1:65" ht="19.5" customHeight="1" x14ac:dyDescent="0.6">
      <c r="A396" s="38"/>
      <c r="B396" s="43"/>
      <c r="C396" s="43"/>
      <c r="D396" s="38"/>
      <c r="E396" s="38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</row>
    <row r="397" spans="1:65" ht="19.5" customHeight="1" x14ac:dyDescent="0.6">
      <c r="A397" s="38"/>
      <c r="B397" s="43"/>
      <c r="C397" s="43"/>
      <c r="D397" s="38"/>
      <c r="E397" s="38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43"/>
      <c r="AN397" s="43"/>
      <c r="AO397" s="43"/>
      <c r="AP397" s="43"/>
      <c r="AQ397" s="43"/>
      <c r="AR397" s="43"/>
      <c r="AS397" s="43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</row>
    <row r="398" spans="1:65" ht="19.5" customHeight="1" x14ac:dyDescent="0.6">
      <c r="A398" s="38"/>
      <c r="B398" s="43"/>
      <c r="C398" s="43"/>
      <c r="D398" s="38"/>
      <c r="E398" s="38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</row>
    <row r="399" spans="1:65" ht="19.5" customHeight="1" x14ac:dyDescent="0.6">
      <c r="A399" s="38"/>
      <c r="B399" s="43"/>
      <c r="C399" s="43"/>
      <c r="D399" s="38"/>
      <c r="E399" s="38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</row>
    <row r="400" spans="1:65" ht="19.5" customHeight="1" x14ac:dyDescent="0.6">
      <c r="A400" s="38"/>
      <c r="B400" s="43"/>
      <c r="C400" s="43"/>
      <c r="D400" s="38"/>
      <c r="E400" s="38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43"/>
      <c r="AN400" s="43"/>
      <c r="AO400" s="43"/>
      <c r="AP400" s="43"/>
      <c r="AQ400" s="43"/>
      <c r="AR400" s="43"/>
      <c r="AS400" s="43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</row>
    <row r="401" spans="1:65" ht="19.5" customHeight="1" x14ac:dyDescent="0.6">
      <c r="A401" s="38"/>
      <c r="B401" s="43"/>
      <c r="C401" s="43"/>
      <c r="D401" s="38"/>
      <c r="E401" s="38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43"/>
      <c r="AN401" s="43"/>
      <c r="AO401" s="43"/>
      <c r="AP401" s="43"/>
      <c r="AQ401" s="43"/>
      <c r="AR401" s="43"/>
      <c r="AS401" s="43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</row>
    <row r="402" spans="1:65" ht="19.5" customHeight="1" x14ac:dyDescent="0.6">
      <c r="A402" s="38"/>
      <c r="B402" s="43"/>
      <c r="C402" s="43"/>
      <c r="D402" s="38"/>
      <c r="E402" s="38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43"/>
      <c r="AO402" s="43"/>
      <c r="AP402" s="43"/>
      <c r="AQ402" s="43"/>
      <c r="AR402" s="43"/>
      <c r="AS402" s="43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</row>
    <row r="403" spans="1:65" ht="19.5" customHeight="1" x14ac:dyDescent="0.6">
      <c r="A403" s="38"/>
      <c r="B403" s="43"/>
      <c r="C403" s="43"/>
      <c r="D403" s="38"/>
      <c r="E403" s="38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43"/>
      <c r="AI403" s="43"/>
      <c r="AJ403" s="43"/>
      <c r="AK403" s="43"/>
      <c r="AL403" s="43"/>
      <c r="AM403" s="43"/>
      <c r="AN403" s="43"/>
      <c r="AO403" s="43"/>
      <c r="AP403" s="43"/>
      <c r="AQ403" s="43"/>
      <c r="AR403" s="43"/>
      <c r="AS403" s="43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</row>
    <row r="404" spans="1:65" ht="19.5" customHeight="1" x14ac:dyDescent="0.6">
      <c r="A404" s="38"/>
      <c r="B404" s="43"/>
      <c r="C404" s="43"/>
      <c r="D404" s="38"/>
      <c r="E404" s="38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  <c r="AI404" s="43"/>
      <c r="AJ404" s="43"/>
      <c r="AK404" s="43"/>
      <c r="AL404" s="43"/>
      <c r="AM404" s="43"/>
      <c r="AN404" s="43"/>
      <c r="AO404" s="43"/>
      <c r="AP404" s="43"/>
      <c r="AQ404" s="43"/>
      <c r="AR404" s="43"/>
      <c r="AS404" s="43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</row>
    <row r="405" spans="1:65" ht="19.5" customHeight="1" x14ac:dyDescent="0.6">
      <c r="A405" s="38"/>
      <c r="B405" s="43"/>
      <c r="C405" s="43"/>
      <c r="D405" s="38"/>
      <c r="E405" s="38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43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</row>
    <row r="406" spans="1:65" ht="19.5" customHeight="1" x14ac:dyDescent="0.6">
      <c r="A406" s="38"/>
      <c r="B406" s="43"/>
      <c r="C406" s="43"/>
      <c r="D406" s="38"/>
      <c r="E406" s="38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  <c r="AI406" s="43"/>
      <c r="AJ406" s="43"/>
      <c r="AK406" s="43"/>
      <c r="AL406" s="43"/>
      <c r="AM406" s="43"/>
      <c r="AN406" s="43"/>
      <c r="AO406" s="43"/>
      <c r="AP406" s="43"/>
      <c r="AQ406" s="43"/>
      <c r="AR406" s="43"/>
      <c r="AS406" s="43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</row>
    <row r="407" spans="1:65" ht="19.5" customHeight="1" x14ac:dyDescent="0.6">
      <c r="A407" s="38"/>
      <c r="B407" s="43"/>
      <c r="C407" s="43"/>
      <c r="D407" s="38"/>
      <c r="E407" s="38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</row>
    <row r="408" spans="1:65" ht="19.5" customHeight="1" x14ac:dyDescent="0.6">
      <c r="A408" s="38"/>
      <c r="B408" s="43"/>
      <c r="C408" s="43"/>
      <c r="D408" s="38"/>
      <c r="E408" s="38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  <c r="AI408" s="43"/>
      <c r="AJ408" s="43"/>
      <c r="AK408" s="43"/>
      <c r="AL408" s="43"/>
      <c r="AM408" s="43"/>
      <c r="AN408" s="43"/>
      <c r="AO408" s="43"/>
      <c r="AP408" s="43"/>
      <c r="AQ408" s="43"/>
      <c r="AR408" s="43"/>
      <c r="AS408" s="43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</row>
    <row r="409" spans="1:65" ht="19.5" customHeight="1" x14ac:dyDescent="0.6">
      <c r="A409" s="38"/>
      <c r="B409" s="43"/>
      <c r="C409" s="43"/>
      <c r="D409" s="38"/>
      <c r="E409" s="38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43"/>
      <c r="AN409" s="43"/>
      <c r="AO409" s="43"/>
      <c r="AP409" s="43"/>
      <c r="AQ409" s="43"/>
      <c r="AR409" s="43"/>
      <c r="AS409" s="43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</row>
    <row r="410" spans="1:65" ht="19.5" customHeight="1" x14ac:dyDescent="0.6">
      <c r="A410" s="38"/>
      <c r="B410" s="43"/>
      <c r="C410" s="43"/>
      <c r="D410" s="38"/>
      <c r="E410" s="38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</row>
    <row r="411" spans="1:65" ht="19.5" customHeight="1" x14ac:dyDescent="0.6">
      <c r="A411" s="38"/>
      <c r="B411" s="43"/>
      <c r="C411" s="43"/>
      <c r="D411" s="38"/>
      <c r="E411" s="38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  <c r="AI411" s="43"/>
      <c r="AJ411" s="43"/>
      <c r="AK411" s="43"/>
      <c r="AL411" s="43"/>
      <c r="AM411" s="43"/>
      <c r="AN411" s="43"/>
      <c r="AO411" s="43"/>
      <c r="AP411" s="43"/>
      <c r="AQ411" s="43"/>
      <c r="AR411" s="43"/>
      <c r="AS411" s="43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</row>
    <row r="412" spans="1:65" ht="19.5" customHeight="1" x14ac:dyDescent="0.6">
      <c r="A412" s="38"/>
      <c r="B412" s="43"/>
      <c r="C412" s="43"/>
      <c r="D412" s="38"/>
      <c r="E412" s="38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  <c r="AI412" s="43"/>
      <c r="AJ412" s="43"/>
      <c r="AK412" s="43"/>
      <c r="AL412" s="43"/>
      <c r="AM412" s="43"/>
      <c r="AN412" s="43"/>
      <c r="AO412" s="43"/>
      <c r="AP412" s="43"/>
      <c r="AQ412" s="43"/>
      <c r="AR412" s="43"/>
      <c r="AS412" s="43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</row>
    <row r="413" spans="1:65" ht="19.5" customHeight="1" x14ac:dyDescent="0.6">
      <c r="A413" s="38"/>
      <c r="B413" s="43"/>
      <c r="C413" s="43"/>
      <c r="D413" s="38"/>
      <c r="E413" s="38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</row>
    <row r="414" spans="1:65" ht="19.5" customHeight="1" x14ac:dyDescent="0.6">
      <c r="A414" s="38"/>
      <c r="B414" s="43"/>
      <c r="C414" s="43"/>
      <c r="D414" s="38"/>
      <c r="E414" s="38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  <c r="AI414" s="43"/>
      <c r="AJ414" s="43"/>
      <c r="AK414" s="43"/>
      <c r="AL414" s="43"/>
      <c r="AM414" s="43"/>
      <c r="AN414" s="43"/>
      <c r="AO414" s="43"/>
      <c r="AP414" s="43"/>
      <c r="AQ414" s="43"/>
      <c r="AR414" s="43"/>
      <c r="AS414" s="43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</row>
    <row r="415" spans="1:65" ht="19.5" customHeight="1" x14ac:dyDescent="0.6">
      <c r="A415" s="38"/>
      <c r="B415" s="43"/>
      <c r="C415" s="43"/>
      <c r="D415" s="38"/>
      <c r="E415" s="38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  <c r="AI415" s="43"/>
      <c r="AJ415" s="43"/>
      <c r="AK415" s="43"/>
      <c r="AL415" s="43"/>
      <c r="AM415" s="43"/>
      <c r="AN415" s="43"/>
      <c r="AO415" s="43"/>
      <c r="AP415" s="43"/>
      <c r="AQ415" s="43"/>
      <c r="AR415" s="43"/>
      <c r="AS415" s="43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</row>
    <row r="416" spans="1:65" ht="19.5" customHeight="1" x14ac:dyDescent="0.6">
      <c r="A416" s="38"/>
      <c r="B416" s="43"/>
      <c r="C416" s="43"/>
      <c r="D416" s="38"/>
      <c r="E416" s="38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  <c r="AI416" s="43"/>
      <c r="AJ416" s="43"/>
      <c r="AK416" s="43"/>
      <c r="AL416" s="43"/>
      <c r="AM416" s="43"/>
      <c r="AN416" s="43"/>
      <c r="AO416" s="43"/>
      <c r="AP416" s="43"/>
      <c r="AQ416" s="43"/>
      <c r="AR416" s="43"/>
      <c r="AS416" s="43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</row>
    <row r="417" spans="1:65" ht="19.5" customHeight="1" x14ac:dyDescent="0.6">
      <c r="A417" s="38"/>
      <c r="B417" s="43"/>
      <c r="C417" s="43"/>
      <c r="D417" s="38"/>
      <c r="E417" s="38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43"/>
      <c r="AN417" s="43"/>
      <c r="AO417" s="43"/>
      <c r="AP417" s="43"/>
      <c r="AQ417" s="43"/>
      <c r="AR417" s="43"/>
      <c r="AS417" s="43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</row>
    <row r="418" spans="1:65" ht="19.5" customHeight="1" x14ac:dyDescent="0.6">
      <c r="A418" s="38"/>
      <c r="B418" s="43"/>
      <c r="C418" s="43"/>
      <c r="D418" s="38"/>
      <c r="E418" s="38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43"/>
      <c r="AN418" s="43"/>
      <c r="AO418" s="43"/>
      <c r="AP418" s="43"/>
      <c r="AQ418" s="43"/>
      <c r="AR418" s="43"/>
      <c r="AS418" s="43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</row>
    <row r="419" spans="1:65" ht="19.5" customHeight="1" x14ac:dyDescent="0.6">
      <c r="A419" s="38"/>
      <c r="B419" s="43"/>
      <c r="C419" s="43"/>
      <c r="D419" s="38"/>
      <c r="E419" s="38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43"/>
      <c r="AN419" s="43"/>
      <c r="AO419" s="43"/>
      <c r="AP419" s="43"/>
      <c r="AQ419" s="43"/>
      <c r="AR419" s="43"/>
      <c r="AS419" s="43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</row>
    <row r="420" spans="1:65" ht="19.5" customHeight="1" x14ac:dyDescent="0.6">
      <c r="A420" s="38"/>
      <c r="B420" s="43"/>
      <c r="C420" s="43"/>
      <c r="D420" s="38"/>
      <c r="E420" s="38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43"/>
      <c r="AN420" s="43"/>
      <c r="AO420" s="43"/>
      <c r="AP420" s="43"/>
      <c r="AQ420" s="43"/>
      <c r="AR420" s="43"/>
      <c r="AS420" s="43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</row>
    <row r="421" spans="1:65" ht="19.5" customHeight="1" x14ac:dyDescent="0.6">
      <c r="A421" s="38"/>
      <c r="B421" s="43"/>
      <c r="C421" s="43"/>
      <c r="D421" s="38"/>
      <c r="E421" s="38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  <c r="AI421" s="43"/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</row>
    <row r="422" spans="1:65" ht="19.5" customHeight="1" x14ac:dyDescent="0.6">
      <c r="A422" s="38"/>
      <c r="B422" s="43"/>
      <c r="C422" s="43"/>
      <c r="D422" s="38"/>
      <c r="E422" s="38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</row>
    <row r="423" spans="1:65" ht="19.5" customHeight="1" x14ac:dyDescent="0.6">
      <c r="A423" s="38"/>
      <c r="B423" s="43"/>
      <c r="C423" s="43"/>
      <c r="D423" s="38"/>
      <c r="E423" s="38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</row>
    <row r="424" spans="1:65" ht="19.5" customHeight="1" x14ac:dyDescent="0.6">
      <c r="A424" s="38"/>
      <c r="B424" s="43"/>
      <c r="C424" s="43"/>
      <c r="D424" s="38"/>
      <c r="E424" s="38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43"/>
      <c r="AN424" s="43"/>
      <c r="AO424" s="43"/>
      <c r="AP424" s="43"/>
      <c r="AQ424" s="43"/>
      <c r="AR424" s="43"/>
      <c r="AS424" s="43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</row>
    <row r="425" spans="1:65" ht="19.5" customHeight="1" x14ac:dyDescent="0.6">
      <c r="A425" s="38"/>
      <c r="B425" s="43"/>
      <c r="C425" s="43"/>
      <c r="D425" s="38"/>
      <c r="E425" s="38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43"/>
      <c r="AN425" s="43"/>
      <c r="AO425" s="43"/>
      <c r="AP425" s="43"/>
      <c r="AQ425" s="43"/>
      <c r="AR425" s="43"/>
      <c r="AS425" s="43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</row>
    <row r="426" spans="1:65" ht="19.5" customHeight="1" x14ac:dyDescent="0.6">
      <c r="A426" s="38"/>
      <c r="B426" s="43"/>
      <c r="C426" s="43"/>
      <c r="D426" s="38"/>
      <c r="E426" s="38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  <c r="AI426" s="43"/>
      <c r="AJ426" s="43"/>
      <c r="AK426" s="43"/>
      <c r="AL426" s="43"/>
      <c r="AM426" s="43"/>
      <c r="AN426" s="43"/>
      <c r="AO426" s="43"/>
      <c r="AP426" s="43"/>
      <c r="AQ426" s="43"/>
      <c r="AR426" s="43"/>
      <c r="AS426" s="43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</row>
    <row r="427" spans="1:65" ht="19.5" customHeight="1" x14ac:dyDescent="0.6">
      <c r="A427" s="38"/>
      <c r="B427" s="43"/>
      <c r="C427" s="43"/>
      <c r="D427" s="38"/>
      <c r="E427" s="38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43"/>
      <c r="AJ427" s="43"/>
      <c r="AK427" s="43"/>
      <c r="AL427" s="43"/>
      <c r="AM427" s="43"/>
      <c r="AN427" s="43"/>
      <c r="AO427" s="43"/>
      <c r="AP427" s="43"/>
      <c r="AQ427" s="43"/>
      <c r="AR427" s="43"/>
      <c r="AS427" s="43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</row>
    <row r="428" spans="1:65" ht="19.5" customHeight="1" x14ac:dyDescent="0.6">
      <c r="A428" s="38"/>
      <c r="B428" s="43"/>
      <c r="C428" s="43"/>
      <c r="D428" s="38"/>
      <c r="E428" s="38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  <c r="AK428" s="43"/>
      <c r="AL428" s="43"/>
      <c r="AM428" s="43"/>
      <c r="AN428" s="43"/>
      <c r="AO428" s="43"/>
      <c r="AP428" s="43"/>
      <c r="AQ428" s="43"/>
      <c r="AR428" s="43"/>
      <c r="AS428" s="43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</row>
    <row r="429" spans="1:65" ht="19.5" customHeight="1" x14ac:dyDescent="0.6">
      <c r="A429" s="38"/>
      <c r="B429" s="43"/>
      <c r="C429" s="43"/>
      <c r="D429" s="38"/>
      <c r="E429" s="38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43"/>
      <c r="AI429" s="43"/>
      <c r="AJ429" s="43"/>
      <c r="AK429" s="43"/>
      <c r="AL429" s="43"/>
      <c r="AM429" s="43"/>
      <c r="AN429" s="43"/>
      <c r="AO429" s="43"/>
      <c r="AP429" s="43"/>
      <c r="AQ429" s="43"/>
      <c r="AR429" s="43"/>
      <c r="AS429" s="43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</row>
    <row r="430" spans="1:65" ht="19.5" customHeight="1" x14ac:dyDescent="0.6">
      <c r="A430" s="38"/>
      <c r="B430" s="43"/>
      <c r="C430" s="43"/>
      <c r="D430" s="38"/>
      <c r="E430" s="38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  <c r="AI430" s="43"/>
      <c r="AJ430" s="43"/>
      <c r="AK430" s="43"/>
      <c r="AL430" s="43"/>
      <c r="AM430" s="43"/>
      <c r="AN430" s="43"/>
      <c r="AO430" s="43"/>
      <c r="AP430" s="43"/>
      <c r="AQ430" s="43"/>
      <c r="AR430" s="43"/>
      <c r="AS430" s="43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</row>
    <row r="431" spans="1:65" ht="19.5" customHeight="1" x14ac:dyDescent="0.6">
      <c r="A431" s="38"/>
      <c r="B431" s="43"/>
      <c r="C431" s="43"/>
      <c r="D431" s="38"/>
      <c r="E431" s="38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  <c r="AI431" s="43"/>
      <c r="AJ431" s="43"/>
      <c r="AK431" s="43"/>
      <c r="AL431" s="43"/>
      <c r="AM431" s="43"/>
      <c r="AN431" s="43"/>
      <c r="AO431" s="43"/>
      <c r="AP431" s="43"/>
      <c r="AQ431" s="43"/>
      <c r="AR431" s="43"/>
      <c r="AS431" s="43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</row>
    <row r="432" spans="1:65" ht="19.5" customHeight="1" x14ac:dyDescent="0.6">
      <c r="A432" s="38"/>
      <c r="B432" s="43"/>
      <c r="C432" s="43"/>
      <c r="D432" s="38"/>
      <c r="E432" s="38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  <c r="AI432" s="43"/>
      <c r="AJ432" s="43"/>
      <c r="AK432" s="43"/>
      <c r="AL432" s="43"/>
      <c r="AM432" s="43"/>
      <c r="AN432" s="43"/>
      <c r="AO432" s="43"/>
      <c r="AP432" s="43"/>
      <c r="AQ432" s="43"/>
      <c r="AR432" s="43"/>
      <c r="AS432" s="43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</row>
    <row r="433" spans="1:65" ht="19.5" customHeight="1" x14ac:dyDescent="0.6">
      <c r="A433" s="38"/>
      <c r="B433" s="43"/>
      <c r="C433" s="43"/>
      <c r="D433" s="38"/>
      <c r="E433" s="38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43"/>
      <c r="AN433" s="43"/>
      <c r="AO433" s="43"/>
      <c r="AP433" s="43"/>
      <c r="AQ433" s="43"/>
      <c r="AR433" s="43"/>
      <c r="AS433" s="43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</row>
    <row r="434" spans="1:65" ht="19.5" customHeight="1" x14ac:dyDescent="0.6">
      <c r="A434" s="38"/>
      <c r="B434" s="43"/>
      <c r="C434" s="43"/>
      <c r="D434" s="38"/>
      <c r="E434" s="38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  <c r="AI434" s="43"/>
      <c r="AJ434" s="43"/>
      <c r="AK434" s="43"/>
      <c r="AL434" s="43"/>
      <c r="AM434" s="43"/>
      <c r="AN434" s="43"/>
      <c r="AO434" s="43"/>
      <c r="AP434" s="43"/>
      <c r="AQ434" s="43"/>
      <c r="AR434" s="43"/>
      <c r="AS434" s="43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</row>
    <row r="435" spans="1:65" ht="19.5" customHeight="1" x14ac:dyDescent="0.6">
      <c r="A435" s="38"/>
      <c r="B435" s="43"/>
      <c r="C435" s="43"/>
      <c r="D435" s="38"/>
      <c r="E435" s="38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43"/>
      <c r="AN435" s="43"/>
      <c r="AO435" s="43"/>
      <c r="AP435" s="43"/>
      <c r="AQ435" s="43"/>
      <c r="AR435" s="43"/>
      <c r="AS435" s="43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</row>
    <row r="436" spans="1:65" ht="19.5" customHeight="1" x14ac:dyDescent="0.6">
      <c r="A436" s="38"/>
      <c r="B436" s="43"/>
      <c r="C436" s="43"/>
      <c r="D436" s="38"/>
      <c r="E436" s="38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  <c r="AI436" s="43"/>
      <c r="AJ436" s="43"/>
      <c r="AK436" s="43"/>
      <c r="AL436" s="43"/>
      <c r="AM436" s="43"/>
      <c r="AN436" s="43"/>
      <c r="AO436" s="43"/>
      <c r="AP436" s="43"/>
      <c r="AQ436" s="43"/>
      <c r="AR436" s="43"/>
      <c r="AS436" s="43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</row>
    <row r="437" spans="1:65" ht="19.5" customHeight="1" x14ac:dyDescent="0.6">
      <c r="A437" s="38"/>
      <c r="B437" s="43"/>
      <c r="C437" s="43"/>
      <c r="D437" s="38"/>
      <c r="E437" s="38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  <c r="AI437" s="43"/>
      <c r="AJ437" s="43"/>
      <c r="AK437" s="43"/>
      <c r="AL437" s="43"/>
      <c r="AM437" s="43"/>
      <c r="AN437" s="43"/>
      <c r="AO437" s="43"/>
      <c r="AP437" s="43"/>
      <c r="AQ437" s="43"/>
      <c r="AR437" s="43"/>
      <c r="AS437" s="43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</row>
    <row r="438" spans="1:65" ht="19.5" customHeight="1" x14ac:dyDescent="0.6">
      <c r="A438" s="38"/>
      <c r="B438" s="43"/>
      <c r="C438" s="43"/>
      <c r="D438" s="38"/>
      <c r="E438" s="38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  <c r="AI438" s="43"/>
      <c r="AJ438" s="43"/>
      <c r="AK438" s="43"/>
      <c r="AL438" s="43"/>
      <c r="AM438" s="43"/>
      <c r="AN438" s="43"/>
      <c r="AO438" s="43"/>
      <c r="AP438" s="43"/>
      <c r="AQ438" s="43"/>
      <c r="AR438" s="43"/>
      <c r="AS438" s="43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</row>
    <row r="439" spans="1:65" ht="19.5" customHeight="1" x14ac:dyDescent="0.6">
      <c r="A439" s="38"/>
      <c r="B439" s="43"/>
      <c r="C439" s="43"/>
      <c r="D439" s="38"/>
      <c r="E439" s="38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  <c r="AI439" s="43"/>
      <c r="AJ439" s="43"/>
      <c r="AK439" s="43"/>
      <c r="AL439" s="43"/>
      <c r="AM439" s="43"/>
      <c r="AN439" s="43"/>
      <c r="AO439" s="43"/>
      <c r="AP439" s="43"/>
      <c r="AQ439" s="43"/>
      <c r="AR439" s="43"/>
      <c r="AS439" s="43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</row>
    <row r="440" spans="1:65" ht="19.5" customHeight="1" x14ac:dyDescent="0.6">
      <c r="A440" s="38"/>
      <c r="B440" s="43"/>
      <c r="C440" s="43"/>
      <c r="D440" s="38"/>
      <c r="E440" s="38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  <c r="AI440" s="43"/>
      <c r="AJ440" s="43"/>
      <c r="AK440" s="43"/>
      <c r="AL440" s="43"/>
      <c r="AM440" s="43"/>
      <c r="AN440" s="43"/>
      <c r="AO440" s="43"/>
      <c r="AP440" s="43"/>
      <c r="AQ440" s="43"/>
      <c r="AR440" s="43"/>
      <c r="AS440" s="43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</row>
    <row r="441" spans="1:65" ht="19.5" customHeight="1" x14ac:dyDescent="0.6">
      <c r="A441" s="38"/>
      <c r="B441" s="43"/>
      <c r="C441" s="43"/>
      <c r="D441" s="38"/>
      <c r="E441" s="38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43"/>
      <c r="AN441" s="43"/>
      <c r="AO441" s="43"/>
      <c r="AP441" s="43"/>
      <c r="AQ441" s="43"/>
      <c r="AR441" s="43"/>
      <c r="AS441" s="43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</row>
    <row r="442" spans="1:65" ht="19.5" customHeight="1" x14ac:dyDescent="0.6">
      <c r="A442" s="38"/>
      <c r="B442" s="43"/>
      <c r="C442" s="43"/>
      <c r="D442" s="38"/>
      <c r="E442" s="38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43"/>
      <c r="AI442" s="43"/>
      <c r="AJ442" s="43"/>
      <c r="AK442" s="43"/>
      <c r="AL442" s="43"/>
      <c r="AM442" s="43"/>
      <c r="AN442" s="43"/>
      <c r="AO442" s="43"/>
      <c r="AP442" s="43"/>
      <c r="AQ442" s="43"/>
      <c r="AR442" s="43"/>
      <c r="AS442" s="43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</row>
    <row r="443" spans="1:65" ht="19.5" customHeight="1" x14ac:dyDescent="0.6">
      <c r="A443" s="38"/>
      <c r="B443" s="43"/>
      <c r="C443" s="43"/>
      <c r="D443" s="38"/>
      <c r="E443" s="38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  <c r="AI443" s="43"/>
      <c r="AJ443" s="43"/>
      <c r="AK443" s="43"/>
      <c r="AL443" s="43"/>
      <c r="AM443" s="43"/>
      <c r="AN443" s="43"/>
      <c r="AO443" s="43"/>
      <c r="AP443" s="43"/>
      <c r="AQ443" s="43"/>
      <c r="AR443" s="43"/>
      <c r="AS443" s="43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</row>
    <row r="444" spans="1:65" ht="19.5" customHeight="1" x14ac:dyDescent="0.6">
      <c r="A444" s="38"/>
      <c r="B444" s="43"/>
      <c r="C444" s="43"/>
      <c r="D444" s="38"/>
      <c r="E444" s="38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  <c r="AI444" s="43"/>
      <c r="AJ444" s="43"/>
      <c r="AK444" s="43"/>
      <c r="AL444" s="43"/>
      <c r="AM444" s="43"/>
      <c r="AN444" s="43"/>
      <c r="AO444" s="43"/>
      <c r="AP444" s="43"/>
      <c r="AQ444" s="43"/>
      <c r="AR444" s="43"/>
      <c r="AS444" s="43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</row>
    <row r="445" spans="1:65" ht="19.5" customHeight="1" x14ac:dyDescent="0.6">
      <c r="A445" s="38"/>
      <c r="B445" s="43"/>
      <c r="C445" s="43"/>
      <c r="D445" s="38"/>
      <c r="E445" s="38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43"/>
      <c r="AN445" s="43"/>
      <c r="AO445" s="43"/>
      <c r="AP445" s="43"/>
      <c r="AQ445" s="43"/>
      <c r="AR445" s="43"/>
      <c r="AS445" s="43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</row>
    <row r="446" spans="1:65" ht="19.5" customHeight="1" x14ac:dyDescent="0.6">
      <c r="A446" s="38"/>
      <c r="B446" s="43"/>
      <c r="C446" s="43"/>
      <c r="D446" s="38"/>
      <c r="E446" s="38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</row>
    <row r="447" spans="1:65" ht="19.5" customHeight="1" x14ac:dyDescent="0.6">
      <c r="A447" s="38"/>
      <c r="B447" s="43"/>
      <c r="C447" s="43"/>
      <c r="D447" s="38"/>
      <c r="E447" s="38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</row>
    <row r="448" spans="1:65" ht="19.5" customHeight="1" x14ac:dyDescent="0.6">
      <c r="A448" s="38"/>
      <c r="B448" s="43"/>
      <c r="C448" s="43"/>
      <c r="D448" s="38"/>
      <c r="E448" s="38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  <c r="AN448" s="43"/>
      <c r="AO448" s="43"/>
      <c r="AP448" s="43"/>
      <c r="AQ448" s="43"/>
      <c r="AR448" s="43"/>
      <c r="AS448" s="43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</row>
    <row r="449" spans="1:65" ht="19.5" customHeight="1" x14ac:dyDescent="0.6">
      <c r="A449" s="38"/>
      <c r="B449" s="43"/>
      <c r="C449" s="43"/>
      <c r="D449" s="38"/>
      <c r="E449" s="38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</row>
    <row r="450" spans="1:65" ht="19.5" customHeight="1" x14ac:dyDescent="0.6">
      <c r="A450" s="38"/>
      <c r="B450" s="43"/>
      <c r="C450" s="43"/>
      <c r="D450" s="38"/>
      <c r="E450" s="38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43"/>
      <c r="AN450" s="43"/>
      <c r="AO450" s="43"/>
      <c r="AP450" s="43"/>
      <c r="AQ450" s="43"/>
      <c r="AR450" s="43"/>
      <c r="AS450" s="43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</row>
    <row r="451" spans="1:65" ht="19.5" customHeight="1" x14ac:dyDescent="0.6">
      <c r="A451" s="38"/>
      <c r="B451" s="43"/>
      <c r="C451" s="43"/>
      <c r="D451" s="38"/>
      <c r="E451" s="38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  <c r="AN451" s="43"/>
      <c r="AO451" s="43"/>
      <c r="AP451" s="43"/>
      <c r="AQ451" s="43"/>
      <c r="AR451" s="43"/>
      <c r="AS451" s="43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</row>
    <row r="452" spans="1:65" ht="19.5" customHeight="1" x14ac:dyDescent="0.6">
      <c r="A452" s="38"/>
      <c r="B452" s="43"/>
      <c r="C452" s="43"/>
      <c r="D452" s="38"/>
      <c r="E452" s="38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</row>
    <row r="453" spans="1:65" ht="19.5" customHeight="1" x14ac:dyDescent="0.6">
      <c r="A453" s="38"/>
      <c r="B453" s="43"/>
      <c r="C453" s="43"/>
      <c r="D453" s="38"/>
      <c r="E453" s="38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43"/>
      <c r="AN453" s="43"/>
      <c r="AO453" s="43"/>
      <c r="AP453" s="43"/>
      <c r="AQ453" s="43"/>
      <c r="AR453" s="43"/>
      <c r="AS453" s="43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</row>
    <row r="454" spans="1:65" ht="19.5" customHeight="1" x14ac:dyDescent="0.6">
      <c r="A454" s="38"/>
      <c r="B454" s="43"/>
      <c r="C454" s="43"/>
      <c r="D454" s="38"/>
      <c r="E454" s="38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  <c r="AI454" s="43"/>
      <c r="AJ454" s="43"/>
      <c r="AK454" s="43"/>
      <c r="AL454" s="43"/>
      <c r="AM454" s="43"/>
      <c r="AN454" s="43"/>
      <c r="AO454" s="43"/>
      <c r="AP454" s="43"/>
      <c r="AQ454" s="43"/>
      <c r="AR454" s="43"/>
      <c r="AS454" s="43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</row>
    <row r="455" spans="1:65" ht="19.5" customHeight="1" x14ac:dyDescent="0.6">
      <c r="A455" s="38"/>
      <c r="B455" s="43"/>
      <c r="C455" s="43"/>
      <c r="D455" s="38"/>
      <c r="E455" s="38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43"/>
      <c r="AI455" s="43"/>
      <c r="AJ455" s="43"/>
      <c r="AK455" s="43"/>
      <c r="AL455" s="43"/>
      <c r="AM455" s="43"/>
      <c r="AN455" s="43"/>
      <c r="AO455" s="43"/>
      <c r="AP455" s="43"/>
      <c r="AQ455" s="43"/>
      <c r="AR455" s="43"/>
      <c r="AS455" s="43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</row>
    <row r="456" spans="1:65" ht="19.5" customHeight="1" x14ac:dyDescent="0.6">
      <c r="A456" s="38"/>
      <c r="B456" s="43"/>
      <c r="C456" s="43"/>
      <c r="D456" s="38"/>
      <c r="E456" s="38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  <c r="AI456" s="43"/>
      <c r="AJ456" s="43"/>
      <c r="AK456" s="43"/>
      <c r="AL456" s="43"/>
      <c r="AM456" s="43"/>
      <c r="AN456" s="43"/>
      <c r="AO456" s="43"/>
      <c r="AP456" s="43"/>
      <c r="AQ456" s="43"/>
      <c r="AR456" s="43"/>
      <c r="AS456" s="43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</row>
    <row r="457" spans="1:65" ht="19.5" customHeight="1" x14ac:dyDescent="0.6">
      <c r="A457" s="38"/>
      <c r="B457" s="43"/>
      <c r="C457" s="43"/>
      <c r="D457" s="38"/>
      <c r="E457" s="38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  <c r="AI457" s="43"/>
      <c r="AJ457" s="43"/>
      <c r="AK457" s="43"/>
      <c r="AL457" s="43"/>
      <c r="AM457" s="43"/>
      <c r="AN457" s="43"/>
      <c r="AO457" s="43"/>
      <c r="AP457" s="43"/>
      <c r="AQ457" s="43"/>
      <c r="AR457" s="43"/>
      <c r="AS457" s="43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</row>
    <row r="458" spans="1:65" ht="19.5" customHeight="1" x14ac:dyDescent="0.6">
      <c r="A458" s="38"/>
      <c r="B458" s="43"/>
      <c r="C458" s="43"/>
      <c r="D458" s="38"/>
      <c r="E458" s="38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</row>
    <row r="459" spans="1:65" ht="19.5" customHeight="1" x14ac:dyDescent="0.6">
      <c r="A459" s="38"/>
      <c r="B459" s="43"/>
      <c r="C459" s="43"/>
      <c r="D459" s="38"/>
      <c r="E459" s="38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  <c r="AI459" s="43"/>
      <c r="AJ459" s="43"/>
      <c r="AK459" s="43"/>
      <c r="AL459" s="43"/>
      <c r="AM459" s="43"/>
      <c r="AN459" s="43"/>
      <c r="AO459" s="43"/>
      <c r="AP459" s="43"/>
      <c r="AQ459" s="43"/>
      <c r="AR459" s="43"/>
      <c r="AS459" s="43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</row>
    <row r="460" spans="1:65" ht="19.5" customHeight="1" x14ac:dyDescent="0.6">
      <c r="A460" s="38"/>
      <c r="B460" s="43"/>
      <c r="C460" s="43"/>
      <c r="D460" s="38"/>
      <c r="E460" s="38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  <c r="AI460" s="43"/>
      <c r="AJ460" s="43"/>
      <c r="AK460" s="43"/>
      <c r="AL460" s="43"/>
      <c r="AM460" s="43"/>
      <c r="AN460" s="43"/>
      <c r="AO460" s="43"/>
      <c r="AP460" s="43"/>
      <c r="AQ460" s="43"/>
      <c r="AR460" s="43"/>
      <c r="AS460" s="43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  <c r="BJ460" s="38"/>
      <c r="BK460" s="38"/>
      <c r="BL460" s="38"/>
      <c r="BM460" s="38"/>
    </row>
    <row r="461" spans="1:65" ht="19.5" customHeight="1" x14ac:dyDescent="0.6">
      <c r="A461" s="38"/>
      <c r="B461" s="43"/>
      <c r="C461" s="43"/>
      <c r="D461" s="38"/>
      <c r="E461" s="38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  <c r="AK461" s="43"/>
      <c r="AL461" s="43"/>
      <c r="AM461" s="43"/>
      <c r="AN461" s="43"/>
      <c r="AO461" s="43"/>
      <c r="AP461" s="43"/>
      <c r="AQ461" s="43"/>
      <c r="AR461" s="43"/>
      <c r="AS461" s="43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8"/>
      <c r="BL461" s="38"/>
      <c r="BM461" s="38"/>
    </row>
    <row r="462" spans="1:65" ht="19.5" customHeight="1" x14ac:dyDescent="0.6">
      <c r="A462" s="38"/>
      <c r="B462" s="43"/>
      <c r="C462" s="43"/>
      <c r="D462" s="38"/>
      <c r="E462" s="38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  <c r="AI462" s="43"/>
      <c r="AJ462" s="43"/>
      <c r="AK462" s="43"/>
      <c r="AL462" s="43"/>
      <c r="AM462" s="43"/>
      <c r="AN462" s="43"/>
      <c r="AO462" s="43"/>
      <c r="AP462" s="43"/>
      <c r="AQ462" s="43"/>
      <c r="AR462" s="43"/>
      <c r="AS462" s="43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8"/>
      <c r="BL462" s="38"/>
      <c r="BM462" s="38"/>
    </row>
    <row r="463" spans="1:65" ht="19.5" customHeight="1" x14ac:dyDescent="0.6">
      <c r="A463" s="38"/>
      <c r="B463" s="43"/>
      <c r="C463" s="43"/>
      <c r="D463" s="38"/>
      <c r="E463" s="38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  <c r="AI463" s="43"/>
      <c r="AJ463" s="43"/>
      <c r="AK463" s="43"/>
      <c r="AL463" s="43"/>
      <c r="AM463" s="43"/>
      <c r="AN463" s="43"/>
      <c r="AO463" s="43"/>
      <c r="AP463" s="43"/>
      <c r="AQ463" s="43"/>
      <c r="AR463" s="43"/>
      <c r="AS463" s="43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38"/>
      <c r="BL463" s="38"/>
      <c r="BM463" s="38"/>
    </row>
    <row r="464" spans="1:65" ht="19.5" customHeight="1" x14ac:dyDescent="0.6">
      <c r="A464" s="38"/>
      <c r="B464" s="43"/>
      <c r="C464" s="43"/>
      <c r="D464" s="38"/>
      <c r="E464" s="38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  <c r="AI464" s="43"/>
      <c r="AJ464" s="43"/>
      <c r="AK464" s="43"/>
      <c r="AL464" s="43"/>
      <c r="AM464" s="43"/>
      <c r="AN464" s="43"/>
      <c r="AO464" s="43"/>
      <c r="AP464" s="43"/>
      <c r="AQ464" s="43"/>
      <c r="AR464" s="43"/>
      <c r="AS464" s="43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</row>
    <row r="465" spans="1:65" ht="19.5" customHeight="1" x14ac:dyDescent="0.6">
      <c r="A465" s="38"/>
      <c r="B465" s="43"/>
      <c r="C465" s="43"/>
      <c r="D465" s="38"/>
      <c r="E465" s="38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  <c r="AI465" s="43"/>
      <c r="AJ465" s="43"/>
      <c r="AK465" s="43"/>
      <c r="AL465" s="43"/>
      <c r="AM465" s="43"/>
      <c r="AN465" s="43"/>
      <c r="AO465" s="43"/>
      <c r="AP465" s="43"/>
      <c r="AQ465" s="43"/>
      <c r="AR465" s="43"/>
      <c r="AS465" s="43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38"/>
      <c r="BL465" s="38"/>
      <c r="BM465" s="38"/>
    </row>
    <row r="466" spans="1:65" ht="19.5" customHeight="1" x14ac:dyDescent="0.6">
      <c r="A466" s="38"/>
      <c r="B466" s="43"/>
      <c r="C466" s="43"/>
      <c r="D466" s="38"/>
      <c r="E466" s="38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  <c r="AI466" s="43"/>
      <c r="AJ466" s="43"/>
      <c r="AK466" s="43"/>
      <c r="AL466" s="43"/>
      <c r="AM466" s="43"/>
      <c r="AN466" s="43"/>
      <c r="AO466" s="43"/>
      <c r="AP466" s="43"/>
      <c r="AQ466" s="43"/>
      <c r="AR466" s="43"/>
      <c r="AS466" s="43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</row>
    <row r="467" spans="1:65" ht="19.5" customHeight="1" x14ac:dyDescent="0.6">
      <c r="A467" s="38"/>
      <c r="B467" s="43"/>
      <c r="C467" s="43"/>
      <c r="D467" s="38"/>
      <c r="E467" s="38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  <c r="AI467" s="43"/>
      <c r="AJ467" s="43"/>
      <c r="AK467" s="43"/>
      <c r="AL467" s="43"/>
      <c r="AM467" s="43"/>
      <c r="AN467" s="43"/>
      <c r="AO467" s="43"/>
      <c r="AP467" s="43"/>
      <c r="AQ467" s="43"/>
      <c r="AR467" s="43"/>
      <c r="AS467" s="43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  <c r="BG467" s="38"/>
      <c r="BH467" s="38"/>
      <c r="BI467" s="38"/>
      <c r="BJ467" s="38"/>
      <c r="BK467" s="38"/>
      <c r="BL467" s="38"/>
      <c r="BM467" s="38"/>
    </row>
    <row r="468" spans="1:65" ht="19.5" customHeight="1" x14ac:dyDescent="0.6">
      <c r="A468" s="38"/>
      <c r="B468" s="43"/>
      <c r="C468" s="43"/>
      <c r="D468" s="38"/>
      <c r="E468" s="38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43"/>
      <c r="AI468" s="43"/>
      <c r="AJ468" s="43"/>
      <c r="AK468" s="43"/>
      <c r="AL468" s="43"/>
      <c r="AM468" s="43"/>
      <c r="AN468" s="43"/>
      <c r="AO468" s="43"/>
      <c r="AP468" s="43"/>
      <c r="AQ468" s="43"/>
      <c r="AR468" s="43"/>
      <c r="AS468" s="43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</row>
    <row r="469" spans="1:65" ht="19.5" customHeight="1" x14ac:dyDescent="0.6">
      <c r="A469" s="38"/>
      <c r="B469" s="43"/>
      <c r="C469" s="43"/>
      <c r="D469" s="38"/>
      <c r="E469" s="38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43"/>
      <c r="AI469" s="43"/>
      <c r="AJ469" s="43"/>
      <c r="AK469" s="43"/>
      <c r="AL469" s="43"/>
      <c r="AM469" s="43"/>
      <c r="AN469" s="43"/>
      <c r="AO469" s="43"/>
      <c r="AP469" s="43"/>
      <c r="AQ469" s="43"/>
      <c r="AR469" s="43"/>
      <c r="AS469" s="43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</row>
    <row r="470" spans="1:65" ht="19.5" customHeight="1" x14ac:dyDescent="0.6">
      <c r="A470" s="38"/>
      <c r="B470" s="43"/>
      <c r="C470" s="43"/>
      <c r="D470" s="38"/>
      <c r="E470" s="38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  <c r="AK470" s="43"/>
      <c r="AL470" s="43"/>
      <c r="AM470" s="43"/>
      <c r="AN470" s="43"/>
      <c r="AO470" s="43"/>
      <c r="AP470" s="43"/>
      <c r="AQ470" s="43"/>
      <c r="AR470" s="43"/>
      <c r="AS470" s="43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</row>
    <row r="471" spans="1:65" ht="19.5" customHeight="1" x14ac:dyDescent="0.6">
      <c r="A471" s="38"/>
      <c r="B471" s="43"/>
      <c r="C471" s="43"/>
      <c r="D471" s="38"/>
      <c r="E471" s="38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  <c r="AI471" s="43"/>
      <c r="AJ471" s="43"/>
      <c r="AK471" s="43"/>
      <c r="AL471" s="43"/>
      <c r="AM471" s="43"/>
      <c r="AN471" s="43"/>
      <c r="AO471" s="43"/>
      <c r="AP471" s="43"/>
      <c r="AQ471" s="43"/>
      <c r="AR471" s="43"/>
      <c r="AS471" s="43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</row>
    <row r="472" spans="1:65" ht="19.5" customHeight="1" x14ac:dyDescent="0.6">
      <c r="A472" s="38"/>
      <c r="B472" s="43"/>
      <c r="C472" s="43"/>
      <c r="D472" s="38"/>
      <c r="E472" s="38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  <c r="AI472" s="43"/>
      <c r="AJ472" s="43"/>
      <c r="AK472" s="43"/>
      <c r="AL472" s="43"/>
      <c r="AM472" s="43"/>
      <c r="AN472" s="43"/>
      <c r="AO472" s="43"/>
      <c r="AP472" s="43"/>
      <c r="AQ472" s="43"/>
      <c r="AR472" s="43"/>
      <c r="AS472" s="43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  <c r="BF472" s="38"/>
      <c r="BG472" s="38"/>
      <c r="BH472" s="38"/>
      <c r="BI472" s="38"/>
      <c r="BJ472" s="38"/>
      <c r="BK472" s="38"/>
      <c r="BL472" s="38"/>
      <c r="BM472" s="38"/>
    </row>
    <row r="473" spans="1:65" ht="19.5" customHeight="1" x14ac:dyDescent="0.6">
      <c r="A473" s="38"/>
      <c r="B473" s="43"/>
      <c r="C473" s="43"/>
      <c r="D473" s="38"/>
      <c r="E473" s="38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  <c r="AK473" s="43"/>
      <c r="AL473" s="43"/>
      <c r="AM473" s="43"/>
      <c r="AN473" s="43"/>
      <c r="AO473" s="43"/>
      <c r="AP473" s="43"/>
      <c r="AQ473" s="43"/>
      <c r="AR473" s="43"/>
      <c r="AS473" s="43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</row>
    <row r="474" spans="1:65" ht="19.5" customHeight="1" x14ac:dyDescent="0.6">
      <c r="A474" s="38"/>
      <c r="B474" s="43"/>
      <c r="C474" s="43"/>
      <c r="D474" s="38"/>
      <c r="E474" s="38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  <c r="AM474" s="43"/>
      <c r="AN474" s="43"/>
      <c r="AO474" s="43"/>
      <c r="AP474" s="43"/>
      <c r="AQ474" s="43"/>
      <c r="AR474" s="43"/>
      <c r="AS474" s="43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</row>
    <row r="475" spans="1:65" ht="19.5" customHeight="1" x14ac:dyDescent="0.6">
      <c r="A475" s="38"/>
      <c r="B475" s="43"/>
      <c r="C475" s="43"/>
      <c r="D475" s="38"/>
      <c r="E475" s="38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  <c r="AM475" s="43"/>
      <c r="AN475" s="43"/>
      <c r="AO475" s="43"/>
      <c r="AP475" s="43"/>
      <c r="AQ475" s="43"/>
      <c r="AR475" s="43"/>
      <c r="AS475" s="43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8"/>
      <c r="BL475" s="38"/>
      <c r="BM475" s="38"/>
    </row>
    <row r="476" spans="1:65" ht="19.5" customHeight="1" x14ac:dyDescent="0.6">
      <c r="A476" s="38"/>
      <c r="B476" s="43"/>
      <c r="C476" s="43"/>
      <c r="D476" s="38"/>
      <c r="E476" s="38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  <c r="AM476" s="43"/>
      <c r="AN476" s="43"/>
      <c r="AO476" s="43"/>
      <c r="AP476" s="43"/>
      <c r="AQ476" s="43"/>
      <c r="AR476" s="43"/>
      <c r="AS476" s="43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8"/>
      <c r="BL476" s="38"/>
      <c r="BM476" s="38"/>
    </row>
    <row r="477" spans="1:65" ht="19.5" customHeight="1" x14ac:dyDescent="0.6">
      <c r="A477" s="38"/>
      <c r="B477" s="43"/>
      <c r="C477" s="43"/>
      <c r="D477" s="38"/>
      <c r="E477" s="38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</row>
    <row r="478" spans="1:65" ht="19.5" customHeight="1" x14ac:dyDescent="0.6">
      <c r="A478" s="38"/>
      <c r="B478" s="43"/>
      <c r="C478" s="43"/>
      <c r="D478" s="38"/>
      <c r="E478" s="38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  <c r="AM478" s="43"/>
      <c r="AN478" s="43"/>
      <c r="AO478" s="43"/>
      <c r="AP478" s="43"/>
      <c r="AQ478" s="43"/>
      <c r="AR478" s="43"/>
      <c r="AS478" s="43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</row>
    <row r="479" spans="1:65" ht="19.5" customHeight="1" x14ac:dyDescent="0.6">
      <c r="A479" s="38"/>
      <c r="B479" s="43"/>
      <c r="C479" s="43"/>
      <c r="D479" s="38"/>
      <c r="E479" s="38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  <c r="AI479" s="43"/>
      <c r="AJ479" s="43"/>
      <c r="AK479" s="43"/>
      <c r="AL479" s="43"/>
      <c r="AM479" s="43"/>
      <c r="AN479" s="43"/>
      <c r="AO479" s="43"/>
      <c r="AP479" s="43"/>
      <c r="AQ479" s="43"/>
      <c r="AR479" s="43"/>
      <c r="AS479" s="43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  <c r="BF479" s="38"/>
      <c r="BG479" s="38"/>
      <c r="BH479" s="38"/>
      <c r="BI479" s="38"/>
      <c r="BJ479" s="38"/>
      <c r="BK479" s="38"/>
      <c r="BL479" s="38"/>
      <c r="BM479" s="38"/>
    </row>
    <row r="480" spans="1:65" ht="19.5" customHeight="1" x14ac:dyDescent="0.6">
      <c r="A480" s="38"/>
      <c r="B480" s="43"/>
      <c r="C480" s="43"/>
      <c r="D480" s="38"/>
      <c r="E480" s="38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43"/>
      <c r="AL480" s="43"/>
      <c r="AM480" s="43"/>
      <c r="AN480" s="43"/>
      <c r="AO480" s="43"/>
      <c r="AP480" s="43"/>
      <c r="AQ480" s="43"/>
      <c r="AR480" s="43"/>
      <c r="AS480" s="43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</row>
    <row r="481" spans="1:65" ht="19.5" customHeight="1" x14ac:dyDescent="0.6">
      <c r="A481" s="38"/>
      <c r="B481" s="43"/>
      <c r="C481" s="43"/>
      <c r="D481" s="38"/>
      <c r="E481" s="38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43"/>
      <c r="AI481" s="43"/>
      <c r="AJ481" s="43"/>
      <c r="AK481" s="43"/>
      <c r="AL481" s="43"/>
      <c r="AM481" s="43"/>
      <c r="AN481" s="43"/>
      <c r="AO481" s="43"/>
      <c r="AP481" s="43"/>
      <c r="AQ481" s="43"/>
      <c r="AR481" s="43"/>
      <c r="AS481" s="43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</row>
    <row r="482" spans="1:65" ht="19.5" customHeight="1" x14ac:dyDescent="0.6">
      <c r="A482" s="38"/>
      <c r="B482" s="43"/>
      <c r="C482" s="43"/>
      <c r="D482" s="38"/>
      <c r="E482" s="38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43"/>
      <c r="AN482" s="43"/>
      <c r="AO482" s="43"/>
      <c r="AP482" s="43"/>
      <c r="AQ482" s="43"/>
      <c r="AR482" s="43"/>
      <c r="AS482" s="43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</row>
    <row r="483" spans="1:65" ht="19.5" customHeight="1" x14ac:dyDescent="0.6">
      <c r="A483" s="38"/>
      <c r="B483" s="43"/>
      <c r="C483" s="43"/>
      <c r="D483" s="38"/>
      <c r="E483" s="38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43"/>
      <c r="AN483" s="43"/>
      <c r="AO483" s="43"/>
      <c r="AP483" s="43"/>
      <c r="AQ483" s="43"/>
      <c r="AR483" s="43"/>
      <c r="AS483" s="43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</row>
    <row r="484" spans="1:65" ht="19.5" customHeight="1" x14ac:dyDescent="0.6">
      <c r="A484" s="38"/>
      <c r="B484" s="43"/>
      <c r="C484" s="43"/>
      <c r="D484" s="38"/>
      <c r="E484" s="38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  <c r="AN484" s="43"/>
      <c r="AO484" s="43"/>
      <c r="AP484" s="43"/>
      <c r="AQ484" s="43"/>
      <c r="AR484" s="43"/>
      <c r="AS484" s="43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</row>
    <row r="485" spans="1:65" ht="19.5" customHeight="1" x14ac:dyDescent="0.6">
      <c r="A485" s="38"/>
      <c r="B485" s="43"/>
      <c r="C485" s="43"/>
      <c r="D485" s="38"/>
      <c r="E485" s="38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43"/>
      <c r="AN485" s="43"/>
      <c r="AO485" s="43"/>
      <c r="AP485" s="43"/>
      <c r="AQ485" s="43"/>
      <c r="AR485" s="43"/>
      <c r="AS485" s="43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  <c r="BJ485" s="38"/>
      <c r="BK485" s="38"/>
      <c r="BL485" s="38"/>
      <c r="BM485" s="38"/>
    </row>
    <row r="486" spans="1:65" ht="19.5" customHeight="1" x14ac:dyDescent="0.6">
      <c r="A486" s="38"/>
      <c r="B486" s="43"/>
      <c r="C486" s="43"/>
      <c r="D486" s="38"/>
      <c r="E486" s="38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  <c r="AN486" s="43"/>
      <c r="AO486" s="43"/>
      <c r="AP486" s="43"/>
      <c r="AQ486" s="43"/>
      <c r="AR486" s="43"/>
      <c r="AS486" s="43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  <c r="BF486" s="38"/>
      <c r="BG486" s="38"/>
      <c r="BH486" s="38"/>
      <c r="BI486" s="38"/>
      <c r="BJ486" s="38"/>
      <c r="BK486" s="38"/>
      <c r="BL486" s="38"/>
      <c r="BM486" s="38"/>
    </row>
    <row r="487" spans="1:65" ht="19.5" customHeight="1" x14ac:dyDescent="0.6">
      <c r="A487" s="38"/>
      <c r="B487" s="43"/>
      <c r="C487" s="43"/>
      <c r="D487" s="38"/>
      <c r="E487" s="38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43"/>
      <c r="AN487" s="43"/>
      <c r="AO487" s="43"/>
      <c r="AP487" s="43"/>
      <c r="AQ487" s="43"/>
      <c r="AR487" s="43"/>
      <c r="AS487" s="43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8"/>
      <c r="BE487" s="38"/>
      <c r="BF487" s="38"/>
      <c r="BG487" s="38"/>
      <c r="BH487" s="38"/>
      <c r="BI487" s="38"/>
      <c r="BJ487" s="38"/>
      <c r="BK487" s="38"/>
      <c r="BL487" s="38"/>
      <c r="BM487" s="38"/>
    </row>
    <row r="488" spans="1:65" ht="19.5" customHeight="1" x14ac:dyDescent="0.6">
      <c r="A488" s="38"/>
      <c r="B488" s="43"/>
      <c r="C488" s="43"/>
      <c r="D488" s="38"/>
      <c r="E488" s="38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  <c r="AI488" s="43"/>
      <c r="AJ488" s="43"/>
      <c r="AK488" s="43"/>
      <c r="AL488" s="43"/>
      <c r="AM488" s="43"/>
      <c r="AN488" s="43"/>
      <c r="AO488" s="43"/>
      <c r="AP488" s="43"/>
      <c r="AQ488" s="43"/>
      <c r="AR488" s="43"/>
      <c r="AS488" s="43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</row>
    <row r="489" spans="1:65" ht="19.5" customHeight="1" x14ac:dyDescent="0.6">
      <c r="A489" s="38"/>
      <c r="B489" s="43"/>
      <c r="C489" s="43"/>
      <c r="D489" s="38"/>
      <c r="E489" s="38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  <c r="AI489" s="43"/>
      <c r="AJ489" s="43"/>
      <c r="AK489" s="43"/>
      <c r="AL489" s="43"/>
      <c r="AM489" s="43"/>
      <c r="AN489" s="43"/>
      <c r="AO489" s="43"/>
      <c r="AP489" s="43"/>
      <c r="AQ489" s="43"/>
      <c r="AR489" s="43"/>
      <c r="AS489" s="43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</row>
    <row r="490" spans="1:65" ht="19.5" customHeight="1" x14ac:dyDescent="0.6">
      <c r="A490" s="38"/>
      <c r="B490" s="43"/>
      <c r="C490" s="43"/>
      <c r="D490" s="38"/>
      <c r="E490" s="38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  <c r="AI490" s="43"/>
      <c r="AJ490" s="43"/>
      <c r="AK490" s="43"/>
      <c r="AL490" s="43"/>
      <c r="AM490" s="43"/>
      <c r="AN490" s="43"/>
      <c r="AO490" s="43"/>
      <c r="AP490" s="43"/>
      <c r="AQ490" s="43"/>
      <c r="AR490" s="43"/>
      <c r="AS490" s="43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</row>
    <row r="491" spans="1:65" ht="19.5" customHeight="1" x14ac:dyDescent="0.6">
      <c r="A491" s="38"/>
      <c r="B491" s="43"/>
      <c r="C491" s="43"/>
      <c r="D491" s="38"/>
      <c r="E491" s="38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  <c r="AI491" s="43"/>
      <c r="AJ491" s="43"/>
      <c r="AK491" s="43"/>
      <c r="AL491" s="43"/>
      <c r="AM491" s="43"/>
      <c r="AN491" s="43"/>
      <c r="AO491" s="43"/>
      <c r="AP491" s="43"/>
      <c r="AQ491" s="43"/>
      <c r="AR491" s="43"/>
      <c r="AS491" s="43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</row>
    <row r="492" spans="1:65" ht="19.5" customHeight="1" x14ac:dyDescent="0.6">
      <c r="A492" s="38"/>
      <c r="B492" s="43"/>
      <c r="C492" s="43"/>
      <c r="D492" s="38"/>
      <c r="E492" s="38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  <c r="AI492" s="43"/>
      <c r="AJ492" s="43"/>
      <c r="AK492" s="43"/>
      <c r="AL492" s="43"/>
      <c r="AM492" s="43"/>
      <c r="AN492" s="43"/>
      <c r="AO492" s="43"/>
      <c r="AP492" s="43"/>
      <c r="AQ492" s="43"/>
      <c r="AR492" s="43"/>
      <c r="AS492" s="43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  <c r="BF492" s="38"/>
      <c r="BG492" s="38"/>
      <c r="BH492" s="38"/>
      <c r="BI492" s="38"/>
      <c r="BJ492" s="38"/>
      <c r="BK492" s="38"/>
      <c r="BL492" s="38"/>
      <c r="BM492" s="38"/>
    </row>
    <row r="493" spans="1:65" ht="19.5" customHeight="1" x14ac:dyDescent="0.6">
      <c r="A493" s="38"/>
      <c r="B493" s="43"/>
      <c r="C493" s="43"/>
      <c r="D493" s="38"/>
      <c r="E493" s="38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  <c r="AI493" s="43"/>
      <c r="AJ493" s="43"/>
      <c r="AK493" s="43"/>
      <c r="AL493" s="43"/>
      <c r="AM493" s="43"/>
      <c r="AN493" s="43"/>
      <c r="AO493" s="43"/>
      <c r="AP493" s="43"/>
      <c r="AQ493" s="43"/>
      <c r="AR493" s="43"/>
      <c r="AS493" s="43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  <c r="BF493" s="38"/>
      <c r="BG493" s="38"/>
      <c r="BH493" s="38"/>
      <c r="BI493" s="38"/>
      <c r="BJ493" s="38"/>
      <c r="BK493" s="38"/>
      <c r="BL493" s="38"/>
      <c r="BM493" s="38"/>
    </row>
    <row r="494" spans="1:65" ht="19.5" customHeight="1" x14ac:dyDescent="0.6">
      <c r="A494" s="38"/>
      <c r="B494" s="43"/>
      <c r="C494" s="43"/>
      <c r="D494" s="38"/>
      <c r="E494" s="38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  <c r="AI494" s="43"/>
      <c r="AJ494" s="43"/>
      <c r="AK494" s="43"/>
      <c r="AL494" s="43"/>
      <c r="AM494" s="43"/>
      <c r="AN494" s="43"/>
      <c r="AO494" s="43"/>
      <c r="AP494" s="43"/>
      <c r="AQ494" s="43"/>
      <c r="AR494" s="43"/>
      <c r="AS494" s="43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</row>
    <row r="495" spans="1:65" ht="19.5" customHeight="1" x14ac:dyDescent="0.6">
      <c r="A495" s="38"/>
      <c r="B495" s="43"/>
      <c r="C495" s="43"/>
      <c r="D495" s="38"/>
      <c r="E495" s="38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  <c r="AI495" s="43"/>
      <c r="AJ495" s="43"/>
      <c r="AK495" s="43"/>
      <c r="AL495" s="43"/>
      <c r="AM495" s="43"/>
      <c r="AN495" s="43"/>
      <c r="AO495" s="43"/>
      <c r="AP495" s="43"/>
      <c r="AQ495" s="43"/>
      <c r="AR495" s="43"/>
      <c r="AS495" s="43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</row>
    <row r="496" spans="1:65" ht="19.5" customHeight="1" x14ac:dyDescent="0.6">
      <c r="A496" s="38"/>
      <c r="B496" s="43"/>
      <c r="C496" s="43"/>
      <c r="D496" s="38"/>
      <c r="E496" s="38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  <c r="AK496" s="43"/>
      <c r="AL496" s="43"/>
      <c r="AM496" s="43"/>
      <c r="AN496" s="43"/>
      <c r="AO496" s="43"/>
      <c r="AP496" s="43"/>
      <c r="AQ496" s="43"/>
      <c r="AR496" s="43"/>
      <c r="AS496" s="43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</row>
    <row r="497" spans="1:65" ht="19.5" customHeight="1" x14ac:dyDescent="0.6">
      <c r="A497" s="38"/>
      <c r="B497" s="43"/>
      <c r="C497" s="43"/>
      <c r="D497" s="38"/>
      <c r="E497" s="38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  <c r="AK497" s="43"/>
      <c r="AL497" s="43"/>
      <c r="AM497" s="43"/>
      <c r="AN497" s="43"/>
      <c r="AO497" s="43"/>
      <c r="AP497" s="43"/>
      <c r="AQ497" s="43"/>
      <c r="AR497" s="43"/>
      <c r="AS497" s="43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</row>
    <row r="498" spans="1:65" ht="19.5" customHeight="1" x14ac:dyDescent="0.6">
      <c r="A498" s="38"/>
      <c r="B498" s="43"/>
      <c r="C498" s="43"/>
      <c r="D498" s="38"/>
      <c r="E498" s="38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  <c r="AK498" s="43"/>
      <c r="AL498" s="43"/>
      <c r="AM498" s="43"/>
      <c r="AN498" s="43"/>
      <c r="AO498" s="43"/>
      <c r="AP498" s="43"/>
      <c r="AQ498" s="43"/>
      <c r="AR498" s="43"/>
      <c r="AS498" s="43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</row>
    <row r="499" spans="1:65" ht="19.5" customHeight="1" x14ac:dyDescent="0.6">
      <c r="A499" s="38"/>
      <c r="B499" s="43"/>
      <c r="C499" s="43"/>
      <c r="D499" s="38"/>
      <c r="E499" s="38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  <c r="AK499" s="43"/>
      <c r="AL499" s="43"/>
      <c r="AM499" s="43"/>
      <c r="AN499" s="43"/>
      <c r="AO499" s="43"/>
      <c r="AP499" s="43"/>
      <c r="AQ499" s="43"/>
      <c r="AR499" s="43"/>
      <c r="AS499" s="43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8"/>
      <c r="BE499" s="38"/>
      <c r="BF499" s="38"/>
      <c r="BG499" s="38"/>
      <c r="BH499" s="38"/>
      <c r="BI499" s="38"/>
      <c r="BJ499" s="38"/>
      <c r="BK499" s="38"/>
      <c r="BL499" s="38"/>
      <c r="BM499" s="38"/>
    </row>
    <row r="500" spans="1:65" ht="19.5" customHeight="1" x14ac:dyDescent="0.6">
      <c r="A500" s="38"/>
      <c r="B500" s="43"/>
      <c r="C500" s="43"/>
      <c r="D500" s="38"/>
      <c r="E500" s="38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</row>
    <row r="501" spans="1:65" ht="19.5" customHeight="1" x14ac:dyDescent="0.6">
      <c r="A501" s="38"/>
      <c r="B501" s="43"/>
      <c r="C501" s="43"/>
      <c r="D501" s="38"/>
      <c r="E501" s="38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</row>
    <row r="502" spans="1:65" ht="19.5" customHeight="1" x14ac:dyDescent="0.6">
      <c r="A502" s="38"/>
      <c r="B502" s="43"/>
      <c r="C502" s="43"/>
      <c r="D502" s="38"/>
      <c r="E502" s="38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</row>
    <row r="503" spans="1:65" ht="19.5" customHeight="1" x14ac:dyDescent="0.6">
      <c r="A503" s="38"/>
      <c r="B503" s="43"/>
      <c r="C503" s="43"/>
      <c r="D503" s="38"/>
      <c r="E503" s="38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</row>
    <row r="504" spans="1:65" ht="19.5" customHeight="1" x14ac:dyDescent="0.6">
      <c r="A504" s="38"/>
      <c r="B504" s="43"/>
      <c r="C504" s="43"/>
      <c r="D504" s="38"/>
      <c r="E504" s="38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</row>
    <row r="505" spans="1:65" ht="19.5" customHeight="1" x14ac:dyDescent="0.6">
      <c r="A505" s="38"/>
      <c r="B505" s="43"/>
      <c r="C505" s="43"/>
      <c r="D505" s="38"/>
      <c r="E505" s="38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</row>
    <row r="506" spans="1:65" ht="19.5" customHeight="1" x14ac:dyDescent="0.6">
      <c r="A506" s="38"/>
      <c r="B506" s="43"/>
      <c r="C506" s="43"/>
      <c r="D506" s="38"/>
      <c r="E506" s="38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</row>
    <row r="507" spans="1:65" ht="19.5" customHeight="1" x14ac:dyDescent="0.6">
      <c r="A507" s="38"/>
      <c r="B507" s="43"/>
      <c r="C507" s="43"/>
      <c r="D507" s="38"/>
      <c r="E507" s="38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</row>
    <row r="508" spans="1:65" ht="19.5" customHeight="1" x14ac:dyDescent="0.6">
      <c r="A508" s="38"/>
      <c r="B508" s="43"/>
      <c r="C508" s="43"/>
      <c r="D508" s="38"/>
      <c r="E508" s="38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8"/>
      <c r="BE508" s="38"/>
      <c r="BF508" s="38"/>
      <c r="BG508" s="38"/>
      <c r="BH508" s="38"/>
      <c r="BI508" s="38"/>
      <c r="BJ508" s="38"/>
      <c r="BK508" s="38"/>
      <c r="BL508" s="38"/>
      <c r="BM508" s="38"/>
    </row>
    <row r="509" spans="1:65" ht="19.5" customHeight="1" x14ac:dyDescent="0.6">
      <c r="A509" s="38"/>
      <c r="B509" s="43"/>
      <c r="C509" s="43"/>
      <c r="D509" s="38"/>
      <c r="E509" s="38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8"/>
      <c r="BE509" s="38"/>
      <c r="BF509" s="38"/>
      <c r="BG509" s="38"/>
      <c r="BH509" s="38"/>
      <c r="BI509" s="38"/>
      <c r="BJ509" s="38"/>
      <c r="BK509" s="38"/>
      <c r="BL509" s="38"/>
      <c r="BM509" s="38"/>
    </row>
    <row r="510" spans="1:65" ht="19.5" customHeight="1" x14ac:dyDescent="0.6">
      <c r="A510" s="38"/>
      <c r="B510" s="43"/>
      <c r="C510" s="43"/>
      <c r="D510" s="38"/>
      <c r="E510" s="38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</row>
    <row r="511" spans="1:65" ht="19.5" customHeight="1" x14ac:dyDescent="0.6">
      <c r="A511" s="38"/>
      <c r="B511" s="43"/>
      <c r="C511" s="43"/>
      <c r="D511" s="38"/>
      <c r="E511" s="38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</row>
    <row r="512" spans="1:65" ht="19.5" customHeight="1" x14ac:dyDescent="0.6">
      <c r="A512" s="38"/>
      <c r="B512" s="43"/>
      <c r="C512" s="43"/>
      <c r="D512" s="38"/>
      <c r="E512" s="38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</row>
    <row r="513" spans="1:65" ht="19.5" customHeight="1" x14ac:dyDescent="0.6">
      <c r="A513" s="38"/>
      <c r="B513" s="43"/>
      <c r="C513" s="43"/>
      <c r="D513" s="38"/>
      <c r="E513" s="38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</row>
    <row r="514" spans="1:65" ht="19.5" customHeight="1" x14ac:dyDescent="0.6">
      <c r="A514" s="38"/>
      <c r="B514" s="43"/>
      <c r="C514" s="43"/>
      <c r="D514" s="38"/>
      <c r="E514" s="38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</row>
    <row r="515" spans="1:65" ht="19.5" customHeight="1" x14ac:dyDescent="0.6">
      <c r="A515" s="38"/>
      <c r="B515" s="43"/>
      <c r="C515" s="43"/>
      <c r="D515" s="38"/>
      <c r="E515" s="38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</row>
    <row r="516" spans="1:65" ht="19.5" customHeight="1" x14ac:dyDescent="0.6">
      <c r="A516" s="38"/>
      <c r="B516" s="43"/>
      <c r="C516" s="43"/>
      <c r="D516" s="38"/>
      <c r="E516" s="38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  <c r="AK516" s="43"/>
      <c r="AL516" s="43"/>
      <c r="AM516" s="43"/>
      <c r="AN516" s="43"/>
      <c r="AO516" s="43"/>
      <c r="AP516" s="43"/>
      <c r="AQ516" s="43"/>
      <c r="AR516" s="43"/>
      <c r="AS516" s="43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</row>
    <row r="517" spans="1:65" ht="19.5" customHeight="1" x14ac:dyDescent="0.6">
      <c r="A517" s="38"/>
      <c r="B517" s="43"/>
      <c r="C517" s="43"/>
      <c r="D517" s="38"/>
      <c r="E517" s="38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  <c r="AK517" s="43"/>
      <c r="AL517" s="43"/>
      <c r="AM517" s="43"/>
      <c r="AN517" s="43"/>
      <c r="AO517" s="43"/>
      <c r="AP517" s="43"/>
      <c r="AQ517" s="43"/>
      <c r="AR517" s="43"/>
      <c r="AS517" s="43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</row>
    <row r="518" spans="1:65" ht="19.5" customHeight="1" x14ac:dyDescent="0.6">
      <c r="A518" s="38"/>
      <c r="B518" s="43"/>
      <c r="C518" s="43"/>
      <c r="D518" s="38"/>
      <c r="E518" s="38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</row>
    <row r="519" spans="1:65" ht="19.5" customHeight="1" x14ac:dyDescent="0.6">
      <c r="A519" s="38"/>
      <c r="B519" s="43"/>
      <c r="C519" s="43"/>
      <c r="D519" s="38"/>
      <c r="E519" s="38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  <c r="AK519" s="43"/>
      <c r="AL519" s="43"/>
      <c r="AM519" s="43"/>
      <c r="AN519" s="43"/>
      <c r="AO519" s="43"/>
      <c r="AP519" s="43"/>
      <c r="AQ519" s="43"/>
      <c r="AR519" s="43"/>
      <c r="AS519" s="43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</row>
    <row r="520" spans="1:65" ht="19.5" customHeight="1" x14ac:dyDescent="0.6">
      <c r="A520" s="38"/>
      <c r="B520" s="43"/>
      <c r="C520" s="43"/>
      <c r="D520" s="38"/>
      <c r="E520" s="38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  <c r="AK520" s="43"/>
      <c r="AL520" s="43"/>
      <c r="AM520" s="43"/>
      <c r="AN520" s="43"/>
      <c r="AO520" s="43"/>
      <c r="AP520" s="43"/>
      <c r="AQ520" s="43"/>
      <c r="AR520" s="43"/>
      <c r="AS520" s="43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</row>
    <row r="521" spans="1:65" ht="19.5" customHeight="1" x14ac:dyDescent="0.6">
      <c r="A521" s="38"/>
      <c r="B521" s="43"/>
      <c r="C521" s="43"/>
      <c r="D521" s="38"/>
      <c r="E521" s="38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  <c r="AK521" s="43"/>
      <c r="AL521" s="43"/>
      <c r="AM521" s="43"/>
      <c r="AN521" s="43"/>
      <c r="AO521" s="43"/>
      <c r="AP521" s="43"/>
      <c r="AQ521" s="43"/>
      <c r="AR521" s="43"/>
      <c r="AS521" s="43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</row>
    <row r="522" spans="1:65" ht="19.5" customHeight="1" x14ac:dyDescent="0.6">
      <c r="A522" s="38"/>
      <c r="B522" s="43"/>
      <c r="C522" s="43"/>
      <c r="D522" s="38"/>
      <c r="E522" s="38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</row>
    <row r="523" spans="1:65" ht="19.5" customHeight="1" x14ac:dyDescent="0.6">
      <c r="A523" s="38"/>
      <c r="B523" s="43"/>
      <c r="C523" s="43"/>
      <c r="D523" s="38"/>
      <c r="E523" s="38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</row>
    <row r="524" spans="1:65" ht="19.5" customHeight="1" x14ac:dyDescent="0.6">
      <c r="A524" s="38"/>
      <c r="B524" s="43"/>
      <c r="C524" s="43"/>
      <c r="D524" s="38"/>
      <c r="E524" s="38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  <c r="BF524" s="38"/>
      <c r="BG524" s="38"/>
      <c r="BH524" s="38"/>
      <c r="BI524" s="38"/>
      <c r="BJ524" s="38"/>
      <c r="BK524" s="38"/>
      <c r="BL524" s="38"/>
      <c r="BM524" s="38"/>
    </row>
    <row r="525" spans="1:65" ht="19.5" customHeight="1" x14ac:dyDescent="0.6">
      <c r="A525" s="38"/>
      <c r="B525" s="43"/>
      <c r="C525" s="43"/>
      <c r="D525" s="38"/>
      <c r="E525" s="38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  <c r="BF525" s="38"/>
      <c r="BG525" s="38"/>
      <c r="BH525" s="38"/>
      <c r="BI525" s="38"/>
      <c r="BJ525" s="38"/>
      <c r="BK525" s="38"/>
      <c r="BL525" s="38"/>
      <c r="BM525" s="38"/>
    </row>
    <row r="526" spans="1:65" ht="19.5" customHeight="1" x14ac:dyDescent="0.6">
      <c r="A526" s="38"/>
      <c r="B526" s="43"/>
      <c r="C526" s="43"/>
      <c r="D526" s="38"/>
      <c r="E526" s="38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</row>
    <row r="527" spans="1:65" ht="19.5" customHeight="1" x14ac:dyDescent="0.6">
      <c r="A527" s="38"/>
      <c r="B527" s="43"/>
      <c r="C527" s="43"/>
      <c r="D527" s="38"/>
      <c r="E527" s="38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  <c r="BF527" s="38"/>
      <c r="BG527" s="38"/>
      <c r="BH527" s="38"/>
      <c r="BI527" s="38"/>
      <c r="BJ527" s="38"/>
      <c r="BK527" s="38"/>
      <c r="BL527" s="38"/>
      <c r="BM527" s="38"/>
    </row>
    <row r="528" spans="1:65" ht="19.5" customHeight="1" x14ac:dyDescent="0.6">
      <c r="A528" s="38"/>
      <c r="B528" s="43"/>
      <c r="C528" s="43"/>
      <c r="D528" s="38"/>
      <c r="E528" s="38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  <c r="BF528" s="38"/>
      <c r="BG528" s="38"/>
      <c r="BH528" s="38"/>
      <c r="BI528" s="38"/>
      <c r="BJ528" s="38"/>
      <c r="BK528" s="38"/>
      <c r="BL528" s="38"/>
      <c r="BM528" s="38"/>
    </row>
    <row r="529" spans="1:65" ht="19.5" customHeight="1" x14ac:dyDescent="0.6">
      <c r="A529" s="38"/>
      <c r="B529" s="43"/>
      <c r="C529" s="43"/>
      <c r="D529" s="38"/>
      <c r="E529" s="38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  <c r="AK529" s="43"/>
      <c r="AL529" s="43"/>
      <c r="AM529" s="43"/>
      <c r="AN529" s="43"/>
      <c r="AO529" s="43"/>
      <c r="AP529" s="43"/>
      <c r="AQ529" s="43"/>
      <c r="AR529" s="43"/>
      <c r="AS529" s="43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</row>
    <row r="530" spans="1:65" ht="19.5" customHeight="1" x14ac:dyDescent="0.6">
      <c r="A530" s="38"/>
      <c r="B530" s="43"/>
      <c r="C530" s="43"/>
      <c r="D530" s="38"/>
      <c r="E530" s="38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</row>
    <row r="531" spans="1:65" ht="19.5" customHeight="1" x14ac:dyDescent="0.6">
      <c r="A531" s="38"/>
      <c r="B531" s="43"/>
      <c r="C531" s="43"/>
      <c r="D531" s="38"/>
      <c r="E531" s="38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43"/>
      <c r="AL531" s="43"/>
      <c r="AM531" s="43"/>
      <c r="AN531" s="43"/>
      <c r="AO531" s="43"/>
      <c r="AP531" s="43"/>
      <c r="AQ531" s="43"/>
      <c r="AR531" s="43"/>
      <c r="AS531" s="43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38"/>
      <c r="BF531" s="38"/>
      <c r="BG531" s="38"/>
      <c r="BH531" s="38"/>
      <c r="BI531" s="38"/>
      <c r="BJ531" s="38"/>
      <c r="BK531" s="38"/>
      <c r="BL531" s="38"/>
      <c r="BM531" s="38"/>
    </row>
    <row r="532" spans="1:65" ht="19.5" customHeight="1" x14ac:dyDescent="0.6">
      <c r="A532" s="38"/>
      <c r="B532" s="43"/>
      <c r="C532" s="43"/>
      <c r="D532" s="38"/>
      <c r="E532" s="38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  <c r="AK532" s="43"/>
      <c r="AL532" s="43"/>
      <c r="AM532" s="43"/>
      <c r="AN532" s="43"/>
      <c r="AO532" s="43"/>
      <c r="AP532" s="43"/>
      <c r="AQ532" s="43"/>
      <c r="AR532" s="43"/>
      <c r="AS532" s="43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</row>
    <row r="533" spans="1:65" ht="19.5" customHeight="1" x14ac:dyDescent="0.6">
      <c r="A533" s="38"/>
      <c r="B533" s="43"/>
      <c r="C533" s="43"/>
      <c r="D533" s="38"/>
      <c r="E533" s="38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  <c r="BF533" s="38"/>
      <c r="BG533" s="38"/>
      <c r="BH533" s="38"/>
      <c r="BI533" s="38"/>
      <c r="BJ533" s="38"/>
      <c r="BK533" s="38"/>
      <c r="BL533" s="38"/>
      <c r="BM533" s="38"/>
    </row>
    <row r="534" spans="1:65" ht="19.5" customHeight="1" x14ac:dyDescent="0.6">
      <c r="A534" s="38"/>
      <c r="B534" s="43"/>
      <c r="C534" s="43"/>
      <c r="D534" s="38"/>
      <c r="E534" s="38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  <c r="AK534" s="43"/>
      <c r="AL534" s="43"/>
      <c r="AM534" s="43"/>
      <c r="AN534" s="43"/>
      <c r="AO534" s="43"/>
      <c r="AP534" s="43"/>
      <c r="AQ534" s="43"/>
      <c r="AR534" s="43"/>
      <c r="AS534" s="43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  <c r="BF534" s="38"/>
      <c r="BG534" s="38"/>
      <c r="BH534" s="38"/>
      <c r="BI534" s="38"/>
      <c r="BJ534" s="38"/>
      <c r="BK534" s="38"/>
      <c r="BL534" s="38"/>
      <c r="BM534" s="38"/>
    </row>
    <row r="535" spans="1:65" ht="19.5" customHeight="1" x14ac:dyDescent="0.6">
      <c r="A535" s="38"/>
      <c r="B535" s="43"/>
      <c r="C535" s="43"/>
      <c r="D535" s="38"/>
      <c r="E535" s="38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43"/>
      <c r="AN535" s="43"/>
      <c r="AO535" s="43"/>
      <c r="AP535" s="43"/>
      <c r="AQ535" s="43"/>
      <c r="AR535" s="43"/>
      <c r="AS535" s="43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38"/>
      <c r="BF535" s="38"/>
      <c r="BG535" s="38"/>
      <c r="BH535" s="38"/>
      <c r="BI535" s="38"/>
      <c r="BJ535" s="38"/>
      <c r="BK535" s="38"/>
      <c r="BL535" s="38"/>
      <c r="BM535" s="38"/>
    </row>
    <row r="536" spans="1:65" ht="19.5" customHeight="1" x14ac:dyDescent="0.6">
      <c r="A536" s="38"/>
      <c r="B536" s="43"/>
      <c r="C536" s="43"/>
      <c r="D536" s="38"/>
      <c r="E536" s="38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38"/>
      <c r="BF536" s="38"/>
      <c r="BG536" s="38"/>
      <c r="BH536" s="38"/>
      <c r="BI536" s="38"/>
      <c r="BJ536" s="38"/>
      <c r="BK536" s="38"/>
      <c r="BL536" s="38"/>
      <c r="BM536" s="38"/>
    </row>
    <row r="537" spans="1:65" ht="19.5" customHeight="1" x14ac:dyDescent="0.6">
      <c r="A537" s="38"/>
      <c r="B537" s="43"/>
      <c r="C537" s="43"/>
      <c r="D537" s="38"/>
      <c r="E537" s="38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  <c r="AK537" s="43"/>
      <c r="AL537" s="43"/>
      <c r="AM537" s="43"/>
      <c r="AN537" s="43"/>
      <c r="AO537" s="43"/>
      <c r="AP537" s="43"/>
      <c r="AQ537" s="43"/>
      <c r="AR537" s="43"/>
      <c r="AS537" s="43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  <c r="BF537" s="38"/>
      <c r="BG537" s="38"/>
      <c r="BH537" s="38"/>
      <c r="BI537" s="38"/>
      <c r="BJ537" s="38"/>
      <c r="BK537" s="38"/>
      <c r="BL537" s="38"/>
      <c r="BM537" s="38"/>
    </row>
    <row r="538" spans="1:65" ht="19.5" customHeight="1" x14ac:dyDescent="0.6">
      <c r="A538" s="38"/>
      <c r="B538" s="43"/>
      <c r="C538" s="43"/>
      <c r="D538" s="38"/>
      <c r="E538" s="38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  <c r="BF538" s="38"/>
      <c r="BG538" s="38"/>
      <c r="BH538" s="38"/>
      <c r="BI538" s="38"/>
      <c r="BJ538" s="38"/>
      <c r="BK538" s="38"/>
      <c r="BL538" s="38"/>
      <c r="BM538" s="38"/>
    </row>
    <row r="539" spans="1:65" ht="19.5" customHeight="1" x14ac:dyDescent="0.6">
      <c r="A539" s="38"/>
      <c r="B539" s="43"/>
      <c r="C539" s="43"/>
      <c r="D539" s="38"/>
      <c r="E539" s="38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  <c r="BF539" s="38"/>
      <c r="BG539" s="38"/>
      <c r="BH539" s="38"/>
      <c r="BI539" s="38"/>
      <c r="BJ539" s="38"/>
      <c r="BK539" s="38"/>
      <c r="BL539" s="38"/>
      <c r="BM539" s="38"/>
    </row>
    <row r="540" spans="1:65" ht="19.5" customHeight="1" x14ac:dyDescent="0.6">
      <c r="A540" s="38"/>
      <c r="B540" s="43"/>
      <c r="C540" s="43"/>
      <c r="D540" s="38"/>
      <c r="E540" s="38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  <c r="BF540" s="38"/>
      <c r="BG540" s="38"/>
      <c r="BH540" s="38"/>
      <c r="BI540" s="38"/>
      <c r="BJ540" s="38"/>
      <c r="BK540" s="38"/>
      <c r="BL540" s="38"/>
      <c r="BM540" s="38"/>
    </row>
    <row r="541" spans="1:65" ht="19.5" customHeight="1" x14ac:dyDescent="0.6">
      <c r="A541" s="38"/>
      <c r="B541" s="43"/>
      <c r="C541" s="43"/>
      <c r="D541" s="38"/>
      <c r="E541" s="38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</row>
    <row r="542" spans="1:65" ht="19.5" customHeight="1" x14ac:dyDescent="0.6">
      <c r="A542" s="38"/>
      <c r="B542" s="43"/>
      <c r="C542" s="43"/>
      <c r="D542" s="38"/>
      <c r="E542" s="38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</row>
    <row r="543" spans="1:65" ht="19.5" customHeight="1" x14ac:dyDescent="0.6">
      <c r="A543" s="38"/>
      <c r="B543" s="43"/>
      <c r="C543" s="43"/>
      <c r="D543" s="38"/>
      <c r="E543" s="38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  <c r="BF543" s="38"/>
      <c r="BG543" s="38"/>
      <c r="BH543" s="38"/>
      <c r="BI543" s="38"/>
      <c r="BJ543" s="38"/>
      <c r="BK543" s="38"/>
      <c r="BL543" s="38"/>
      <c r="BM543" s="38"/>
    </row>
    <row r="544" spans="1:65" ht="19.5" customHeight="1" x14ac:dyDescent="0.6">
      <c r="A544" s="38"/>
      <c r="B544" s="43"/>
      <c r="C544" s="43"/>
      <c r="D544" s="38"/>
      <c r="E544" s="38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38"/>
      <c r="BF544" s="38"/>
      <c r="BG544" s="38"/>
      <c r="BH544" s="38"/>
      <c r="BI544" s="38"/>
      <c r="BJ544" s="38"/>
      <c r="BK544" s="38"/>
      <c r="BL544" s="38"/>
      <c r="BM544" s="38"/>
    </row>
    <row r="545" spans="1:65" ht="19.5" customHeight="1" x14ac:dyDescent="0.6">
      <c r="A545" s="38"/>
      <c r="B545" s="43"/>
      <c r="C545" s="43"/>
      <c r="D545" s="38"/>
      <c r="E545" s="38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38"/>
      <c r="AU545" s="38"/>
      <c r="AV545" s="38"/>
      <c r="AW545" s="38"/>
      <c r="AX545" s="38"/>
      <c r="AY545" s="38"/>
      <c r="AZ545" s="38"/>
      <c r="BA545" s="38"/>
      <c r="BB545" s="38"/>
      <c r="BC545" s="38"/>
      <c r="BD545" s="38"/>
      <c r="BE545" s="38"/>
      <c r="BF545" s="38"/>
      <c r="BG545" s="38"/>
      <c r="BH545" s="38"/>
      <c r="BI545" s="38"/>
      <c r="BJ545" s="38"/>
      <c r="BK545" s="38"/>
      <c r="BL545" s="38"/>
      <c r="BM545" s="38"/>
    </row>
    <row r="546" spans="1:65" ht="19.5" customHeight="1" x14ac:dyDescent="0.6">
      <c r="A546" s="38"/>
      <c r="B546" s="43"/>
      <c r="C546" s="43"/>
      <c r="D546" s="38"/>
      <c r="E546" s="38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  <c r="AK546" s="43"/>
      <c r="AL546" s="43"/>
      <c r="AM546" s="43"/>
      <c r="AN546" s="43"/>
      <c r="AO546" s="43"/>
      <c r="AP546" s="43"/>
      <c r="AQ546" s="43"/>
      <c r="AR546" s="43"/>
      <c r="AS546" s="43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</row>
    <row r="547" spans="1:65" ht="19.5" customHeight="1" x14ac:dyDescent="0.6">
      <c r="A547" s="38"/>
      <c r="B547" s="43"/>
      <c r="C547" s="43"/>
      <c r="D547" s="38"/>
      <c r="E547" s="38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38"/>
      <c r="AU547" s="38"/>
      <c r="AV547" s="38"/>
      <c r="AW547" s="38"/>
      <c r="AX547" s="38"/>
      <c r="AY547" s="38"/>
      <c r="AZ547" s="38"/>
      <c r="BA547" s="38"/>
      <c r="BB547" s="38"/>
      <c r="BC547" s="38"/>
      <c r="BD547" s="38"/>
      <c r="BE547" s="38"/>
      <c r="BF547" s="38"/>
      <c r="BG547" s="38"/>
      <c r="BH547" s="38"/>
      <c r="BI547" s="38"/>
      <c r="BJ547" s="38"/>
      <c r="BK547" s="38"/>
      <c r="BL547" s="38"/>
      <c r="BM547" s="38"/>
    </row>
    <row r="548" spans="1:65" ht="19.5" customHeight="1" x14ac:dyDescent="0.6">
      <c r="A548" s="38"/>
      <c r="B548" s="43"/>
      <c r="C548" s="43"/>
      <c r="D548" s="38"/>
      <c r="E548" s="38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38"/>
      <c r="AU548" s="38"/>
      <c r="AV548" s="38"/>
      <c r="AW548" s="38"/>
      <c r="AX548" s="38"/>
      <c r="AY548" s="38"/>
      <c r="AZ548" s="38"/>
      <c r="BA548" s="38"/>
      <c r="BB548" s="38"/>
      <c r="BC548" s="38"/>
      <c r="BD548" s="38"/>
      <c r="BE548" s="38"/>
      <c r="BF548" s="38"/>
      <c r="BG548" s="38"/>
      <c r="BH548" s="38"/>
      <c r="BI548" s="38"/>
      <c r="BJ548" s="38"/>
      <c r="BK548" s="38"/>
      <c r="BL548" s="38"/>
      <c r="BM548" s="38"/>
    </row>
    <row r="549" spans="1:65" ht="19.5" customHeight="1" x14ac:dyDescent="0.6">
      <c r="A549" s="38"/>
      <c r="B549" s="43"/>
      <c r="C549" s="43"/>
      <c r="D549" s="38"/>
      <c r="E549" s="38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38"/>
      <c r="AU549" s="38"/>
      <c r="AV549" s="38"/>
      <c r="AW549" s="38"/>
      <c r="AX549" s="38"/>
      <c r="AY549" s="38"/>
      <c r="AZ549" s="38"/>
      <c r="BA549" s="38"/>
      <c r="BB549" s="38"/>
      <c r="BC549" s="38"/>
      <c r="BD549" s="38"/>
      <c r="BE549" s="38"/>
      <c r="BF549" s="38"/>
      <c r="BG549" s="38"/>
      <c r="BH549" s="38"/>
      <c r="BI549" s="38"/>
      <c r="BJ549" s="38"/>
      <c r="BK549" s="38"/>
      <c r="BL549" s="38"/>
      <c r="BM549" s="38"/>
    </row>
    <row r="550" spans="1:65" ht="19.5" customHeight="1" x14ac:dyDescent="0.6">
      <c r="A550" s="38"/>
      <c r="B550" s="43"/>
      <c r="C550" s="43"/>
      <c r="D550" s="38"/>
      <c r="E550" s="38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8"/>
      <c r="BE550" s="38"/>
      <c r="BF550" s="38"/>
      <c r="BG550" s="38"/>
      <c r="BH550" s="38"/>
      <c r="BI550" s="38"/>
      <c r="BJ550" s="38"/>
      <c r="BK550" s="38"/>
      <c r="BL550" s="38"/>
      <c r="BM550" s="38"/>
    </row>
    <row r="551" spans="1:65" ht="19.5" customHeight="1" x14ac:dyDescent="0.6">
      <c r="A551" s="38"/>
      <c r="B551" s="43"/>
      <c r="C551" s="43"/>
      <c r="D551" s="38"/>
      <c r="E551" s="38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/>
      <c r="BD551" s="38"/>
      <c r="BE551" s="38"/>
      <c r="BF551" s="38"/>
      <c r="BG551" s="38"/>
      <c r="BH551" s="38"/>
      <c r="BI551" s="38"/>
      <c r="BJ551" s="38"/>
      <c r="BK551" s="38"/>
      <c r="BL551" s="38"/>
      <c r="BM551" s="38"/>
    </row>
    <row r="552" spans="1:65" ht="19.5" customHeight="1" x14ac:dyDescent="0.6">
      <c r="A552" s="38"/>
      <c r="B552" s="43"/>
      <c r="C552" s="43"/>
      <c r="D552" s="38"/>
      <c r="E552" s="38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/>
      <c r="BD552" s="38"/>
      <c r="BE552" s="38"/>
      <c r="BF552" s="38"/>
      <c r="BG552" s="38"/>
      <c r="BH552" s="38"/>
      <c r="BI552" s="38"/>
      <c r="BJ552" s="38"/>
      <c r="BK552" s="38"/>
      <c r="BL552" s="38"/>
      <c r="BM552" s="38"/>
    </row>
    <row r="553" spans="1:65" ht="19.5" customHeight="1" x14ac:dyDescent="0.6">
      <c r="A553" s="38"/>
      <c r="B553" s="43"/>
      <c r="C553" s="43"/>
      <c r="D553" s="38"/>
      <c r="E553" s="38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38"/>
      <c r="AU553" s="38"/>
      <c r="AV553" s="38"/>
      <c r="AW553" s="38"/>
      <c r="AX553" s="38"/>
      <c r="AY553" s="38"/>
      <c r="AZ553" s="38"/>
      <c r="BA553" s="38"/>
      <c r="BB553" s="38"/>
      <c r="BC553" s="38"/>
      <c r="BD553" s="38"/>
      <c r="BE553" s="38"/>
      <c r="BF553" s="38"/>
      <c r="BG553" s="38"/>
      <c r="BH553" s="38"/>
      <c r="BI553" s="38"/>
      <c r="BJ553" s="38"/>
      <c r="BK553" s="38"/>
      <c r="BL553" s="38"/>
      <c r="BM553" s="38"/>
    </row>
    <row r="554" spans="1:65" ht="19.5" customHeight="1" x14ac:dyDescent="0.6">
      <c r="A554" s="38"/>
      <c r="B554" s="43"/>
      <c r="C554" s="43"/>
      <c r="D554" s="38"/>
      <c r="E554" s="38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</row>
    <row r="555" spans="1:65" ht="19.5" customHeight="1" x14ac:dyDescent="0.6">
      <c r="A555" s="38"/>
      <c r="B555" s="43"/>
      <c r="C555" s="43"/>
      <c r="D555" s="38"/>
      <c r="E555" s="38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38"/>
      <c r="AU555" s="38"/>
      <c r="AV555" s="38"/>
      <c r="AW555" s="38"/>
      <c r="AX555" s="38"/>
      <c r="AY555" s="38"/>
      <c r="AZ555" s="38"/>
      <c r="BA555" s="38"/>
      <c r="BB555" s="38"/>
      <c r="BC555" s="38"/>
      <c r="BD555" s="38"/>
      <c r="BE555" s="38"/>
      <c r="BF555" s="38"/>
      <c r="BG555" s="38"/>
      <c r="BH555" s="38"/>
      <c r="BI555" s="38"/>
      <c r="BJ555" s="38"/>
      <c r="BK555" s="38"/>
      <c r="BL555" s="38"/>
      <c r="BM555" s="38"/>
    </row>
    <row r="556" spans="1:65" ht="19.5" customHeight="1" x14ac:dyDescent="0.6">
      <c r="A556" s="38"/>
      <c r="B556" s="43"/>
      <c r="C556" s="43"/>
      <c r="D556" s="38"/>
      <c r="E556" s="38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38"/>
      <c r="AU556" s="38"/>
      <c r="AV556" s="38"/>
      <c r="AW556" s="38"/>
      <c r="AX556" s="38"/>
      <c r="AY556" s="38"/>
      <c r="AZ556" s="38"/>
      <c r="BA556" s="38"/>
      <c r="BB556" s="38"/>
      <c r="BC556" s="38"/>
      <c r="BD556" s="38"/>
      <c r="BE556" s="38"/>
      <c r="BF556" s="38"/>
      <c r="BG556" s="38"/>
      <c r="BH556" s="38"/>
      <c r="BI556" s="38"/>
      <c r="BJ556" s="38"/>
      <c r="BK556" s="38"/>
      <c r="BL556" s="38"/>
      <c r="BM556" s="38"/>
    </row>
    <row r="557" spans="1:65" ht="19.5" customHeight="1" x14ac:dyDescent="0.6">
      <c r="A557" s="38"/>
      <c r="B557" s="43"/>
      <c r="C557" s="43"/>
      <c r="D557" s="38"/>
      <c r="E557" s="38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</row>
    <row r="558" spans="1:65" ht="19.5" customHeight="1" x14ac:dyDescent="0.6">
      <c r="A558" s="38"/>
      <c r="B558" s="43"/>
      <c r="C558" s="43"/>
      <c r="D558" s="38"/>
      <c r="E558" s="38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38"/>
      <c r="AU558" s="38"/>
      <c r="AV558" s="38"/>
      <c r="AW558" s="38"/>
      <c r="AX558" s="38"/>
      <c r="AY558" s="38"/>
      <c r="AZ558" s="38"/>
      <c r="BA558" s="38"/>
      <c r="BB558" s="38"/>
      <c r="BC558" s="38"/>
      <c r="BD558" s="38"/>
      <c r="BE558" s="38"/>
      <c r="BF558" s="38"/>
      <c r="BG558" s="38"/>
      <c r="BH558" s="38"/>
      <c r="BI558" s="38"/>
      <c r="BJ558" s="38"/>
      <c r="BK558" s="38"/>
      <c r="BL558" s="38"/>
      <c r="BM558" s="38"/>
    </row>
    <row r="559" spans="1:65" ht="19.5" customHeight="1" x14ac:dyDescent="0.6">
      <c r="A559" s="38"/>
      <c r="B559" s="43"/>
      <c r="C559" s="43"/>
      <c r="D559" s="38"/>
      <c r="E559" s="38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</row>
    <row r="560" spans="1:65" ht="19.5" customHeight="1" x14ac:dyDescent="0.6">
      <c r="A560" s="38"/>
      <c r="B560" s="43"/>
      <c r="C560" s="43"/>
      <c r="D560" s="38"/>
      <c r="E560" s="38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</row>
    <row r="561" spans="1:65" ht="19.5" customHeight="1" x14ac:dyDescent="0.6">
      <c r="A561" s="38"/>
      <c r="B561" s="43"/>
      <c r="C561" s="43"/>
      <c r="D561" s="38"/>
      <c r="E561" s="38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</row>
    <row r="562" spans="1:65" ht="19.5" customHeight="1" x14ac:dyDescent="0.6">
      <c r="A562" s="38"/>
      <c r="B562" s="43"/>
      <c r="C562" s="43"/>
      <c r="D562" s="38"/>
      <c r="E562" s="38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38"/>
      <c r="AU562" s="38"/>
      <c r="AV562" s="38"/>
      <c r="AW562" s="38"/>
      <c r="AX562" s="38"/>
      <c r="AY562" s="38"/>
      <c r="AZ562" s="38"/>
      <c r="BA562" s="38"/>
      <c r="BB562" s="38"/>
      <c r="BC562" s="38"/>
      <c r="BD562" s="38"/>
      <c r="BE562" s="38"/>
      <c r="BF562" s="38"/>
      <c r="BG562" s="38"/>
      <c r="BH562" s="38"/>
      <c r="BI562" s="38"/>
      <c r="BJ562" s="38"/>
      <c r="BK562" s="38"/>
      <c r="BL562" s="38"/>
      <c r="BM562" s="38"/>
    </row>
    <row r="563" spans="1:65" ht="19.5" customHeight="1" x14ac:dyDescent="0.6">
      <c r="A563" s="38"/>
      <c r="B563" s="43"/>
      <c r="C563" s="43"/>
      <c r="D563" s="38"/>
      <c r="E563" s="38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  <c r="BF563" s="38"/>
      <c r="BG563" s="38"/>
      <c r="BH563" s="38"/>
      <c r="BI563" s="38"/>
      <c r="BJ563" s="38"/>
      <c r="BK563" s="38"/>
      <c r="BL563" s="38"/>
      <c r="BM563" s="38"/>
    </row>
    <row r="564" spans="1:65" ht="19.5" customHeight="1" x14ac:dyDescent="0.6">
      <c r="A564" s="38"/>
      <c r="B564" s="43"/>
      <c r="C564" s="43"/>
      <c r="D564" s="38"/>
      <c r="E564" s="38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38"/>
      <c r="AU564" s="38"/>
      <c r="AV564" s="38"/>
      <c r="AW564" s="38"/>
      <c r="AX564" s="38"/>
      <c r="AY564" s="38"/>
      <c r="AZ564" s="38"/>
      <c r="BA564" s="38"/>
      <c r="BB564" s="38"/>
      <c r="BC564" s="38"/>
      <c r="BD564" s="38"/>
      <c r="BE564" s="38"/>
      <c r="BF564" s="38"/>
      <c r="BG564" s="38"/>
      <c r="BH564" s="38"/>
      <c r="BI564" s="38"/>
      <c r="BJ564" s="38"/>
      <c r="BK564" s="38"/>
      <c r="BL564" s="38"/>
      <c r="BM564" s="38"/>
    </row>
    <row r="565" spans="1:65" ht="19.5" customHeight="1" x14ac:dyDescent="0.6">
      <c r="A565" s="38"/>
      <c r="B565" s="43"/>
      <c r="C565" s="43"/>
      <c r="D565" s="38"/>
      <c r="E565" s="38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38"/>
      <c r="AU565" s="38"/>
      <c r="AV565" s="38"/>
      <c r="AW565" s="38"/>
      <c r="AX565" s="38"/>
      <c r="AY565" s="38"/>
      <c r="AZ565" s="38"/>
      <c r="BA565" s="38"/>
      <c r="BB565" s="38"/>
      <c r="BC565" s="38"/>
      <c r="BD565" s="38"/>
      <c r="BE565" s="38"/>
      <c r="BF565" s="38"/>
      <c r="BG565" s="38"/>
      <c r="BH565" s="38"/>
      <c r="BI565" s="38"/>
      <c r="BJ565" s="38"/>
      <c r="BK565" s="38"/>
      <c r="BL565" s="38"/>
      <c r="BM565" s="38"/>
    </row>
    <row r="566" spans="1:65" ht="19.5" customHeight="1" x14ac:dyDescent="0.6">
      <c r="A566" s="38"/>
      <c r="B566" s="43"/>
      <c r="C566" s="43"/>
      <c r="D566" s="38"/>
      <c r="E566" s="38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</row>
    <row r="567" spans="1:65" ht="19.5" customHeight="1" x14ac:dyDescent="0.6">
      <c r="A567" s="38"/>
      <c r="B567" s="43"/>
      <c r="C567" s="43"/>
      <c r="D567" s="38"/>
      <c r="E567" s="38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38"/>
      <c r="AU567" s="38"/>
      <c r="AV567" s="38"/>
      <c r="AW567" s="38"/>
      <c r="AX567" s="38"/>
      <c r="AY567" s="38"/>
      <c r="AZ567" s="38"/>
      <c r="BA567" s="38"/>
      <c r="BB567" s="38"/>
      <c r="BC567" s="38"/>
      <c r="BD567" s="38"/>
      <c r="BE567" s="38"/>
      <c r="BF567" s="38"/>
      <c r="BG567" s="38"/>
      <c r="BH567" s="38"/>
      <c r="BI567" s="38"/>
      <c r="BJ567" s="38"/>
      <c r="BK567" s="38"/>
      <c r="BL567" s="38"/>
      <c r="BM567" s="38"/>
    </row>
    <row r="568" spans="1:65" ht="19.5" customHeight="1" x14ac:dyDescent="0.6">
      <c r="A568" s="38"/>
      <c r="B568" s="43"/>
      <c r="C568" s="43"/>
      <c r="D568" s="38"/>
      <c r="E568" s="38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38"/>
      <c r="AU568" s="38"/>
      <c r="AV568" s="38"/>
      <c r="AW568" s="38"/>
      <c r="AX568" s="38"/>
      <c r="AY568" s="38"/>
      <c r="AZ568" s="38"/>
      <c r="BA568" s="38"/>
      <c r="BB568" s="38"/>
      <c r="BC568" s="38"/>
      <c r="BD568" s="38"/>
      <c r="BE568" s="38"/>
      <c r="BF568" s="38"/>
      <c r="BG568" s="38"/>
      <c r="BH568" s="38"/>
      <c r="BI568" s="38"/>
      <c r="BJ568" s="38"/>
      <c r="BK568" s="38"/>
      <c r="BL568" s="38"/>
      <c r="BM568" s="38"/>
    </row>
    <row r="569" spans="1:65" ht="19.5" customHeight="1" x14ac:dyDescent="0.6">
      <c r="A569" s="38"/>
      <c r="B569" s="43"/>
      <c r="C569" s="43"/>
      <c r="D569" s="38"/>
      <c r="E569" s="38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38"/>
      <c r="AU569" s="38"/>
      <c r="AV569" s="38"/>
      <c r="AW569" s="38"/>
      <c r="AX569" s="38"/>
      <c r="AY569" s="38"/>
      <c r="AZ569" s="38"/>
      <c r="BA569" s="38"/>
      <c r="BB569" s="38"/>
      <c r="BC569" s="38"/>
      <c r="BD569" s="38"/>
      <c r="BE569" s="38"/>
      <c r="BF569" s="38"/>
      <c r="BG569" s="38"/>
      <c r="BH569" s="38"/>
      <c r="BI569" s="38"/>
      <c r="BJ569" s="38"/>
      <c r="BK569" s="38"/>
      <c r="BL569" s="38"/>
      <c r="BM569" s="38"/>
    </row>
    <row r="570" spans="1:65" ht="19.5" customHeight="1" x14ac:dyDescent="0.6">
      <c r="A570" s="38"/>
      <c r="B570" s="43"/>
      <c r="C570" s="43"/>
      <c r="D570" s="38"/>
      <c r="E570" s="38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</row>
    <row r="571" spans="1:65" ht="19.5" customHeight="1" x14ac:dyDescent="0.6">
      <c r="A571" s="38"/>
      <c r="B571" s="43"/>
      <c r="C571" s="43"/>
      <c r="D571" s="38"/>
      <c r="E571" s="38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38"/>
      <c r="AU571" s="38"/>
      <c r="AV571" s="38"/>
      <c r="AW571" s="38"/>
      <c r="AX571" s="38"/>
      <c r="AY571" s="38"/>
      <c r="AZ571" s="38"/>
      <c r="BA571" s="38"/>
      <c r="BB571" s="38"/>
      <c r="BC571" s="38"/>
      <c r="BD571" s="38"/>
      <c r="BE571" s="38"/>
      <c r="BF571" s="38"/>
      <c r="BG571" s="38"/>
      <c r="BH571" s="38"/>
      <c r="BI571" s="38"/>
      <c r="BJ571" s="38"/>
      <c r="BK571" s="38"/>
      <c r="BL571" s="38"/>
      <c r="BM571" s="38"/>
    </row>
    <row r="572" spans="1:65" ht="19.5" customHeight="1" x14ac:dyDescent="0.6">
      <c r="A572" s="38"/>
      <c r="B572" s="43"/>
      <c r="C572" s="43"/>
      <c r="D572" s="38"/>
      <c r="E572" s="38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38"/>
      <c r="AU572" s="38"/>
      <c r="AV572" s="38"/>
      <c r="AW572" s="38"/>
      <c r="AX572" s="38"/>
      <c r="AY572" s="38"/>
      <c r="AZ572" s="38"/>
      <c r="BA572" s="38"/>
      <c r="BB572" s="38"/>
      <c r="BC572" s="38"/>
      <c r="BD572" s="38"/>
      <c r="BE572" s="38"/>
      <c r="BF572" s="38"/>
      <c r="BG572" s="38"/>
      <c r="BH572" s="38"/>
      <c r="BI572" s="38"/>
      <c r="BJ572" s="38"/>
      <c r="BK572" s="38"/>
      <c r="BL572" s="38"/>
      <c r="BM572" s="38"/>
    </row>
    <row r="573" spans="1:65" ht="19.5" customHeight="1" x14ac:dyDescent="0.6">
      <c r="A573" s="38"/>
      <c r="B573" s="43"/>
      <c r="C573" s="43"/>
      <c r="D573" s="38"/>
      <c r="E573" s="38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38"/>
      <c r="AU573" s="38"/>
      <c r="AV573" s="38"/>
      <c r="AW573" s="38"/>
      <c r="AX573" s="38"/>
      <c r="AY573" s="38"/>
      <c r="AZ573" s="38"/>
      <c r="BA573" s="38"/>
      <c r="BB573" s="38"/>
      <c r="BC573" s="38"/>
      <c r="BD573" s="38"/>
      <c r="BE573" s="38"/>
      <c r="BF573" s="38"/>
      <c r="BG573" s="38"/>
      <c r="BH573" s="38"/>
      <c r="BI573" s="38"/>
      <c r="BJ573" s="38"/>
      <c r="BK573" s="38"/>
      <c r="BL573" s="38"/>
      <c r="BM573" s="38"/>
    </row>
    <row r="574" spans="1:65" ht="19.5" customHeight="1" x14ac:dyDescent="0.6">
      <c r="A574" s="38"/>
      <c r="B574" s="43"/>
      <c r="C574" s="43"/>
      <c r="D574" s="38"/>
      <c r="E574" s="38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38"/>
      <c r="AU574" s="38"/>
      <c r="AV574" s="38"/>
      <c r="AW574" s="38"/>
      <c r="AX574" s="38"/>
      <c r="AY574" s="38"/>
      <c r="AZ574" s="38"/>
      <c r="BA574" s="38"/>
      <c r="BB574" s="38"/>
      <c r="BC574" s="38"/>
      <c r="BD574" s="38"/>
      <c r="BE574" s="38"/>
      <c r="BF574" s="38"/>
      <c r="BG574" s="38"/>
      <c r="BH574" s="38"/>
      <c r="BI574" s="38"/>
      <c r="BJ574" s="38"/>
      <c r="BK574" s="38"/>
      <c r="BL574" s="38"/>
      <c r="BM574" s="38"/>
    </row>
    <row r="575" spans="1:65" ht="19.5" customHeight="1" x14ac:dyDescent="0.6">
      <c r="A575" s="38"/>
      <c r="B575" s="43"/>
      <c r="C575" s="43"/>
      <c r="D575" s="38"/>
      <c r="E575" s="38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38"/>
      <c r="AU575" s="38"/>
      <c r="AV575" s="38"/>
      <c r="AW575" s="38"/>
      <c r="AX575" s="38"/>
      <c r="AY575" s="38"/>
      <c r="AZ575" s="38"/>
      <c r="BA575" s="38"/>
      <c r="BB575" s="38"/>
      <c r="BC575" s="38"/>
      <c r="BD575" s="38"/>
      <c r="BE575" s="38"/>
      <c r="BF575" s="38"/>
      <c r="BG575" s="38"/>
      <c r="BH575" s="38"/>
      <c r="BI575" s="38"/>
      <c r="BJ575" s="38"/>
      <c r="BK575" s="38"/>
      <c r="BL575" s="38"/>
      <c r="BM575" s="38"/>
    </row>
    <row r="576" spans="1:65" ht="19.5" customHeight="1" x14ac:dyDescent="0.6">
      <c r="A576" s="38"/>
      <c r="B576" s="43"/>
      <c r="C576" s="43"/>
      <c r="D576" s="38"/>
      <c r="E576" s="38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38"/>
      <c r="AU576" s="38"/>
      <c r="AV576" s="38"/>
      <c r="AW576" s="38"/>
      <c r="AX576" s="38"/>
      <c r="AY576" s="38"/>
      <c r="AZ576" s="38"/>
      <c r="BA576" s="38"/>
      <c r="BB576" s="38"/>
      <c r="BC576" s="38"/>
      <c r="BD576" s="38"/>
      <c r="BE576" s="38"/>
      <c r="BF576" s="38"/>
      <c r="BG576" s="38"/>
      <c r="BH576" s="38"/>
      <c r="BI576" s="38"/>
      <c r="BJ576" s="38"/>
      <c r="BK576" s="38"/>
      <c r="BL576" s="38"/>
      <c r="BM576" s="38"/>
    </row>
    <row r="577" spans="1:65" ht="19.5" customHeight="1" x14ac:dyDescent="0.6">
      <c r="A577" s="38"/>
      <c r="B577" s="43"/>
      <c r="C577" s="43"/>
      <c r="D577" s="38"/>
      <c r="E577" s="38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</row>
    <row r="578" spans="1:65" ht="19.5" customHeight="1" x14ac:dyDescent="0.6">
      <c r="A578" s="38"/>
      <c r="B578" s="43"/>
      <c r="C578" s="43"/>
      <c r="D578" s="38"/>
      <c r="E578" s="38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</row>
    <row r="579" spans="1:65" ht="19.5" customHeight="1" x14ac:dyDescent="0.6">
      <c r="A579" s="38"/>
      <c r="B579" s="43"/>
      <c r="C579" s="43"/>
      <c r="D579" s="38"/>
      <c r="E579" s="38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38"/>
      <c r="AU579" s="38"/>
      <c r="AV579" s="38"/>
      <c r="AW579" s="38"/>
      <c r="AX579" s="38"/>
      <c r="AY579" s="38"/>
      <c r="AZ579" s="38"/>
      <c r="BA579" s="38"/>
      <c r="BB579" s="38"/>
      <c r="BC579" s="38"/>
      <c r="BD579" s="38"/>
      <c r="BE579" s="38"/>
      <c r="BF579" s="38"/>
      <c r="BG579" s="38"/>
      <c r="BH579" s="38"/>
      <c r="BI579" s="38"/>
      <c r="BJ579" s="38"/>
      <c r="BK579" s="38"/>
      <c r="BL579" s="38"/>
      <c r="BM579" s="38"/>
    </row>
    <row r="580" spans="1:65" ht="19.5" customHeight="1" x14ac:dyDescent="0.6">
      <c r="A580" s="38"/>
      <c r="B580" s="43"/>
      <c r="C580" s="43"/>
      <c r="D580" s="38"/>
      <c r="E580" s="38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38"/>
      <c r="AU580" s="38"/>
      <c r="AV580" s="38"/>
      <c r="AW580" s="38"/>
      <c r="AX580" s="38"/>
      <c r="AY580" s="38"/>
      <c r="AZ580" s="38"/>
      <c r="BA580" s="38"/>
      <c r="BB580" s="38"/>
      <c r="BC580" s="38"/>
      <c r="BD580" s="38"/>
      <c r="BE580" s="38"/>
      <c r="BF580" s="38"/>
      <c r="BG580" s="38"/>
      <c r="BH580" s="38"/>
      <c r="BI580" s="38"/>
      <c r="BJ580" s="38"/>
      <c r="BK580" s="38"/>
      <c r="BL580" s="38"/>
      <c r="BM580" s="38"/>
    </row>
    <row r="581" spans="1:65" ht="19.5" customHeight="1" x14ac:dyDescent="0.6">
      <c r="A581" s="38"/>
      <c r="B581" s="43"/>
      <c r="C581" s="43"/>
      <c r="D581" s="38"/>
      <c r="E581" s="38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38"/>
      <c r="AU581" s="38"/>
      <c r="AV581" s="38"/>
      <c r="AW581" s="38"/>
      <c r="AX581" s="38"/>
      <c r="AY581" s="38"/>
      <c r="AZ581" s="38"/>
      <c r="BA581" s="38"/>
      <c r="BB581" s="38"/>
      <c r="BC581" s="38"/>
      <c r="BD581" s="38"/>
      <c r="BE581" s="38"/>
      <c r="BF581" s="38"/>
      <c r="BG581" s="38"/>
      <c r="BH581" s="38"/>
      <c r="BI581" s="38"/>
      <c r="BJ581" s="38"/>
      <c r="BK581" s="38"/>
      <c r="BL581" s="38"/>
      <c r="BM581" s="38"/>
    </row>
    <row r="582" spans="1:65" ht="19.5" customHeight="1" x14ac:dyDescent="0.6">
      <c r="A582" s="38"/>
      <c r="B582" s="43"/>
      <c r="C582" s="43"/>
      <c r="D582" s="38"/>
      <c r="E582" s="38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38"/>
      <c r="AU582" s="38"/>
      <c r="AV582" s="38"/>
      <c r="AW582" s="38"/>
      <c r="AX582" s="38"/>
      <c r="AY582" s="38"/>
      <c r="AZ582" s="38"/>
      <c r="BA582" s="38"/>
      <c r="BB582" s="38"/>
      <c r="BC582" s="38"/>
      <c r="BD582" s="38"/>
      <c r="BE582" s="38"/>
      <c r="BF582" s="38"/>
      <c r="BG582" s="38"/>
      <c r="BH582" s="38"/>
      <c r="BI582" s="38"/>
      <c r="BJ582" s="38"/>
      <c r="BK582" s="38"/>
      <c r="BL582" s="38"/>
      <c r="BM582" s="38"/>
    </row>
    <row r="583" spans="1:65" ht="19.5" customHeight="1" x14ac:dyDescent="0.6">
      <c r="A583" s="38"/>
      <c r="B583" s="43"/>
      <c r="C583" s="43"/>
      <c r="D583" s="38"/>
      <c r="E583" s="38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38"/>
      <c r="AU583" s="38"/>
      <c r="AV583" s="38"/>
      <c r="AW583" s="38"/>
      <c r="AX583" s="38"/>
      <c r="AY583" s="38"/>
      <c r="AZ583" s="38"/>
      <c r="BA583" s="38"/>
      <c r="BB583" s="38"/>
      <c r="BC583" s="38"/>
      <c r="BD583" s="38"/>
      <c r="BE583" s="38"/>
      <c r="BF583" s="38"/>
      <c r="BG583" s="38"/>
      <c r="BH583" s="38"/>
      <c r="BI583" s="38"/>
      <c r="BJ583" s="38"/>
      <c r="BK583" s="38"/>
      <c r="BL583" s="38"/>
      <c r="BM583" s="38"/>
    </row>
    <row r="584" spans="1:65" ht="19.5" customHeight="1" x14ac:dyDescent="0.6">
      <c r="A584" s="38"/>
      <c r="B584" s="43"/>
      <c r="C584" s="43"/>
      <c r="D584" s="38"/>
      <c r="E584" s="38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38"/>
      <c r="AU584" s="38"/>
      <c r="AV584" s="38"/>
      <c r="AW584" s="38"/>
      <c r="AX584" s="38"/>
      <c r="AY584" s="38"/>
      <c r="AZ584" s="38"/>
      <c r="BA584" s="38"/>
      <c r="BB584" s="38"/>
      <c r="BC584" s="38"/>
      <c r="BD584" s="38"/>
      <c r="BE584" s="38"/>
      <c r="BF584" s="38"/>
      <c r="BG584" s="38"/>
      <c r="BH584" s="38"/>
      <c r="BI584" s="38"/>
      <c r="BJ584" s="38"/>
      <c r="BK584" s="38"/>
      <c r="BL584" s="38"/>
      <c r="BM584" s="38"/>
    </row>
    <row r="585" spans="1:65" ht="19.5" customHeight="1" x14ac:dyDescent="0.6">
      <c r="A585" s="38"/>
      <c r="B585" s="43"/>
      <c r="C585" s="43"/>
      <c r="D585" s="38"/>
      <c r="E585" s="38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38"/>
      <c r="AU585" s="38"/>
      <c r="AV585" s="38"/>
      <c r="AW585" s="38"/>
      <c r="AX585" s="38"/>
      <c r="AY585" s="38"/>
      <c r="AZ585" s="38"/>
      <c r="BA585" s="38"/>
      <c r="BB585" s="38"/>
      <c r="BC585" s="38"/>
      <c r="BD585" s="38"/>
      <c r="BE585" s="38"/>
      <c r="BF585" s="38"/>
      <c r="BG585" s="38"/>
      <c r="BH585" s="38"/>
      <c r="BI585" s="38"/>
      <c r="BJ585" s="38"/>
      <c r="BK585" s="38"/>
      <c r="BL585" s="38"/>
      <c r="BM585" s="38"/>
    </row>
    <row r="586" spans="1:65" ht="19.5" customHeight="1" x14ac:dyDescent="0.6">
      <c r="A586" s="38"/>
      <c r="B586" s="43"/>
      <c r="C586" s="43"/>
      <c r="D586" s="38"/>
      <c r="E586" s="38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  <c r="BF586" s="38"/>
      <c r="BG586" s="38"/>
      <c r="BH586" s="38"/>
      <c r="BI586" s="38"/>
      <c r="BJ586" s="38"/>
      <c r="BK586" s="38"/>
      <c r="BL586" s="38"/>
      <c r="BM586" s="38"/>
    </row>
    <row r="587" spans="1:65" ht="19.5" customHeight="1" x14ac:dyDescent="0.6">
      <c r="A587" s="38"/>
      <c r="B587" s="43"/>
      <c r="C587" s="43"/>
      <c r="D587" s="38"/>
      <c r="E587" s="38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38"/>
      <c r="AU587" s="38"/>
      <c r="AV587" s="38"/>
      <c r="AW587" s="38"/>
      <c r="AX587" s="38"/>
      <c r="AY587" s="38"/>
      <c r="AZ587" s="38"/>
      <c r="BA587" s="38"/>
      <c r="BB587" s="38"/>
      <c r="BC587" s="38"/>
      <c r="BD587" s="38"/>
      <c r="BE587" s="38"/>
      <c r="BF587" s="38"/>
      <c r="BG587" s="38"/>
      <c r="BH587" s="38"/>
      <c r="BI587" s="38"/>
      <c r="BJ587" s="38"/>
      <c r="BK587" s="38"/>
      <c r="BL587" s="38"/>
      <c r="BM587" s="38"/>
    </row>
    <row r="588" spans="1:65" ht="19.5" customHeight="1" x14ac:dyDescent="0.6">
      <c r="A588" s="38"/>
      <c r="B588" s="43"/>
      <c r="C588" s="43"/>
      <c r="D588" s="38"/>
      <c r="E588" s="38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38"/>
      <c r="AU588" s="38"/>
      <c r="AV588" s="38"/>
      <c r="AW588" s="38"/>
      <c r="AX588" s="38"/>
      <c r="AY588" s="38"/>
      <c r="AZ588" s="38"/>
      <c r="BA588" s="38"/>
      <c r="BB588" s="38"/>
      <c r="BC588" s="38"/>
      <c r="BD588" s="38"/>
      <c r="BE588" s="38"/>
      <c r="BF588" s="38"/>
      <c r="BG588" s="38"/>
      <c r="BH588" s="38"/>
      <c r="BI588" s="38"/>
      <c r="BJ588" s="38"/>
      <c r="BK588" s="38"/>
      <c r="BL588" s="38"/>
      <c r="BM588" s="38"/>
    </row>
    <row r="589" spans="1:65" ht="19.5" customHeight="1" x14ac:dyDescent="0.6">
      <c r="A589" s="38"/>
      <c r="B589" s="43"/>
      <c r="C589" s="43"/>
      <c r="D589" s="38"/>
      <c r="E589" s="38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38"/>
      <c r="AU589" s="38"/>
      <c r="AV589" s="38"/>
      <c r="AW589" s="38"/>
      <c r="AX589" s="38"/>
      <c r="AY589" s="38"/>
      <c r="AZ589" s="38"/>
      <c r="BA589" s="38"/>
      <c r="BB589" s="38"/>
      <c r="BC589" s="38"/>
      <c r="BD589" s="38"/>
      <c r="BE589" s="38"/>
      <c r="BF589" s="38"/>
      <c r="BG589" s="38"/>
      <c r="BH589" s="38"/>
      <c r="BI589" s="38"/>
      <c r="BJ589" s="38"/>
      <c r="BK589" s="38"/>
      <c r="BL589" s="38"/>
      <c r="BM589" s="38"/>
    </row>
    <row r="590" spans="1:65" ht="19.5" customHeight="1" x14ac:dyDescent="0.6">
      <c r="A590" s="38"/>
      <c r="B590" s="43"/>
      <c r="C590" s="43"/>
      <c r="D590" s="38"/>
      <c r="E590" s="38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</row>
    <row r="591" spans="1:65" ht="19.5" customHeight="1" x14ac:dyDescent="0.6">
      <c r="A591" s="38"/>
      <c r="B591" s="43"/>
      <c r="C591" s="43"/>
      <c r="D591" s="38"/>
      <c r="E591" s="38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38"/>
      <c r="AU591" s="38"/>
      <c r="AV591" s="38"/>
      <c r="AW591" s="38"/>
      <c r="AX591" s="38"/>
      <c r="AY591" s="38"/>
      <c r="AZ591" s="38"/>
      <c r="BA591" s="38"/>
      <c r="BB591" s="38"/>
      <c r="BC591" s="38"/>
      <c r="BD591" s="38"/>
      <c r="BE591" s="38"/>
      <c r="BF591" s="38"/>
      <c r="BG591" s="38"/>
      <c r="BH591" s="38"/>
      <c r="BI591" s="38"/>
      <c r="BJ591" s="38"/>
      <c r="BK591" s="38"/>
      <c r="BL591" s="38"/>
      <c r="BM591" s="38"/>
    </row>
    <row r="592" spans="1:65" ht="19.5" customHeight="1" x14ac:dyDescent="0.6">
      <c r="A592" s="38"/>
      <c r="B592" s="43"/>
      <c r="C592" s="43"/>
      <c r="D592" s="38"/>
      <c r="E592" s="38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38"/>
      <c r="AU592" s="38"/>
      <c r="AV592" s="38"/>
      <c r="AW592" s="38"/>
      <c r="AX592" s="38"/>
      <c r="AY592" s="38"/>
      <c r="AZ592" s="38"/>
      <c r="BA592" s="38"/>
      <c r="BB592" s="38"/>
      <c r="BC592" s="38"/>
      <c r="BD592" s="38"/>
      <c r="BE592" s="38"/>
      <c r="BF592" s="38"/>
      <c r="BG592" s="38"/>
      <c r="BH592" s="38"/>
      <c r="BI592" s="38"/>
      <c r="BJ592" s="38"/>
      <c r="BK592" s="38"/>
      <c r="BL592" s="38"/>
      <c r="BM592" s="38"/>
    </row>
    <row r="593" spans="1:65" ht="19.5" customHeight="1" x14ac:dyDescent="0.6">
      <c r="A593" s="38"/>
      <c r="B593" s="43"/>
      <c r="C593" s="43"/>
      <c r="D593" s="38"/>
      <c r="E593" s="38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  <c r="AK593" s="43"/>
      <c r="AL593" s="43"/>
      <c r="AM593" s="43"/>
      <c r="AN593" s="43"/>
      <c r="AO593" s="43"/>
      <c r="AP593" s="43"/>
      <c r="AQ593" s="43"/>
      <c r="AR593" s="43"/>
      <c r="AS593" s="43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8"/>
      <c r="BE593" s="38"/>
      <c r="BF593" s="38"/>
      <c r="BG593" s="38"/>
      <c r="BH593" s="38"/>
      <c r="BI593" s="38"/>
      <c r="BJ593" s="38"/>
      <c r="BK593" s="38"/>
      <c r="BL593" s="38"/>
      <c r="BM593" s="38"/>
    </row>
    <row r="594" spans="1:65" ht="19.5" customHeight="1" x14ac:dyDescent="0.6">
      <c r="A594" s="38"/>
      <c r="B594" s="43"/>
      <c r="C594" s="43"/>
      <c r="D594" s="38"/>
      <c r="E594" s="38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38"/>
      <c r="AU594" s="38"/>
      <c r="AV594" s="38"/>
      <c r="AW594" s="38"/>
      <c r="AX594" s="38"/>
      <c r="AY594" s="38"/>
      <c r="AZ594" s="38"/>
      <c r="BA594" s="38"/>
      <c r="BB594" s="38"/>
      <c r="BC594" s="38"/>
      <c r="BD594" s="38"/>
      <c r="BE594" s="38"/>
      <c r="BF594" s="38"/>
      <c r="BG594" s="38"/>
      <c r="BH594" s="38"/>
      <c r="BI594" s="38"/>
      <c r="BJ594" s="38"/>
      <c r="BK594" s="38"/>
      <c r="BL594" s="38"/>
      <c r="BM594" s="38"/>
    </row>
    <row r="595" spans="1:65" ht="19.5" customHeight="1" x14ac:dyDescent="0.6">
      <c r="A595" s="38"/>
      <c r="B595" s="43"/>
      <c r="C595" s="43"/>
      <c r="D595" s="38"/>
      <c r="E595" s="38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  <c r="AK595" s="43"/>
      <c r="AL595" s="43"/>
      <c r="AM595" s="43"/>
      <c r="AN595" s="43"/>
      <c r="AO595" s="43"/>
      <c r="AP595" s="43"/>
      <c r="AQ595" s="43"/>
      <c r="AR595" s="43"/>
      <c r="AS595" s="43"/>
      <c r="AT595" s="38"/>
      <c r="AU595" s="38"/>
      <c r="AV595" s="38"/>
      <c r="AW595" s="38"/>
      <c r="AX595" s="38"/>
      <c r="AY595" s="38"/>
      <c r="AZ595" s="38"/>
      <c r="BA595" s="38"/>
      <c r="BB595" s="38"/>
      <c r="BC595" s="38"/>
      <c r="BD595" s="38"/>
      <c r="BE595" s="38"/>
      <c r="BF595" s="38"/>
      <c r="BG595" s="38"/>
      <c r="BH595" s="38"/>
      <c r="BI595" s="38"/>
      <c r="BJ595" s="38"/>
      <c r="BK595" s="38"/>
      <c r="BL595" s="38"/>
      <c r="BM595" s="38"/>
    </row>
    <row r="596" spans="1:65" ht="19.5" customHeight="1" x14ac:dyDescent="0.6">
      <c r="A596" s="38"/>
      <c r="B596" s="43"/>
      <c r="C596" s="43"/>
      <c r="D596" s="38"/>
      <c r="E596" s="38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  <c r="AK596" s="43"/>
      <c r="AL596" s="43"/>
      <c r="AM596" s="43"/>
      <c r="AN596" s="43"/>
      <c r="AO596" s="43"/>
      <c r="AP596" s="43"/>
      <c r="AQ596" s="43"/>
      <c r="AR596" s="43"/>
      <c r="AS596" s="43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</row>
    <row r="597" spans="1:65" ht="19.5" customHeight="1" x14ac:dyDescent="0.6">
      <c r="A597" s="38"/>
      <c r="B597" s="43"/>
      <c r="C597" s="43"/>
      <c r="D597" s="38"/>
      <c r="E597" s="38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  <c r="AK597" s="43"/>
      <c r="AL597" s="43"/>
      <c r="AM597" s="43"/>
      <c r="AN597" s="43"/>
      <c r="AO597" s="43"/>
      <c r="AP597" s="43"/>
      <c r="AQ597" s="43"/>
      <c r="AR597" s="43"/>
      <c r="AS597" s="43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8"/>
      <c r="BE597" s="38"/>
      <c r="BF597" s="38"/>
      <c r="BG597" s="38"/>
      <c r="BH597" s="38"/>
      <c r="BI597" s="38"/>
      <c r="BJ597" s="38"/>
      <c r="BK597" s="38"/>
      <c r="BL597" s="38"/>
      <c r="BM597" s="38"/>
    </row>
    <row r="598" spans="1:65" ht="19.5" customHeight="1" x14ac:dyDescent="0.6">
      <c r="A598" s="38"/>
      <c r="B598" s="43"/>
      <c r="C598" s="43"/>
      <c r="D598" s="38"/>
      <c r="E598" s="38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  <c r="AK598" s="43"/>
      <c r="AL598" s="43"/>
      <c r="AM598" s="43"/>
      <c r="AN598" s="43"/>
      <c r="AO598" s="43"/>
      <c r="AP598" s="43"/>
      <c r="AQ598" s="43"/>
      <c r="AR598" s="43"/>
      <c r="AS598" s="43"/>
      <c r="AT598" s="38"/>
      <c r="AU598" s="38"/>
      <c r="AV598" s="38"/>
      <c r="AW598" s="38"/>
      <c r="AX598" s="38"/>
      <c r="AY598" s="38"/>
      <c r="AZ598" s="38"/>
      <c r="BA598" s="38"/>
      <c r="BB598" s="38"/>
      <c r="BC598" s="38"/>
      <c r="BD598" s="38"/>
      <c r="BE598" s="38"/>
      <c r="BF598" s="38"/>
      <c r="BG598" s="38"/>
      <c r="BH598" s="38"/>
      <c r="BI598" s="38"/>
      <c r="BJ598" s="38"/>
      <c r="BK598" s="38"/>
      <c r="BL598" s="38"/>
      <c r="BM598" s="38"/>
    </row>
    <row r="599" spans="1:65" ht="19.5" customHeight="1" x14ac:dyDescent="0.6">
      <c r="A599" s="38"/>
      <c r="B599" s="43"/>
      <c r="C599" s="43"/>
      <c r="D599" s="38"/>
      <c r="E599" s="38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  <c r="AK599" s="43"/>
      <c r="AL599" s="43"/>
      <c r="AM599" s="43"/>
      <c r="AN599" s="43"/>
      <c r="AO599" s="43"/>
      <c r="AP599" s="43"/>
      <c r="AQ599" s="43"/>
      <c r="AR599" s="43"/>
      <c r="AS599" s="43"/>
      <c r="AT599" s="38"/>
      <c r="AU599" s="38"/>
      <c r="AV599" s="38"/>
      <c r="AW599" s="38"/>
      <c r="AX599" s="38"/>
      <c r="AY599" s="38"/>
      <c r="AZ599" s="38"/>
      <c r="BA599" s="38"/>
      <c r="BB599" s="38"/>
      <c r="BC599" s="38"/>
      <c r="BD599" s="38"/>
      <c r="BE599" s="38"/>
      <c r="BF599" s="38"/>
      <c r="BG599" s="38"/>
      <c r="BH599" s="38"/>
      <c r="BI599" s="38"/>
      <c r="BJ599" s="38"/>
      <c r="BK599" s="38"/>
      <c r="BL599" s="38"/>
      <c r="BM599" s="38"/>
    </row>
    <row r="600" spans="1:65" ht="19.5" customHeight="1" x14ac:dyDescent="0.6">
      <c r="A600" s="38"/>
      <c r="B600" s="43"/>
      <c r="C600" s="43"/>
      <c r="D600" s="38"/>
      <c r="E600" s="38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  <c r="AK600" s="43"/>
      <c r="AL600" s="43"/>
      <c r="AM600" s="43"/>
      <c r="AN600" s="43"/>
      <c r="AO600" s="43"/>
      <c r="AP600" s="43"/>
      <c r="AQ600" s="43"/>
      <c r="AR600" s="43"/>
      <c r="AS600" s="43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  <c r="BF600" s="38"/>
      <c r="BG600" s="38"/>
      <c r="BH600" s="38"/>
      <c r="BI600" s="38"/>
      <c r="BJ600" s="38"/>
      <c r="BK600" s="38"/>
      <c r="BL600" s="38"/>
      <c r="BM600" s="38"/>
    </row>
    <row r="601" spans="1:65" ht="19.5" customHeight="1" x14ac:dyDescent="0.6">
      <c r="A601" s="38"/>
      <c r="B601" s="43"/>
      <c r="C601" s="43"/>
      <c r="D601" s="38"/>
      <c r="E601" s="38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  <c r="AK601" s="43"/>
      <c r="AL601" s="43"/>
      <c r="AM601" s="43"/>
      <c r="AN601" s="43"/>
      <c r="AO601" s="43"/>
      <c r="AP601" s="43"/>
      <c r="AQ601" s="43"/>
      <c r="AR601" s="43"/>
      <c r="AS601" s="43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</row>
    <row r="602" spans="1:65" ht="19.5" customHeight="1" x14ac:dyDescent="0.6">
      <c r="A602" s="38"/>
      <c r="B602" s="43"/>
      <c r="C602" s="43"/>
      <c r="D602" s="38"/>
      <c r="E602" s="38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</row>
    <row r="603" spans="1:65" ht="19.5" customHeight="1" x14ac:dyDescent="0.6">
      <c r="A603" s="38"/>
      <c r="B603" s="43"/>
      <c r="C603" s="43"/>
      <c r="D603" s="38"/>
      <c r="E603" s="38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  <c r="AK603" s="43"/>
      <c r="AL603" s="43"/>
      <c r="AM603" s="43"/>
      <c r="AN603" s="43"/>
      <c r="AO603" s="43"/>
      <c r="AP603" s="43"/>
      <c r="AQ603" s="43"/>
      <c r="AR603" s="43"/>
      <c r="AS603" s="43"/>
      <c r="AT603" s="38"/>
      <c r="AU603" s="38"/>
      <c r="AV603" s="38"/>
      <c r="AW603" s="38"/>
      <c r="AX603" s="38"/>
      <c r="AY603" s="38"/>
      <c r="AZ603" s="38"/>
      <c r="BA603" s="38"/>
      <c r="BB603" s="38"/>
      <c r="BC603" s="38"/>
      <c r="BD603" s="38"/>
      <c r="BE603" s="38"/>
      <c r="BF603" s="38"/>
      <c r="BG603" s="38"/>
      <c r="BH603" s="38"/>
      <c r="BI603" s="38"/>
      <c r="BJ603" s="38"/>
      <c r="BK603" s="38"/>
      <c r="BL603" s="38"/>
      <c r="BM603" s="38"/>
    </row>
    <row r="604" spans="1:65" ht="19.5" customHeight="1" x14ac:dyDescent="0.6">
      <c r="A604" s="38"/>
      <c r="B604" s="43"/>
      <c r="C604" s="43"/>
      <c r="D604" s="38"/>
      <c r="E604" s="38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  <c r="AK604" s="43"/>
      <c r="AL604" s="43"/>
      <c r="AM604" s="43"/>
      <c r="AN604" s="43"/>
      <c r="AO604" s="43"/>
      <c r="AP604" s="43"/>
      <c r="AQ604" s="43"/>
      <c r="AR604" s="43"/>
      <c r="AS604" s="43"/>
      <c r="AT604" s="38"/>
      <c r="AU604" s="38"/>
      <c r="AV604" s="38"/>
      <c r="AW604" s="38"/>
      <c r="AX604" s="38"/>
      <c r="AY604" s="38"/>
      <c r="AZ604" s="38"/>
      <c r="BA604" s="38"/>
      <c r="BB604" s="38"/>
      <c r="BC604" s="38"/>
      <c r="BD604" s="38"/>
      <c r="BE604" s="38"/>
      <c r="BF604" s="38"/>
      <c r="BG604" s="38"/>
      <c r="BH604" s="38"/>
      <c r="BI604" s="38"/>
      <c r="BJ604" s="38"/>
      <c r="BK604" s="38"/>
      <c r="BL604" s="38"/>
      <c r="BM604" s="38"/>
    </row>
    <row r="605" spans="1:65" ht="19.5" customHeight="1" x14ac:dyDescent="0.6">
      <c r="A605" s="38"/>
      <c r="B605" s="43"/>
      <c r="C605" s="43"/>
      <c r="D605" s="38"/>
      <c r="E605" s="38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  <c r="AK605" s="43"/>
      <c r="AL605" s="43"/>
      <c r="AM605" s="43"/>
      <c r="AN605" s="43"/>
      <c r="AO605" s="43"/>
      <c r="AP605" s="43"/>
      <c r="AQ605" s="43"/>
      <c r="AR605" s="43"/>
      <c r="AS605" s="43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  <c r="BG605" s="38"/>
      <c r="BH605" s="38"/>
      <c r="BI605" s="38"/>
      <c r="BJ605" s="38"/>
      <c r="BK605" s="38"/>
      <c r="BL605" s="38"/>
      <c r="BM605" s="38"/>
    </row>
    <row r="606" spans="1:65" ht="19.5" customHeight="1" x14ac:dyDescent="0.6">
      <c r="A606" s="38"/>
      <c r="B606" s="43"/>
      <c r="C606" s="43"/>
      <c r="D606" s="38"/>
      <c r="E606" s="38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  <c r="AK606" s="43"/>
      <c r="AL606" s="43"/>
      <c r="AM606" s="43"/>
      <c r="AN606" s="43"/>
      <c r="AO606" s="43"/>
      <c r="AP606" s="43"/>
      <c r="AQ606" s="43"/>
      <c r="AR606" s="43"/>
      <c r="AS606" s="43"/>
      <c r="AT606" s="38"/>
      <c r="AU606" s="38"/>
      <c r="AV606" s="38"/>
      <c r="AW606" s="38"/>
      <c r="AX606" s="38"/>
      <c r="AY606" s="38"/>
      <c r="AZ606" s="38"/>
      <c r="BA606" s="38"/>
      <c r="BB606" s="38"/>
      <c r="BC606" s="38"/>
      <c r="BD606" s="38"/>
      <c r="BE606" s="38"/>
      <c r="BF606" s="38"/>
      <c r="BG606" s="38"/>
      <c r="BH606" s="38"/>
      <c r="BI606" s="38"/>
      <c r="BJ606" s="38"/>
      <c r="BK606" s="38"/>
      <c r="BL606" s="38"/>
      <c r="BM606" s="38"/>
    </row>
    <row r="607" spans="1:65" ht="19.5" customHeight="1" x14ac:dyDescent="0.6">
      <c r="A607" s="38"/>
      <c r="B607" s="43"/>
      <c r="C607" s="43"/>
      <c r="D607" s="38"/>
      <c r="E607" s="38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  <c r="AK607" s="43"/>
      <c r="AL607" s="43"/>
      <c r="AM607" s="43"/>
      <c r="AN607" s="43"/>
      <c r="AO607" s="43"/>
      <c r="AP607" s="43"/>
      <c r="AQ607" s="43"/>
      <c r="AR607" s="43"/>
      <c r="AS607" s="43"/>
      <c r="AT607" s="38"/>
      <c r="AU607" s="38"/>
      <c r="AV607" s="38"/>
      <c r="AW607" s="38"/>
      <c r="AX607" s="38"/>
      <c r="AY607" s="38"/>
      <c r="AZ607" s="38"/>
      <c r="BA607" s="38"/>
      <c r="BB607" s="38"/>
      <c r="BC607" s="38"/>
      <c r="BD607" s="38"/>
      <c r="BE607" s="38"/>
      <c r="BF607" s="38"/>
      <c r="BG607" s="38"/>
      <c r="BH607" s="38"/>
      <c r="BI607" s="38"/>
      <c r="BJ607" s="38"/>
      <c r="BK607" s="38"/>
      <c r="BL607" s="38"/>
      <c r="BM607" s="38"/>
    </row>
    <row r="608" spans="1:65" ht="19.5" customHeight="1" x14ac:dyDescent="0.6">
      <c r="A608" s="38"/>
      <c r="B608" s="43"/>
      <c r="C608" s="43"/>
      <c r="D608" s="38"/>
      <c r="E608" s="38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43"/>
      <c r="AN608" s="43"/>
      <c r="AO608" s="43"/>
      <c r="AP608" s="43"/>
      <c r="AQ608" s="43"/>
      <c r="AR608" s="43"/>
      <c r="AS608" s="43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</row>
    <row r="609" spans="1:65" ht="19.5" customHeight="1" x14ac:dyDescent="0.6">
      <c r="A609" s="38"/>
      <c r="B609" s="43"/>
      <c r="C609" s="43"/>
      <c r="D609" s="38"/>
      <c r="E609" s="38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43"/>
      <c r="AL609" s="43"/>
      <c r="AM609" s="43"/>
      <c r="AN609" s="43"/>
      <c r="AO609" s="43"/>
      <c r="AP609" s="43"/>
      <c r="AQ609" s="43"/>
      <c r="AR609" s="43"/>
      <c r="AS609" s="43"/>
      <c r="AT609" s="38"/>
      <c r="AU609" s="38"/>
      <c r="AV609" s="38"/>
      <c r="AW609" s="38"/>
      <c r="AX609" s="38"/>
      <c r="AY609" s="38"/>
      <c r="AZ609" s="38"/>
      <c r="BA609" s="38"/>
      <c r="BB609" s="38"/>
      <c r="BC609" s="38"/>
      <c r="BD609" s="38"/>
      <c r="BE609" s="38"/>
      <c r="BF609" s="38"/>
      <c r="BG609" s="38"/>
      <c r="BH609" s="38"/>
      <c r="BI609" s="38"/>
      <c r="BJ609" s="38"/>
      <c r="BK609" s="38"/>
      <c r="BL609" s="38"/>
      <c r="BM609" s="38"/>
    </row>
    <row r="610" spans="1:65" ht="19.5" customHeight="1" x14ac:dyDescent="0.6">
      <c r="A610" s="38"/>
      <c r="B610" s="43"/>
      <c r="C610" s="43"/>
      <c r="D610" s="38"/>
      <c r="E610" s="38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  <c r="AK610" s="43"/>
      <c r="AL610" s="43"/>
      <c r="AM610" s="43"/>
      <c r="AN610" s="43"/>
      <c r="AO610" s="43"/>
      <c r="AP610" s="43"/>
      <c r="AQ610" s="43"/>
      <c r="AR610" s="43"/>
      <c r="AS610" s="43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8"/>
      <c r="BE610" s="38"/>
      <c r="BF610" s="38"/>
      <c r="BG610" s="38"/>
      <c r="BH610" s="38"/>
      <c r="BI610" s="38"/>
      <c r="BJ610" s="38"/>
      <c r="BK610" s="38"/>
      <c r="BL610" s="38"/>
      <c r="BM610" s="38"/>
    </row>
    <row r="611" spans="1:65" ht="19.5" customHeight="1" x14ac:dyDescent="0.6">
      <c r="A611" s="38"/>
      <c r="B611" s="43"/>
      <c r="C611" s="43"/>
      <c r="D611" s="38"/>
      <c r="E611" s="38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  <c r="AK611" s="43"/>
      <c r="AL611" s="43"/>
      <c r="AM611" s="43"/>
      <c r="AN611" s="43"/>
      <c r="AO611" s="43"/>
      <c r="AP611" s="43"/>
      <c r="AQ611" s="43"/>
      <c r="AR611" s="43"/>
      <c r="AS611" s="43"/>
      <c r="AT611" s="38"/>
      <c r="AU611" s="38"/>
      <c r="AV611" s="38"/>
      <c r="AW611" s="38"/>
      <c r="AX611" s="38"/>
      <c r="AY611" s="38"/>
      <c r="AZ611" s="38"/>
      <c r="BA611" s="38"/>
      <c r="BB611" s="38"/>
      <c r="BC611" s="38"/>
      <c r="BD611" s="38"/>
      <c r="BE611" s="38"/>
      <c r="BF611" s="38"/>
      <c r="BG611" s="38"/>
      <c r="BH611" s="38"/>
      <c r="BI611" s="38"/>
      <c r="BJ611" s="38"/>
      <c r="BK611" s="38"/>
      <c r="BL611" s="38"/>
      <c r="BM611" s="38"/>
    </row>
    <row r="612" spans="1:65" ht="19.5" customHeight="1" x14ac:dyDescent="0.6">
      <c r="A612" s="38"/>
      <c r="B612" s="43"/>
      <c r="C612" s="43"/>
      <c r="D612" s="38"/>
      <c r="E612" s="38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  <c r="AK612" s="43"/>
      <c r="AL612" s="43"/>
      <c r="AM612" s="43"/>
      <c r="AN612" s="43"/>
      <c r="AO612" s="43"/>
      <c r="AP612" s="43"/>
      <c r="AQ612" s="43"/>
      <c r="AR612" s="43"/>
      <c r="AS612" s="43"/>
      <c r="AT612" s="38"/>
      <c r="AU612" s="38"/>
      <c r="AV612" s="38"/>
      <c r="AW612" s="38"/>
      <c r="AX612" s="38"/>
      <c r="AY612" s="38"/>
      <c r="AZ612" s="38"/>
      <c r="BA612" s="38"/>
      <c r="BB612" s="38"/>
      <c r="BC612" s="38"/>
      <c r="BD612" s="38"/>
      <c r="BE612" s="38"/>
      <c r="BF612" s="38"/>
      <c r="BG612" s="38"/>
      <c r="BH612" s="38"/>
      <c r="BI612" s="38"/>
      <c r="BJ612" s="38"/>
      <c r="BK612" s="38"/>
      <c r="BL612" s="38"/>
      <c r="BM612" s="38"/>
    </row>
    <row r="613" spans="1:65" ht="19.5" customHeight="1" x14ac:dyDescent="0.6">
      <c r="A613" s="38"/>
      <c r="B613" s="43"/>
      <c r="C613" s="43"/>
      <c r="D613" s="38"/>
      <c r="E613" s="38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  <c r="AK613" s="43"/>
      <c r="AL613" s="43"/>
      <c r="AM613" s="43"/>
      <c r="AN613" s="43"/>
      <c r="AO613" s="43"/>
      <c r="AP613" s="43"/>
      <c r="AQ613" s="43"/>
      <c r="AR613" s="43"/>
      <c r="AS613" s="43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</row>
    <row r="614" spans="1:65" ht="19.5" customHeight="1" x14ac:dyDescent="0.6">
      <c r="A614" s="38"/>
      <c r="B614" s="43"/>
      <c r="C614" s="43"/>
      <c r="D614" s="38"/>
      <c r="E614" s="38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43"/>
      <c r="AN614" s="43"/>
      <c r="AO614" s="43"/>
      <c r="AP614" s="43"/>
      <c r="AQ614" s="43"/>
      <c r="AR614" s="43"/>
      <c r="AS614" s="43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  <c r="BF614" s="38"/>
      <c r="BG614" s="38"/>
      <c r="BH614" s="38"/>
      <c r="BI614" s="38"/>
      <c r="BJ614" s="38"/>
      <c r="BK614" s="38"/>
      <c r="BL614" s="38"/>
      <c r="BM614" s="38"/>
    </row>
    <row r="615" spans="1:65" ht="19.5" customHeight="1" x14ac:dyDescent="0.6">
      <c r="A615" s="38"/>
      <c r="B615" s="43"/>
      <c r="C615" s="43"/>
      <c r="D615" s="38"/>
      <c r="E615" s="38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43"/>
      <c r="AN615" s="43"/>
      <c r="AO615" s="43"/>
      <c r="AP615" s="43"/>
      <c r="AQ615" s="43"/>
      <c r="AR615" s="43"/>
      <c r="AS615" s="43"/>
      <c r="AT615" s="38"/>
      <c r="AU615" s="38"/>
      <c r="AV615" s="38"/>
      <c r="AW615" s="38"/>
      <c r="AX615" s="38"/>
      <c r="AY615" s="38"/>
      <c r="AZ615" s="38"/>
      <c r="BA615" s="38"/>
      <c r="BB615" s="38"/>
      <c r="BC615" s="38"/>
      <c r="BD615" s="38"/>
      <c r="BE615" s="38"/>
      <c r="BF615" s="38"/>
      <c r="BG615" s="38"/>
      <c r="BH615" s="38"/>
      <c r="BI615" s="38"/>
      <c r="BJ615" s="38"/>
      <c r="BK615" s="38"/>
      <c r="BL615" s="38"/>
      <c r="BM615" s="38"/>
    </row>
    <row r="616" spans="1:65" ht="19.5" customHeight="1" x14ac:dyDescent="0.6">
      <c r="A616" s="38"/>
      <c r="B616" s="43"/>
      <c r="C616" s="43"/>
      <c r="D616" s="38"/>
      <c r="E616" s="38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43"/>
      <c r="AN616" s="43"/>
      <c r="AO616" s="43"/>
      <c r="AP616" s="43"/>
      <c r="AQ616" s="43"/>
      <c r="AR616" s="43"/>
      <c r="AS616" s="43"/>
      <c r="AT616" s="38"/>
      <c r="AU616" s="38"/>
      <c r="AV616" s="38"/>
      <c r="AW616" s="38"/>
      <c r="AX616" s="38"/>
      <c r="AY616" s="38"/>
      <c r="AZ616" s="38"/>
      <c r="BA616" s="38"/>
      <c r="BB616" s="38"/>
      <c r="BC616" s="38"/>
      <c r="BD616" s="38"/>
      <c r="BE616" s="38"/>
      <c r="BF616" s="38"/>
      <c r="BG616" s="38"/>
      <c r="BH616" s="38"/>
      <c r="BI616" s="38"/>
      <c r="BJ616" s="38"/>
      <c r="BK616" s="38"/>
      <c r="BL616" s="38"/>
      <c r="BM616" s="38"/>
    </row>
    <row r="617" spans="1:65" ht="19.5" customHeight="1" x14ac:dyDescent="0.6">
      <c r="A617" s="38"/>
      <c r="B617" s="43"/>
      <c r="C617" s="43"/>
      <c r="D617" s="38"/>
      <c r="E617" s="38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43"/>
      <c r="AN617" s="43"/>
      <c r="AO617" s="43"/>
      <c r="AP617" s="43"/>
      <c r="AQ617" s="43"/>
      <c r="AR617" s="43"/>
      <c r="AS617" s="43"/>
      <c r="AT617" s="38"/>
      <c r="AU617" s="38"/>
      <c r="AV617" s="38"/>
      <c r="AW617" s="38"/>
      <c r="AX617" s="38"/>
      <c r="AY617" s="38"/>
      <c r="AZ617" s="38"/>
      <c r="BA617" s="38"/>
      <c r="BB617" s="38"/>
      <c r="BC617" s="38"/>
      <c r="BD617" s="38"/>
      <c r="BE617" s="38"/>
      <c r="BF617" s="38"/>
      <c r="BG617" s="38"/>
      <c r="BH617" s="38"/>
      <c r="BI617" s="38"/>
      <c r="BJ617" s="38"/>
      <c r="BK617" s="38"/>
      <c r="BL617" s="38"/>
      <c r="BM617" s="38"/>
    </row>
    <row r="618" spans="1:65" ht="19.5" customHeight="1" x14ac:dyDescent="0.6">
      <c r="A618" s="38"/>
      <c r="B618" s="43"/>
      <c r="C618" s="43"/>
      <c r="D618" s="38"/>
      <c r="E618" s="38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43"/>
      <c r="AN618" s="43"/>
      <c r="AO618" s="43"/>
      <c r="AP618" s="43"/>
      <c r="AQ618" s="43"/>
      <c r="AR618" s="43"/>
      <c r="AS618" s="43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/>
      <c r="BD618" s="38"/>
      <c r="BE618" s="38"/>
      <c r="BF618" s="38"/>
      <c r="BG618" s="38"/>
      <c r="BH618" s="38"/>
      <c r="BI618" s="38"/>
      <c r="BJ618" s="38"/>
      <c r="BK618" s="38"/>
      <c r="BL618" s="38"/>
      <c r="BM618" s="38"/>
    </row>
    <row r="619" spans="1:65" ht="19.5" customHeight="1" x14ac:dyDescent="0.6">
      <c r="A619" s="38"/>
      <c r="B619" s="43"/>
      <c r="C619" s="43"/>
      <c r="D619" s="38"/>
      <c r="E619" s="38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43"/>
      <c r="AN619" s="43"/>
      <c r="AO619" s="43"/>
      <c r="AP619" s="43"/>
      <c r="AQ619" s="43"/>
      <c r="AR619" s="43"/>
      <c r="AS619" s="43"/>
      <c r="AT619" s="38"/>
      <c r="AU619" s="38"/>
      <c r="AV619" s="38"/>
      <c r="AW619" s="38"/>
      <c r="AX619" s="38"/>
      <c r="AY619" s="38"/>
      <c r="AZ619" s="38"/>
      <c r="BA619" s="38"/>
      <c r="BB619" s="38"/>
      <c r="BC619" s="38"/>
      <c r="BD619" s="38"/>
      <c r="BE619" s="38"/>
      <c r="BF619" s="38"/>
      <c r="BG619" s="38"/>
      <c r="BH619" s="38"/>
      <c r="BI619" s="38"/>
      <c r="BJ619" s="38"/>
      <c r="BK619" s="38"/>
      <c r="BL619" s="38"/>
      <c r="BM619" s="38"/>
    </row>
    <row r="620" spans="1:65" ht="19.5" customHeight="1" x14ac:dyDescent="0.6">
      <c r="A620" s="38"/>
      <c r="B620" s="43"/>
      <c r="C620" s="43"/>
      <c r="D620" s="38"/>
      <c r="E620" s="38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43"/>
      <c r="AN620" s="43"/>
      <c r="AO620" s="43"/>
      <c r="AP620" s="43"/>
      <c r="AQ620" s="43"/>
      <c r="AR620" s="43"/>
      <c r="AS620" s="43"/>
      <c r="AT620" s="38"/>
      <c r="AU620" s="38"/>
      <c r="AV620" s="38"/>
      <c r="AW620" s="38"/>
      <c r="AX620" s="38"/>
      <c r="AY620" s="38"/>
      <c r="AZ620" s="38"/>
      <c r="BA620" s="38"/>
      <c r="BB620" s="38"/>
      <c r="BC620" s="38"/>
      <c r="BD620" s="38"/>
      <c r="BE620" s="38"/>
      <c r="BF620" s="38"/>
      <c r="BG620" s="38"/>
      <c r="BH620" s="38"/>
      <c r="BI620" s="38"/>
      <c r="BJ620" s="38"/>
      <c r="BK620" s="38"/>
      <c r="BL620" s="38"/>
      <c r="BM620" s="38"/>
    </row>
    <row r="621" spans="1:65" ht="19.5" customHeight="1" x14ac:dyDescent="0.6">
      <c r="A621" s="38"/>
      <c r="B621" s="43"/>
      <c r="C621" s="43"/>
      <c r="D621" s="38"/>
      <c r="E621" s="38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  <c r="AK621" s="43"/>
      <c r="AL621" s="43"/>
      <c r="AM621" s="43"/>
      <c r="AN621" s="43"/>
      <c r="AO621" s="43"/>
      <c r="AP621" s="43"/>
      <c r="AQ621" s="43"/>
      <c r="AR621" s="43"/>
      <c r="AS621" s="43"/>
      <c r="AT621" s="38"/>
      <c r="AU621" s="38"/>
      <c r="AV621" s="38"/>
      <c r="AW621" s="38"/>
      <c r="AX621" s="38"/>
      <c r="AY621" s="38"/>
      <c r="AZ621" s="38"/>
      <c r="BA621" s="38"/>
      <c r="BB621" s="38"/>
      <c r="BC621" s="38"/>
      <c r="BD621" s="38"/>
      <c r="BE621" s="38"/>
      <c r="BF621" s="38"/>
      <c r="BG621" s="38"/>
      <c r="BH621" s="38"/>
      <c r="BI621" s="38"/>
      <c r="BJ621" s="38"/>
      <c r="BK621" s="38"/>
      <c r="BL621" s="38"/>
      <c r="BM621" s="38"/>
    </row>
    <row r="622" spans="1:65" ht="19.5" customHeight="1" x14ac:dyDescent="0.6">
      <c r="A622" s="38"/>
      <c r="B622" s="43"/>
      <c r="C622" s="43"/>
      <c r="D622" s="38"/>
      <c r="E622" s="38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43"/>
      <c r="AN622" s="43"/>
      <c r="AO622" s="43"/>
      <c r="AP622" s="43"/>
      <c r="AQ622" s="43"/>
      <c r="AR622" s="43"/>
      <c r="AS622" s="43"/>
      <c r="AT622" s="38"/>
      <c r="AU622" s="38"/>
      <c r="AV622" s="38"/>
      <c r="AW622" s="38"/>
      <c r="AX622" s="38"/>
      <c r="AY622" s="38"/>
      <c r="AZ622" s="38"/>
      <c r="BA622" s="38"/>
      <c r="BB622" s="38"/>
      <c r="BC622" s="38"/>
      <c r="BD622" s="38"/>
      <c r="BE622" s="38"/>
      <c r="BF622" s="38"/>
      <c r="BG622" s="38"/>
      <c r="BH622" s="38"/>
      <c r="BI622" s="38"/>
      <c r="BJ622" s="38"/>
      <c r="BK622" s="38"/>
      <c r="BL622" s="38"/>
      <c r="BM622" s="38"/>
    </row>
    <row r="623" spans="1:65" ht="19.5" customHeight="1" x14ac:dyDescent="0.6">
      <c r="A623" s="38"/>
      <c r="B623" s="43"/>
      <c r="C623" s="43"/>
      <c r="D623" s="38"/>
      <c r="E623" s="38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43"/>
      <c r="AN623" s="43"/>
      <c r="AO623" s="43"/>
      <c r="AP623" s="43"/>
      <c r="AQ623" s="43"/>
      <c r="AR623" s="43"/>
      <c r="AS623" s="43"/>
      <c r="AT623" s="38"/>
      <c r="AU623" s="38"/>
      <c r="AV623" s="38"/>
      <c r="AW623" s="38"/>
      <c r="AX623" s="38"/>
      <c r="AY623" s="38"/>
      <c r="AZ623" s="38"/>
      <c r="BA623" s="38"/>
      <c r="BB623" s="38"/>
      <c r="BC623" s="38"/>
      <c r="BD623" s="38"/>
      <c r="BE623" s="38"/>
      <c r="BF623" s="38"/>
      <c r="BG623" s="38"/>
      <c r="BH623" s="38"/>
      <c r="BI623" s="38"/>
      <c r="BJ623" s="38"/>
      <c r="BK623" s="38"/>
      <c r="BL623" s="38"/>
      <c r="BM623" s="38"/>
    </row>
    <row r="624" spans="1:65" ht="19.5" customHeight="1" x14ac:dyDescent="0.6">
      <c r="A624" s="38"/>
      <c r="B624" s="43"/>
      <c r="C624" s="43"/>
      <c r="D624" s="38"/>
      <c r="E624" s="38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  <c r="AK624" s="43"/>
      <c r="AL624" s="43"/>
      <c r="AM624" s="43"/>
      <c r="AN624" s="43"/>
      <c r="AO624" s="43"/>
      <c r="AP624" s="43"/>
      <c r="AQ624" s="43"/>
      <c r="AR624" s="43"/>
      <c r="AS624" s="43"/>
      <c r="AT624" s="38"/>
      <c r="AU624" s="38"/>
      <c r="AV624" s="38"/>
      <c r="AW624" s="38"/>
      <c r="AX624" s="38"/>
      <c r="AY624" s="38"/>
      <c r="AZ624" s="38"/>
      <c r="BA624" s="38"/>
      <c r="BB624" s="38"/>
      <c r="BC624" s="38"/>
      <c r="BD624" s="38"/>
      <c r="BE624" s="38"/>
      <c r="BF624" s="38"/>
      <c r="BG624" s="38"/>
      <c r="BH624" s="38"/>
      <c r="BI624" s="38"/>
      <c r="BJ624" s="38"/>
      <c r="BK624" s="38"/>
      <c r="BL624" s="38"/>
      <c r="BM624" s="38"/>
    </row>
    <row r="625" spans="1:65" ht="19.5" customHeight="1" x14ac:dyDescent="0.6">
      <c r="A625" s="38"/>
      <c r="B625" s="43"/>
      <c r="C625" s="43"/>
      <c r="D625" s="38"/>
      <c r="E625" s="38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  <c r="AK625" s="43"/>
      <c r="AL625" s="43"/>
      <c r="AM625" s="43"/>
      <c r="AN625" s="43"/>
      <c r="AO625" s="43"/>
      <c r="AP625" s="43"/>
      <c r="AQ625" s="43"/>
      <c r="AR625" s="43"/>
      <c r="AS625" s="43"/>
      <c r="AT625" s="38"/>
      <c r="AU625" s="38"/>
      <c r="AV625" s="38"/>
      <c r="AW625" s="38"/>
      <c r="AX625" s="38"/>
      <c r="AY625" s="38"/>
      <c r="AZ625" s="38"/>
      <c r="BA625" s="38"/>
      <c r="BB625" s="38"/>
      <c r="BC625" s="38"/>
      <c r="BD625" s="38"/>
      <c r="BE625" s="38"/>
      <c r="BF625" s="38"/>
      <c r="BG625" s="38"/>
      <c r="BH625" s="38"/>
      <c r="BI625" s="38"/>
      <c r="BJ625" s="38"/>
      <c r="BK625" s="38"/>
      <c r="BL625" s="38"/>
      <c r="BM625" s="38"/>
    </row>
    <row r="626" spans="1:65" ht="19.5" customHeight="1" x14ac:dyDescent="0.6">
      <c r="A626" s="38"/>
      <c r="B626" s="43"/>
      <c r="C626" s="43"/>
      <c r="D626" s="38"/>
      <c r="E626" s="38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38"/>
      <c r="AU626" s="38"/>
      <c r="AV626" s="38"/>
      <c r="AW626" s="38"/>
      <c r="AX626" s="38"/>
      <c r="AY626" s="38"/>
      <c r="AZ626" s="38"/>
      <c r="BA626" s="38"/>
      <c r="BB626" s="38"/>
      <c r="BC626" s="38"/>
      <c r="BD626" s="38"/>
      <c r="BE626" s="38"/>
      <c r="BF626" s="38"/>
      <c r="BG626" s="38"/>
      <c r="BH626" s="38"/>
      <c r="BI626" s="38"/>
      <c r="BJ626" s="38"/>
      <c r="BK626" s="38"/>
      <c r="BL626" s="38"/>
      <c r="BM626" s="38"/>
    </row>
    <row r="627" spans="1:65" ht="19.5" customHeight="1" x14ac:dyDescent="0.6">
      <c r="A627" s="38"/>
      <c r="B627" s="43"/>
      <c r="C627" s="43"/>
      <c r="D627" s="38"/>
      <c r="E627" s="38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  <c r="AK627" s="43"/>
      <c r="AL627" s="43"/>
      <c r="AM627" s="43"/>
      <c r="AN627" s="43"/>
      <c r="AO627" s="43"/>
      <c r="AP627" s="43"/>
      <c r="AQ627" s="43"/>
      <c r="AR627" s="43"/>
      <c r="AS627" s="43"/>
      <c r="AT627" s="38"/>
      <c r="AU627" s="38"/>
      <c r="AV627" s="38"/>
      <c r="AW627" s="38"/>
      <c r="AX627" s="38"/>
      <c r="AY627" s="38"/>
      <c r="AZ627" s="38"/>
      <c r="BA627" s="38"/>
      <c r="BB627" s="38"/>
      <c r="BC627" s="38"/>
      <c r="BD627" s="38"/>
      <c r="BE627" s="38"/>
      <c r="BF627" s="38"/>
      <c r="BG627" s="38"/>
      <c r="BH627" s="38"/>
      <c r="BI627" s="38"/>
      <c r="BJ627" s="38"/>
      <c r="BK627" s="38"/>
      <c r="BL627" s="38"/>
      <c r="BM627" s="38"/>
    </row>
    <row r="628" spans="1:65" ht="19.5" customHeight="1" x14ac:dyDescent="0.6">
      <c r="A628" s="38"/>
      <c r="B628" s="43"/>
      <c r="C628" s="43"/>
      <c r="D628" s="38"/>
      <c r="E628" s="38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  <c r="AK628" s="43"/>
      <c r="AL628" s="43"/>
      <c r="AM628" s="43"/>
      <c r="AN628" s="43"/>
      <c r="AO628" s="43"/>
      <c r="AP628" s="43"/>
      <c r="AQ628" s="43"/>
      <c r="AR628" s="43"/>
      <c r="AS628" s="43"/>
      <c r="AT628" s="38"/>
      <c r="AU628" s="38"/>
      <c r="AV628" s="38"/>
      <c r="AW628" s="38"/>
      <c r="AX628" s="38"/>
      <c r="AY628" s="38"/>
      <c r="AZ628" s="38"/>
      <c r="BA628" s="38"/>
      <c r="BB628" s="38"/>
      <c r="BC628" s="38"/>
      <c r="BD628" s="38"/>
      <c r="BE628" s="38"/>
      <c r="BF628" s="38"/>
      <c r="BG628" s="38"/>
      <c r="BH628" s="38"/>
      <c r="BI628" s="38"/>
      <c r="BJ628" s="38"/>
      <c r="BK628" s="38"/>
      <c r="BL628" s="38"/>
      <c r="BM628" s="38"/>
    </row>
    <row r="629" spans="1:65" ht="19.5" customHeight="1" x14ac:dyDescent="0.6">
      <c r="A629" s="38"/>
      <c r="B629" s="43"/>
      <c r="C629" s="43"/>
      <c r="D629" s="38"/>
      <c r="E629" s="38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  <c r="AK629" s="43"/>
      <c r="AL629" s="43"/>
      <c r="AM629" s="43"/>
      <c r="AN629" s="43"/>
      <c r="AO629" s="43"/>
      <c r="AP629" s="43"/>
      <c r="AQ629" s="43"/>
      <c r="AR629" s="43"/>
      <c r="AS629" s="43"/>
      <c r="AT629" s="38"/>
      <c r="AU629" s="38"/>
      <c r="AV629" s="38"/>
      <c r="AW629" s="38"/>
      <c r="AX629" s="38"/>
      <c r="AY629" s="38"/>
      <c r="AZ629" s="38"/>
      <c r="BA629" s="38"/>
      <c r="BB629" s="38"/>
      <c r="BC629" s="38"/>
      <c r="BD629" s="38"/>
      <c r="BE629" s="38"/>
      <c r="BF629" s="38"/>
      <c r="BG629" s="38"/>
      <c r="BH629" s="38"/>
      <c r="BI629" s="38"/>
      <c r="BJ629" s="38"/>
      <c r="BK629" s="38"/>
      <c r="BL629" s="38"/>
      <c r="BM629" s="38"/>
    </row>
    <row r="630" spans="1:65" ht="19.5" customHeight="1" x14ac:dyDescent="0.6">
      <c r="A630" s="38"/>
      <c r="B630" s="43"/>
      <c r="C630" s="43"/>
      <c r="D630" s="38"/>
      <c r="E630" s="38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  <c r="AK630" s="43"/>
      <c r="AL630" s="43"/>
      <c r="AM630" s="43"/>
      <c r="AN630" s="43"/>
      <c r="AO630" s="43"/>
      <c r="AP630" s="43"/>
      <c r="AQ630" s="43"/>
      <c r="AR630" s="43"/>
      <c r="AS630" s="43"/>
      <c r="AT630" s="38"/>
      <c r="AU630" s="38"/>
      <c r="AV630" s="38"/>
      <c r="AW630" s="38"/>
      <c r="AX630" s="38"/>
      <c r="AY630" s="38"/>
      <c r="AZ630" s="38"/>
      <c r="BA630" s="38"/>
      <c r="BB630" s="38"/>
      <c r="BC630" s="38"/>
      <c r="BD630" s="38"/>
      <c r="BE630" s="38"/>
      <c r="BF630" s="38"/>
      <c r="BG630" s="38"/>
      <c r="BH630" s="38"/>
      <c r="BI630" s="38"/>
      <c r="BJ630" s="38"/>
      <c r="BK630" s="38"/>
      <c r="BL630" s="38"/>
      <c r="BM630" s="38"/>
    </row>
    <row r="631" spans="1:65" ht="19.5" customHeight="1" x14ac:dyDescent="0.6">
      <c r="A631" s="38"/>
      <c r="B631" s="43"/>
      <c r="C631" s="43"/>
      <c r="D631" s="38"/>
      <c r="E631" s="38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  <c r="AK631" s="43"/>
      <c r="AL631" s="43"/>
      <c r="AM631" s="43"/>
      <c r="AN631" s="43"/>
      <c r="AO631" s="43"/>
      <c r="AP631" s="43"/>
      <c r="AQ631" s="43"/>
      <c r="AR631" s="43"/>
      <c r="AS631" s="43"/>
      <c r="AT631" s="38"/>
      <c r="AU631" s="38"/>
      <c r="AV631" s="38"/>
      <c r="AW631" s="38"/>
      <c r="AX631" s="38"/>
      <c r="AY631" s="38"/>
      <c r="AZ631" s="38"/>
      <c r="BA631" s="38"/>
      <c r="BB631" s="38"/>
      <c r="BC631" s="38"/>
      <c r="BD631" s="38"/>
      <c r="BE631" s="38"/>
      <c r="BF631" s="38"/>
      <c r="BG631" s="38"/>
      <c r="BH631" s="38"/>
      <c r="BI631" s="38"/>
      <c r="BJ631" s="38"/>
      <c r="BK631" s="38"/>
      <c r="BL631" s="38"/>
      <c r="BM631" s="38"/>
    </row>
    <row r="632" spans="1:65" ht="19.5" customHeight="1" x14ac:dyDescent="0.6">
      <c r="A632" s="38"/>
      <c r="B632" s="43"/>
      <c r="C632" s="43"/>
      <c r="D632" s="38"/>
      <c r="E632" s="38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  <c r="AK632" s="43"/>
      <c r="AL632" s="43"/>
      <c r="AM632" s="43"/>
      <c r="AN632" s="43"/>
      <c r="AO632" s="43"/>
      <c r="AP632" s="43"/>
      <c r="AQ632" s="43"/>
      <c r="AR632" s="43"/>
      <c r="AS632" s="43"/>
      <c r="AT632" s="38"/>
      <c r="AU632" s="38"/>
      <c r="AV632" s="38"/>
      <c r="AW632" s="38"/>
      <c r="AX632" s="38"/>
      <c r="AY632" s="38"/>
      <c r="AZ632" s="38"/>
      <c r="BA632" s="38"/>
      <c r="BB632" s="38"/>
      <c r="BC632" s="38"/>
      <c r="BD632" s="38"/>
      <c r="BE632" s="38"/>
      <c r="BF632" s="38"/>
      <c r="BG632" s="38"/>
      <c r="BH632" s="38"/>
      <c r="BI632" s="38"/>
      <c r="BJ632" s="38"/>
      <c r="BK632" s="38"/>
      <c r="BL632" s="38"/>
      <c r="BM632" s="38"/>
    </row>
    <row r="633" spans="1:65" ht="19.5" customHeight="1" x14ac:dyDescent="0.6">
      <c r="A633" s="38"/>
      <c r="B633" s="43"/>
      <c r="C633" s="43"/>
      <c r="D633" s="38"/>
      <c r="E633" s="38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  <c r="AK633" s="43"/>
      <c r="AL633" s="43"/>
      <c r="AM633" s="43"/>
      <c r="AN633" s="43"/>
      <c r="AO633" s="43"/>
      <c r="AP633" s="43"/>
      <c r="AQ633" s="43"/>
      <c r="AR633" s="43"/>
      <c r="AS633" s="43"/>
      <c r="AT633" s="38"/>
      <c r="AU633" s="38"/>
      <c r="AV633" s="38"/>
      <c r="AW633" s="38"/>
      <c r="AX633" s="38"/>
      <c r="AY633" s="38"/>
      <c r="AZ633" s="38"/>
      <c r="BA633" s="38"/>
      <c r="BB633" s="38"/>
      <c r="BC633" s="38"/>
      <c r="BD633" s="38"/>
      <c r="BE633" s="38"/>
      <c r="BF633" s="38"/>
      <c r="BG633" s="38"/>
      <c r="BH633" s="38"/>
      <c r="BI633" s="38"/>
      <c r="BJ633" s="38"/>
      <c r="BK633" s="38"/>
      <c r="BL633" s="38"/>
      <c r="BM633" s="38"/>
    </row>
    <row r="634" spans="1:65" ht="19.5" customHeight="1" x14ac:dyDescent="0.6">
      <c r="A634" s="38"/>
      <c r="B634" s="43"/>
      <c r="C634" s="43"/>
      <c r="D634" s="38"/>
      <c r="E634" s="38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  <c r="AK634" s="43"/>
      <c r="AL634" s="43"/>
      <c r="AM634" s="43"/>
      <c r="AN634" s="43"/>
      <c r="AO634" s="43"/>
      <c r="AP634" s="43"/>
      <c r="AQ634" s="43"/>
      <c r="AR634" s="43"/>
      <c r="AS634" s="43"/>
      <c r="AT634" s="38"/>
      <c r="AU634" s="38"/>
      <c r="AV634" s="38"/>
      <c r="AW634" s="38"/>
      <c r="AX634" s="38"/>
      <c r="AY634" s="38"/>
      <c r="AZ634" s="38"/>
      <c r="BA634" s="38"/>
      <c r="BB634" s="38"/>
      <c r="BC634" s="38"/>
      <c r="BD634" s="38"/>
      <c r="BE634" s="38"/>
      <c r="BF634" s="38"/>
      <c r="BG634" s="38"/>
      <c r="BH634" s="38"/>
      <c r="BI634" s="38"/>
      <c r="BJ634" s="38"/>
      <c r="BK634" s="38"/>
      <c r="BL634" s="38"/>
      <c r="BM634" s="38"/>
    </row>
    <row r="635" spans="1:65" ht="19.5" customHeight="1" x14ac:dyDescent="0.6">
      <c r="A635" s="38"/>
      <c r="B635" s="43"/>
      <c r="C635" s="43"/>
      <c r="D635" s="38"/>
      <c r="E635" s="38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  <c r="AK635" s="43"/>
      <c r="AL635" s="43"/>
      <c r="AM635" s="43"/>
      <c r="AN635" s="43"/>
      <c r="AO635" s="43"/>
      <c r="AP635" s="43"/>
      <c r="AQ635" s="43"/>
      <c r="AR635" s="43"/>
      <c r="AS635" s="43"/>
      <c r="AT635" s="38"/>
      <c r="AU635" s="38"/>
      <c r="AV635" s="38"/>
      <c r="AW635" s="38"/>
      <c r="AX635" s="38"/>
      <c r="AY635" s="38"/>
      <c r="AZ635" s="38"/>
      <c r="BA635" s="38"/>
      <c r="BB635" s="38"/>
      <c r="BC635" s="38"/>
      <c r="BD635" s="38"/>
      <c r="BE635" s="38"/>
      <c r="BF635" s="38"/>
      <c r="BG635" s="38"/>
      <c r="BH635" s="38"/>
      <c r="BI635" s="38"/>
      <c r="BJ635" s="38"/>
      <c r="BK635" s="38"/>
      <c r="BL635" s="38"/>
      <c r="BM635" s="38"/>
    </row>
    <row r="636" spans="1:65" ht="19.5" customHeight="1" x14ac:dyDescent="0.6">
      <c r="A636" s="38"/>
      <c r="B636" s="43"/>
      <c r="C636" s="43"/>
      <c r="D636" s="38"/>
      <c r="E636" s="38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  <c r="AK636" s="43"/>
      <c r="AL636" s="43"/>
      <c r="AM636" s="43"/>
      <c r="AN636" s="43"/>
      <c r="AO636" s="43"/>
      <c r="AP636" s="43"/>
      <c r="AQ636" s="43"/>
      <c r="AR636" s="43"/>
      <c r="AS636" s="43"/>
      <c r="AT636" s="38"/>
      <c r="AU636" s="38"/>
      <c r="AV636" s="38"/>
      <c r="AW636" s="38"/>
      <c r="AX636" s="38"/>
      <c r="AY636" s="38"/>
      <c r="AZ636" s="38"/>
      <c r="BA636" s="38"/>
      <c r="BB636" s="38"/>
      <c r="BC636" s="38"/>
      <c r="BD636" s="38"/>
      <c r="BE636" s="38"/>
      <c r="BF636" s="38"/>
      <c r="BG636" s="38"/>
      <c r="BH636" s="38"/>
      <c r="BI636" s="38"/>
      <c r="BJ636" s="38"/>
      <c r="BK636" s="38"/>
      <c r="BL636" s="38"/>
      <c r="BM636" s="38"/>
    </row>
    <row r="637" spans="1:65" ht="19.5" customHeight="1" x14ac:dyDescent="0.6">
      <c r="A637" s="38"/>
      <c r="B637" s="43"/>
      <c r="C637" s="43"/>
      <c r="D637" s="38"/>
      <c r="E637" s="38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  <c r="AK637" s="43"/>
      <c r="AL637" s="43"/>
      <c r="AM637" s="43"/>
      <c r="AN637" s="43"/>
      <c r="AO637" s="43"/>
      <c r="AP637" s="43"/>
      <c r="AQ637" s="43"/>
      <c r="AR637" s="43"/>
      <c r="AS637" s="43"/>
      <c r="AT637" s="38"/>
      <c r="AU637" s="38"/>
      <c r="AV637" s="38"/>
      <c r="AW637" s="38"/>
      <c r="AX637" s="38"/>
      <c r="AY637" s="38"/>
      <c r="AZ637" s="38"/>
      <c r="BA637" s="38"/>
      <c r="BB637" s="38"/>
      <c r="BC637" s="38"/>
      <c r="BD637" s="38"/>
      <c r="BE637" s="38"/>
      <c r="BF637" s="38"/>
      <c r="BG637" s="38"/>
      <c r="BH637" s="38"/>
      <c r="BI637" s="38"/>
      <c r="BJ637" s="38"/>
      <c r="BK637" s="38"/>
      <c r="BL637" s="38"/>
      <c r="BM637" s="38"/>
    </row>
    <row r="638" spans="1:65" ht="19.5" customHeight="1" x14ac:dyDescent="0.6">
      <c r="A638" s="38"/>
      <c r="B638" s="43"/>
      <c r="C638" s="43"/>
      <c r="D638" s="38"/>
      <c r="E638" s="38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  <c r="AK638" s="43"/>
      <c r="AL638" s="43"/>
      <c r="AM638" s="43"/>
      <c r="AN638" s="43"/>
      <c r="AO638" s="43"/>
      <c r="AP638" s="43"/>
      <c r="AQ638" s="43"/>
      <c r="AR638" s="43"/>
      <c r="AS638" s="43"/>
      <c r="AT638" s="38"/>
      <c r="AU638" s="38"/>
      <c r="AV638" s="38"/>
      <c r="AW638" s="38"/>
      <c r="AX638" s="38"/>
      <c r="AY638" s="38"/>
      <c r="AZ638" s="38"/>
      <c r="BA638" s="38"/>
      <c r="BB638" s="38"/>
      <c r="BC638" s="38"/>
      <c r="BD638" s="38"/>
      <c r="BE638" s="38"/>
      <c r="BF638" s="38"/>
      <c r="BG638" s="38"/>
      <c r="BH638" s="38"/>
      <c r="BI638" s="38"/>
      <c r="BJ638" s="38"/>
      <c r="BK638" s="38"/>
      <c r="BL638" s="38"/>
      <c r="BM638" s="38"/>
    </row>
    <row r="639" spans="1:65" ht="19.5" customHeight="1" x14ac:dyDescent="0.6">
      <c r="A639" s="38"/>
      <c r="B639" s="43"/>
      <c r="C639" s="43"/>
      <c r="D639" s="38"/>
      <c r="E639" s="38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  <c r="AK639" s="43"/>
      <c r="AL639" s="43"/>
      <c r="AM639" s="43"/>
      <c r="AN639" s="43"/>
      <c r="AO639" s="43"/>
      <c r="AP639" s="43"/>
      <c r="AQ639" s="43"/>
      <c r="AR639" s="43"/>
      <c r="AS639" s="43"/>
      <c r="AT639" s="38"/>
      <c r="AU639" s="38"/>
      <c r="AV639" s="38"/>
      <c r="AW639" s="38"/>
      <c r="AX639" s="38"/>
      <c r="AY639" s="38"/>
      <c r="AZ639" s="38"/>
      <c r="BA639" s="38"/>
      <c r="BB639" s="38"/>
      <c r="BC639" s="38"/>
      <c r="BD639" s="38"/>
      <c r="BE639" s="38"/>
      <c r="BF639" s="38"/>
      <c r="BG639" s="38"/>
      <c r="BH639" s="38"/>
      <c r="BI639" s="38"/>
      <c r="BJ639" s="38"/>
      <c r="BK639" s="38"/>
      <c r="BL639" s="38"/>
      <c r="BM639" s="38"/>
    </row>
    <row r="640" spans="1:65" ht="19.5" customHeight="1" x14ac:dyDescent="0.6">
      <c r="A640" s="38"/>
      <c r="B640" s="43"/>
      <c r="C640" s="43"/>
      <c r="D640" s="38"/>
      <c r="E640" s="38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  <c r="AK640" s="43"/>
      <c r="AL640" s="43"/>
      <c r="AM640" s="43"/>
      <c r="AN640" s="43"/>
      <c r="AO640" s="43"/>
      <c r="AP640" s="43"/>
      <c r="AQ640" s="43"/>
      <c r="AR640" s="43"/>
      <c r="AS640" s="43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</row>
    <row r="641" spans="1:65" ht="19.5" customHeight="1" x14ac:dyDescent="0.6">
      <c r="A641" s="38"/>
      <c r="B641" s="43"/>
      <c r="C641" s="43"/>
      <c r="D641" s="38"/>
      <c r="E641" s="38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  <c r="AK641" s="43"/>
      <c r="AL641" s="43"/>
      <c r="AM641" s="43"/>
      <c r="AN641" s="43"/>
      <c r="AO641" s="43"/>
      <c r="AP641" s="43"/>
      <c r="AQ641" s="43"/>
      <c r="AR641" s="43"/>
      <c r="AS641" s="43"/>
      <c r="AT641" s="38"/>
      <c r="AU641" s="38"/>
      <c r="AV641" s="38"/>
      <c r="AW641" s="38"/>
      <c r="AX641" s="38"/>
      <c r="AY641" s="38"/>
      <c r="AZ641" s="38"/>
      <c r="BA641" s="38"/>
      <c r="BB641" s="38"/>
      <c r="BC641" s="38"/>
      <c r="BD641" s="38"/>
      <c r="BE641" s="38"/>
      <c r="BF641" s="38"/>
      <c r="BG641" s="38"/>
      <c r="BH641" s="38"/>
      <c r="BI641" s="38"/>
      <c r="BJ641" s="38"/>
      <c r="BK641" s="38"/>
      <c r="BL641" s="38"/>
      <c r="BM641" s="38"/>
    </row>
    <row r="642" spans="1:65" ht="19.5" customHeight="1" x14ac:dyDescent="0.6">
      <c r="A642" s="38"/>
      <c r="B642" s="43"/>
      <c r="C642" s="43"/>
      <c r="D642" s="38"/>
      <c r="E642" s="38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43"/>
      <c r="AN642" s="43"/>
      <c r="AO642" s="43"/>
      <c r="AP642" s="43"/>
      <c r="AQ642" s="43"/>
      <c r="AR642" s="43"/>
      <c r="AS642" s="43"/>
      <c r="AT642" s="38"/>
      <c r="AU642" s="38"/>
      <c r="AV642" s="38"/>
      <c r="AW642" s="38"/>
      <c r="AX642" s="38"/>
      <c r="AY642" s="38"/>
      <c r="AZ642" s="38"/>
      <c r="BA642" s="38"/>
      <c r="BB642" s="38"/>
      <c r="BC642" s="38"/>
      <c r="BD642" s="38"/>
      <c r="BE642" s="38"/>
      <c r="BF642" s="38"/>
      <c r="BG642" s="38"/>
      <c r="BH642" s="38"/>
      <c r="BI642" s="38"/>
      <c r="BJ642" s="38"/>
      <c r="BK642" s="38"/>
      <c r="BL642" s="38"/>
      <c r="BM642" s="38"/>
    </row>
    <row r="643" spans="1:65" ht="19.5" customHeight="1" x14ac:dyDescent="0.6">
      <c r="A643" s="38"/>
      <c r="B643" s="43"/>
      <c r="C643" s="43"/>
      <c r="D643" s="38"/>
      <c r="E643" s="38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  <c r="AM643" s="43"/>
      <c r="AN643" s="43"/>
      <c r="AO643" s="43"/>
      <c r="AP643" s="43"/>
      <c r="AQ643" s="43"/>
      <c r="AR643" s="43"/>
      <c r="AS643" s="43"/>
      <c r="AT643" s="38"/>
      <c r="AU643" s="38"/>
      <c r="AV643" s="38"/>
      <c r="AW643" s="38"/>
      <c r="AX643" s="38"/>
      <c r="AY643" s="38"/>
      <c r="AZ643" s="38"/>
      <c r="BA643" s="38"/>
      <c r="BB643" s="38"/>
      <c r="BC643" s="38"/>
      <c r="BD643" s="38"/>
      <c r="BE643" s="38"/>
      <c r="BF643" s="38"/>
      <c r="BG643" s="38"/>
      <c r="BH643" s="38"/>
      <c r="BI643" s="38"/>
      <c r="BJ643" s="38"/>
      <c r="BK643" s="38"/>
      <c r="BL643" s="38"/>
      <c r="BM643" s="38"/>
    </row>
    <row r="644" spans="1:65" ht="19.5" customHeight="1" x14ac:dyDescent="0.6">
      <c r="A644" s="38"/>
      <c r="B644" s="43"/>
      <c r="C644" s="43"/>
      <c r="D644" s="38"/>
      <c r="E644" s="38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43"/>
      <c r="AN644" s="43"/>
      <c r="AO644" s="43"/>
      <c r="AP644" s="43"/>
      <c r="AQ644" s="43"/>
      <c r="AR644" s="43"/>
      <c r="AS644" s="43"/>
      <c r="AT644" s="38"/>
      <c r="AU644" s="38"/>
      <c r="AV644" s="38"/>
      <c r="AW644" s="38"/>
      <c r="AX644" s="38"/>
      <c r="AY644" s="38"/>
      <c r="AZ644" s="38"/>
      <c r="BA644" s="38"/>
      <c r="BB644" s="38"/>
      <c r="BC644" s="38"/>
      <c r="BD644" s="38"/>
      <c r="BE644" s="38"/>
      <c r="BF644" s="38"/>
      <c r="BG644" s="38"/>
      <c r="BH644" s="38"/>
      <c r="BI644" s="38"/>
      <c r="BJ644" s="38"/>
      <c r="BK644" s="38"/>
      <c r="BL644" s="38"/>
      <c r="BM644" s="38"/>
    </row>
    <row r="645" spans="1:65" ht="19.5" customHeight="1" x14ac:dyDescent="0.6">
      <c r="A645" s="38"/>
      <c r="B645" s="43"/>
      <c r="C645" s="43"/>
      <c r="D645" s="38"/>
      <c r="E645" s="38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43"/>
      <c r="AN645" s="43"/>
      <c r="AO645" s="43"/>
      <c r="AP645" s="43"/>
      <c r="AQ645" s="43"/>
      <c r="AR645" s="43"/>
      <c r="AS645" s="43"/>
      <c r="AT645" s="38"/>
      <c r="AU645" s="38"/>
      <c r="AV645" s="38"/>
      <c r="AW645" s="38"/>
      <c r="AX645" s="38"/>
      <c r="AY645" s="38"/>
      <c r="AZ645" s="38"/>
      <c r="BA645" s="38"/>
      <c r="BB645" s="38"/>
      <c r="BC645" s="38"/>
      <c r="BD645" s="38"/>
      <c r="BE645" s="38"/>
      <c r="BF645" s="38"/>
      <c r="BG645" s="38"/>
      <c r="BH645" s="38"/>
      <c r="BI645" s="38"/>
      <c r="BJ645" s="38"/>
      <c r="BK645" s="38"/>
      <c r="BL645" s="38"/>
      <c r="BM645" s="38"/>
    </row>
    <row r="646" spans="1:65" ht="19.5" customHeight="1" x14ac:dyDescent="0.6">
      <c r="A646" s="38"/>
      <c r="B646" s="43"/>
      <c r="C646" s="43"/>
      <c r="D646" s="38"/>
      <c r="E646" s="38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43"/>
      <c r="AL646" s="43"/>
      <c r="AM646" s="43"/>
      <c r="AN646" s="43"/>
      <c r="AO646" s="43"/>
      <c r="AP646" s="43"/>
      <c r="AQ646" s="43"/>
      <c r="AR646" s="43"/>
      <c r="AS646" s="43"/>
      <c r="AT646" s="38"/>
      <c r="AU646" s="38"/>
      <c r="AV646" s="38"/>
      <c r="AW646" s="38"/>
      <c r="AX646" s="38"/>
      <c r="AY646" s="38"/>
      <c r="AZ646" s="38"/>
      <c r="BA646" s="38"/>
      <c r="BB646" s="38"/>
      <c r="BC646" s="38"/>
      <c r="BD646" s="38"/>
      <c r="BE646" s="38"/>
      <c r="BF646" s="38"/>
      <c r="BG646" s="38"/>
      <c r="BH646" s="38"/>
      <c r="BI646" s="38"/>
      <c r="BJ646" s="38"/>
      <c r="BK646" s="38"/>
      <c r="BL646" s="38"/>
      <c r="BM646" s="38"/>
    </row>
    <row r="647" spans="1:65" ht="19.5" customHeight="1" x14ac:dyDescent="0.6">
      <c r="A647" s="38"/>
      <c r="B647" s="43"/>
      <c r="C647" s="43"/>
      <c r="D647" s="38"/>
      <c r="E647" s="38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43"/>
      <c r="AN647" s="43"/>
      <c r="AO647" s="43"/>
      <c r="AP647" s="43"/>
      <c r="AQ647" s="43"/>
      <c r="AR647" s="43"/>
      <c r="AS647" s="43"/>
      <c r="AT647" s="38"/>
      <c r="AU647" s="38"/>
      <c r="AV647" s="38"/>
      <c r="AW647" s="38"/>
      <c r="AX647" s="38"/>
      <c r="AY647" s="38"/>
      <c r="AZ647" s="38"/>
      <c r="BA647" s="38"/>
      <c r="BB647" s="38"/>
      <c r="BC647" s="38"/>
      <c r="BD647" s="38"/>
      <c r="BE647" s="38"/>
      <c r="BF647" s="38"/>
      <c r="BG647" s="38"/>
      <c r="BH647" s="38"/>
      <c r="BI647" s="38"/>
      <c r="BJ647" s="38"/>
      <c r="BK647" s="38"/>
      <c r="BL647" s="38"/>
      <c r="BM647" s="38"/>
    </row>
    <row r="648" spans="1:65" ht="19.5" customHeight="1" x14ac:dyDescent="0.6">
      <c r="A648" s="38"/>
      <c r="B648" s="43"/>
      <c r="C648" s="43"/>
      <c r="D648" s="38"/>
      <c r="E648" s="38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  <c r="AK648" s="43"/>
      <c r="AL648" s="43"/>
      <c r="AM648" s="43"/>
      <c r="AN648" s="43"/>
      <c r="AO648" s="43"/>
      <c r="AP648" s="43"/>
      <c r="AQ648" s="43"/>
      <c r="AR648" s="43"/>
      <c r="AS648" s="43"/>
      <c r="AT648" s="38"/>
      <c r="AU648" s="38"/>
      <c r="AV648" s="38"/>
      <c r="AW648" s="38"/>
      <c r="AX648" s="38"/>
      <c r="AY648" s="38"/>
      <c r="AZ648" s="38"/>
      <c r="BA648" s="38"/>
      <c r="BB648" s="38"/>
      <c r="BC648" s="38"/>
      <c r="BD648" s="38"/>
      <c r="BE648" s="38"/>
      <c r="BF648" s="38"/>
      <c r="BG648" s="38"/>
      <c r="BH648" s="38"/>
      <c r="BI648" s="38"/>
      <c r="BJ648" s="38"/>
      <c r="BK648" s="38"/>
      <c r="BL648" s="38"/>
      <c r="BM648" s="38"/>
    </row>
    <row r="649" spans="1:65" ht="19.5" customHeight="1" x14ac:dyDescent="0.6">
      <c r="A649" s="38"/>
      <c r="B649" s="43"/>
      <c r="C649" s="43"/>
      <c r="D649" s="38"/>
      <c r="E649" s="38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  <c r="AK649" s="43"/>
      <c r="AL649" s="43"/>
      <c r="AM649" s="43"/>
      <c r="AN649" s="43"/>
      <c r="AO649" s="43"/>
      <c r="AP649" s="43"/>
      <c r="AQ649" s="43"/>
      <c r="AR649" s="43"/>
      <c r="AS649" s="43"/>
      <c r="AT649" s="38"/>
      <c r="AU649" s="38"/>
      <c r="AV649" s="38"/>
      <c r="AW649" s="38"/>
      <c r="AX649" s="38"/>
      <c r="AY649" s="38"/>
      <c r="AZ649" s="38"/>
      <c r="BA649" s="38"/>
      <c r="BB649" s="38"/>
      <c r="BC649" s="38"/>
      <c r="BD649" s="38"/>
      <c r="BE649" s="38"/>
      <c r="BF649" s="38"/>
      <c r="BG649" s="38"/>
      <c r="BH649" s="38"/>
      <c r="BI649" s="38"/>
      <c r="BJ649" s="38"/>
      <c r="BK649" s="38"/>
      <c r="BL649" s="38"/>
      <c r="BM649" s="38"/>
    </row>
    <row r="650" spans="1:65" ht="19.5" customHeight="1" x14ac:dyDescent="0.6">
      <c r="A650" s="38"/>
      <c r="B650" s="43"/>
      <c r="C650" s="43"/>
      <c r="D650" s="38"/>
      <c r="E650" s="38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  <c r="AK650" s="43"/>
      <c r="AL650" s="43"/>
      <c r="AM650" s="43"/>
      <c r="AN650" s="43"/>
      <c r="AO650" s="43"/>
      <c r="AP650" s="43"/>
      <c r="AQ650" s="43"/>
      <c r="AR650" s="43"/>
      <c r="AS650" s="43"/>
      <c r="AT650" s="38"/>
      <c r="AU650" s="38"/>
      <c r="AV650" s="38"/>
      <c r="AW650" s="38"/>
      <c r="AX650" s="38"/>
      <c r="AY650" s="38"/>
      <c r="AZ650" s="38"/>
      <c r="BA650" s="38"/>
      <c r="BB650" s="38"/>
      <c r="BC650" s="38"/>
      <c r="BD650" s="38"/>
      <c r="BE650" s="38"/>
      <c r="BF650" s="38"/>
      <c r="BG650" s="38"/>
      <c r="BH650" s="38"/>
      <c r="BI650" s="38"/>
      <c r="BJ650" s="38"/>
      <c r="BK650" s="38"/>
      <c r="BL650" s="38"/>
      <c r="BM650" s="38"/>
    </row>
    <row r="651" spans="1:65" ht="19.5" customHeight="1" x14ac:dyDescent="0.6">
      <c r="A651" s="38"/>
      <c r="B651" s="43"/>
      <c r="C651" s="43"/>
      <c r="D651" s="38"/>
      <c r="E651" s="38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  <c r="AK651" s="43"/>
      <c r="AL651" s="43"/>
      <c r="AM651" s="43"/>
      <c r="AN651" s="43"/>
      <c r="AO651" s="43"/>
      <c r="AP651" s="43"/>
      <c r="AQ651" s="43"/>
      <c r="AR651" s="43"/>
      <c r="AS651" s="43"/>
      <c r="AT651" s="38"/>
      <c r="AU651" s="38"/>
      <c r="AV651" s="38"/>
      <c r="AW651" s="38"/>
      <c r="AX651" s="38"/>
      <c r="AY651" s="38"/>
      <c r="AZ651" s="38"/>
      <c r="BA651" s="38"/>
      <c r="BB651" s="38"/>
      <c r="BC651" s="38"/>
      <c r="BD651" s="38"/>
      <c r="BE651" s="38"/>
      <c r="BF651" s="38"/>
      <c r="BG651" s="38"/>
      <c r="BH651" s="38"/>
      <c r="BI651" s="38"/>
      <c r="BJ651" s="38"/>
      <c r="BK651" s="38"/>
      <c r="BL651" s="38"/>
      <c r="BM651" s="38"/>
    </row>
    <row r="652" spans="1:65" ht="19.5" customHeight="1" x14ac:dyDescent="0.6">
      <c r="A652" s="38"/>
      <c r="B652" s="43"/>
      <c r="C652" s="43"/>
      <c r="D652" s="38"/>
      <c r="E652" s="38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  <c r="AK652" s="43"/>
      <c r="AL652" s="43"/>
      <c r="AM652" s="43"/>
      <c r="AN652" s="43"/>
      <c r="AO652" s="43"/>
      <c r="AP652" s="43"/>
      <c r="AQ652" s="43"/>
      <c r="AR652" s="43"/>
      <c r="AS652" s="43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</row>
    <row r="653" spans="1:65" ht="19.5" customHeight="1" x14ac:dyDescent="0.6">
      <c r="A653" s="38"/>
      <c r="B653" s="43"/>
      <c r="C653" s="43"/>
      <c r="D653" s="38"/>
      <c r="E653" s="38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  <c r="AK653" s="43"/>
      <c r="AL653" s="43"/>
      <c r="AM653" s="43"/>
      <c r="AN653" s="43"/>
      <c r="AO653" s="43"/>
      <c r="AP653" s="43"/>
      <c r="AQ653" s="43"/>
      <c r="AR653" s="43"/>
      <c r="AS653" s="43"/>
      <c r="AT653" s="38"/>
      <c r="AU653" s="38"/>
      <c r="AV653" s="38"/>
      <c r="AW653" s="38"/>
      <c r="AX653" s="38"/>
      <c r="AY653" s="38"/>
      <c r="AZ653" s="38"/>
      <c r="BA653" s="38"/>
      <c r="BB653" s="38"/>
      <c r="BC653" s="38"/>
      <c r="BD653" s="38"/>
      <c r="BE653" s="38"/>
      <c r="BF653" s="38"/>
      <c r="BG653" s="38"/>
      <c r="BH653" s="38"/>
      <c r="BI653" s="38"/>
      <c r="BJ653" s="38"/>
      <c r="BK653" s="38"/>
      <c r="BL653" s="38"/>
      <c r="BM653" s="38"/>
    </row>
    <row r="654" spans="1:65" ht="19.5" customHeight="1" x14ac:dyDescent="0.6">
      <c r="A654" s="38"/>
      <c r="B654" s="43"/>
      <c r="C654" s="43"/>
      <c r="D654" s="38"/>
      <c r="E654" s="38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  <c r="AK654" s="43"/>
      <c r="AL654" s="43"/>
      <c r="AM654" s="43"/>
      <c r="AN654" s="43"/>
      <c r="AO654" s="43"/>
      <c r="AP654" s="43"/>
      <c r="AQ654" s="43"/>
      <c r="AR654" s="43"/>
      <c r="AS654" s="43"/>
      <c r="AT654" s="38"/>
      <c r="AU654" s="38"/>
      <c r="AV654" s="38"/>
      <c r="AW654" s="38"/>
      <c r="AX654" s="38"/>
      <c r="AY654" s="38"/>
      <c r="AZ654" s="38"/>
      <c r="BA654" s="38"/>
      <c r="BB654" s="38"/>
      <c r="BC654" s="38"/>
      <c r="BD654" s="38"/>
      <c r="BE654" s="38"/>
      <c r="BF654" s="38"/>
      <c r="BG654" s="38"/>
      <c r="BH654" s="38"/>
      <c r="BI654" s="38"/>
      <c r="BJ654" s="38"/>
      <c r="BK654" s="38"/>
      <c r="BL654" s="38"/>
      <c r="BM654" s="38"/>
    </row>
    <row r="655" spans="1:65" ht="19.5" customHeight="1" x14ac:dyDescent="0.6">
      <c r="A655" s="38"/>
      <c r="B655" s="43"/>
      <c r="C655" s="43"/>
      <c r="D655" s="38"/>
      <c r="E655" s="38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  <c r="AK655" s="43"/>
      <c r="AL655" s="43"/>
      <c r="AM655" s="43"/>
      <c r="AN655" s="43"/>
      <c r="AO655" s="43"/>
      <c r="AP655" s="43"/>
      <c r="AQ655" s="43"/>
      <c r="AR655" s="43"/>
      <c r="AS655" s="43"/>
      <c r="AT655" s="38"/>
      <c r="AU655" s="38"/>
      <c r="AV655" s="38"/>
      <c r="AW655" s="38"/>
      <c r="AX655" s="38"/>
      <c r="AY655" s="38"/>
      <c r="AZ655" s="38"/>
      <c r="BA655" s="38"/>
      <c r="BB655" s="38"/>
      <c r="BC655" s="38"/>
      <c r="BD655" s="38"/>
      <c r="BE655" s="38"/>
      <c r="BF655" s="38"/>
      <c r="BG655" s="38"/>
      <c r="BH655" s="38"/>
      <c r="BI655" s="38"/>
      <c r="BJ655" s="38"/>
      <c r="BK655" s="38"/>
      <c r="BL655" s="38"/>
      <c r="BM655" s="38"/>
    </row>
    <row r="656" spans="1:65" ht="19.5" customHeight="1" x14ac:dyDescent="0.6">
      <c r="A656" s="38"/>
      <c r="B656" s="43"/>
      <c r="C656" s="43"/>
      <c r="D656" s="38"/>
      <c r="E656" s="38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43"/>
      <c r="AN656" s="43"/>
      <c r="AO656" s="43"/>
      <c r="AP656" s="43"/>
      <c r="AQ656" s="43"/>
      <c r="AR656" s="43"/>
      <c r="AS656" s="43"/>
      <c r="AT656" s="38"/>
      <c r="AU656" s="38"/>
      <c r="AV656" s="38"/>
      <c r="AW656" s="38"/>
      <c r="AX656" s="38"/>
      <c r="AY656" s="38"/>
      <c r="AZ656" s="38"/>
      <c r="BA656" s="38"/>
      <c r="BB656" s="38"/>
      <c r="BC656" s="38"/>
      <c r="BD656" s="38"/>
      <c r="BE656" s="38"/>
      <c r="BF656" s="38"/>
      <c r="BG656" s="38"/>
      <c r="BH656" s="38"/>
      <c r="BI656" s="38"/>
      <c r="BJ656" s="38"/>
      <c r="BK656" s="38"/>
      <c r="BL656" s="38"/>
      <c r="BM656" s="38"/>
    </row>
    <row r="657" spans="1:65" ht="19.5" customHeight="1" x14ac:dyDescent="0.6">
      <c r="A657" s="38"/>
      <c r="B657" s="43"/>
      <c r="C657" s="43"/>
      <c r="D657" s="38"/>
      <c r="E657" s="38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  <c r="AK657" s="43"/>
      <c r="AL657" s="43"/>
      <c r="AM657" s="43"/>
      <c r="AN657" s="43"/>
      <c r="AO657" s="43"/>
      <c r="AP657" s="43"/>
      <c r="AQ657" s="43"/>
      <c r="AR657" s="43"/>
      <c r="AS657" s="43"/>
      <c r="AT657" s="38"/>
      <c r="AU657" s="38"/>
      <c r="AV657" s="38"/>
      <c r="AW657" s="38"/>
      <c r="AX657" s="38"/>
      <c r="AY657" s="38"/>
      <c r="AZ657" s="38"/>
      <c r="BA657" s="38"/>
      <c r="BB657" s="38"/>
      <c r="BC657" s="38"/>
      <c r="BD657" s="38"/>
      <c r="BE657" s="38"/>
      <c r="BF657" s="38"/>
      <c r="BG657" s="38"/>
      <c r="BH657" s="38"/>
      <c r="BI657" s="38"/>
      <c r="BJ657" s="38"/>
      <c r="BK657" s="38"/>
      <c r="BL657" s="38"/>
      <c r="BM657" s="38"/>
    </row>
    <row r="658" spans="1:65" ht="19.5" customHeight="1" x14ac:dyDescent="0.6">
      <c r="A658" s="38"/>
      <c r="B658" s="43"/>
      <c r="C658" s="43"/>
      <c r="D658" s="38"/>
      <c r="E658" s="38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  <c r="AK658" s="43"/>
      <c r="AL658" s="43"/>
      <c r="AM658" s="43"/>
      <c r="AN658" s="43"/>
      <c r="AO658" s="43"/>
      <c r="AP658" s="43"/>
      <c r="AQ658" s="43"/>
      <c r="AR658" s="43"/>
      <c r="AS658" s="43"/>
      <c r="AT658" s="38"/>
      <c r="AU658" s="38"/>
      <c r="AV658" s="38"/>
      <c r="AW658" s="38"/>
      <c r="AX658" s="38"/>
      <c r="AY658" s="38"/>
      <c r="AZ658" s="38"/>
      <c r="BA658" s="38"/>
      <c r="BB658" s="38"/>
      <c r="BC658" s="38"/>
      <c r="BD658" s="38"/>
      <c r="BE658" s="38"/>
      <c r="BF658" s="38"/>
      <c r="BG658" s="38"/>
      <c r="BH658" s="38"/>
      <c r="BI658" s="38"/>
      <c r="BJ658" s="38"/>
      <c r="BK658" s="38"/>
      <c r="BL658" s="38"/>
      <c r="BM658" s="38"/>
    </row>
    <row r="659" spans="1:65" ht="19.5" customHeight="1" x14ac:dyDescent="0.6">
      <c r="A659" s="38"/>
      <c r="B659" s="43"/>
      <c r="C659" s="43"/>
      <c r="D659" s="38"/>
      <c r="E659" s="38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  <c r="AK659" s="43"/>
      <c r="AL659" s="43"/>
      <c r="AM659" s="43"/>
      <c r="AN659" s="43"/>
      <c r="AO659" s="43"/>
      <c r="AP659" s="43"/>
      <c r="AQ659" s="43"/>
      <c r="AR659" s="43"/>
      <c r="AS659" s="43"/>
      <c r="AT659" s="38"/>
      <c r="AU659" s="38"/>
      <c r="AV659" s="38"/>
      <c r="AW659" s="38"/>
      <c r="AX659" s="38"/>
      <c r="AY659" s="38"/>
      <c r="AZ659" s="38"/>
      <c r="BA659" s="38"/>
      <c r="BB659" s="38"/>
      <c r="BC659" s="38"/>
      <c r="BD659" s="38"/>
      <c r="BE659" s="38"/>
      <c r="BF659" s="38"/>
      <c r="BG659" s="38"/>
      <c r="BH659" s="38"/>
      <c r="BI659" s="38"/>
      <c r="BJ659" s="38"/>
      <c r="BK659" s="38"/>
      <c r="BL659" s="38"/>
      <c r="BM659" s="38"/>
    </row>
    <row r="660" spans="1:65" ht="19.5" customHeight="1" x14ac:dyDescent="0.6">
      <c r="A660" s="38"/>
      <c r="B660" s="43"/>
      <c r="C660" s="43"/>
      <c r="D660" s="38"/>
      <c r="E660" s="38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  <c r="AK660" s="43"/>
      <c r="AL660" s="43"/>
      <c r="AM660" s="43"/>
      <c r="AN660" s="43"/>
      <c r="AO660" s="43"/>
      <c r="AP660" s="43"/>
      <c r="AQ660" s="43"/>
      <c r="AR660" s="43"/>
      <c r="AS660" s="43"/>
      <c r="AT660" s="38"/>
      <c r="AU660" s="38"/>
      <c r="AV660" s="38"/>
      <c r="AW660" s="38"/>
      <c r="AX660" s="38"/>
      <c r="AY660" s="38"/>
      <c r="AZ660" s="38"/>
      <c r="BA660" s="38"/>
      <c r="BB660" s="38"/>
      <c r="BC660" s="38"/>
      <c r="BD660" s="38"/>
      <c r="BE660" s="38"/>
      <c r="BF660" s="38"/>
      <c r="BG660" s="38"/>
      <c r="BH660" s="38"/>
      <c r="BI660" s="38"/>
      <c r="BJ660" s="38"/>
      <c r="BK660" s="38"/>
      <c r="BL660" s="38"/>
      <c r="BM660" s="38"/>
    </row>
    <row r="661" spans="1:65" ht="19.5" customHeight="1" x14ac:dyDescent="0.6">
      <c r="A661" s="38"/>
      <c r="B661" s="43"/>
      <c r="C661" s="43"/>
      <c r="D661" s="38"/>
      <c r="E661" s="38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  <c r="AK661" s="43"/>
      <c r="AL661" s="43"/>
      <c r="AM661" s="43"/>
      <c r="AN661" s="43"/>
      <c r="AO661" s="43"/>
      <c r="AP661" s="43"/>
      <c r="AQ661" s="43"/>
      <c r="AR661" s="43"/>
      <c r="AS661" s="43"/>
      <c r="AT661" s="38"/>
      <c r="AU661" s="38"/>
      <c r="AV661" s="38"/>
      <c r="AW661" s="38"/>
      <c r="AX661" s="38"/>
      <c r="AY661" s="38"/>
      <c r="AZ661" s="38"/>
      <c r="BA661" s="38"/>
      <c r="BB661" s="38"/>
      <c r="BC661" s="38"/>
      <c r="BD661" s="38"/>
      <c r="BE661" s="38"/>
      <c r="BF661" s="38"/>
      <c r="BG661" s="38"/>
      <c r="BH661" s="38"/>
      <c r="BI661" s="38"/>
      <c r="BJ661" s="38"/>
      <c r="BK661" s="38"/>
      <c r="BL661" s="38"/>
      <c r="BM661" s="38"/>
    </row>
    <row r="662" spans="1:65" ht="19.5" customHeight="1" x14ac:dyDescent="0.6">
      <c r="A662" s="38"/>
      <c r="B662" s="43"/>
      <c r="C662" s="43"/>
      <c r="D662" s="38"/>
      <c r="E662" s="38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</row>
    <row r="663" spans="1:65" ht="19.5" customHeight="1" x14ac:dyDescent="0.6">
      <c r="A663" s="38"/>
      <c r="B663" s="43"/>
      <c r="C663" s="43"/>
      <c r="D663" s="38"/>
      <c r="E663" s="38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  <c r="AK663" s="43"/>
      <c r="AL663" s="43"/>
      <c r="AM663" s="43"/>
      <c r="AN663" s="43"/>
      <c r="AO663" s="43"/>
      <c r="AP663" s="43"/>
      <c r="AQ663" s="43"/>
      <c r="AR663" s="43"/>
      <c r="AS663" s="43"/>
      <c r="AT663" s="38"/>
      <c r="AU663" s="38"/>
      <c r="AV663" s="38"/>
      <c r="AW663" s="38"/>
      <c r="AX663" s="38"/>
      <c r="AY663" s="38"/>
      <c r="AZ663" s="38"/>
      <c r="BA663" s="38"/>
      <c r="BB663" s="38"/>
      <c r="BC663" s="38"/>
      <c r="BD663" s="38"/>
      <c r="BE663" s="38"/>
      <c r="BF663" s="38"/>
      <c r="BG663" s="38"/>
      <c r="BH663" s="38"/>
      <c r="BI663" s="38"/>
      <c r="BJ663" s="38"/>
      <c r="BK663" s="38"/>
      <c r="BL663" s="38"/>
      <c r="BM663" s="38"/>
    </row>
    <row r="664" spans="1:65" ht="19.5" customHeight="1" x14ac:dyDescent="0.6">
      <c r="A664" s="38"/>
      <c r="B664" s="43"/>
      <c r="C664" s="43"/>
      <c r="D664" s="38"/>
      <c r="E664" s="38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  <c r="AK664" s="43"/>
      <c r="AL664" s="43"/>
      <c r="AM664" s="43"/>
      <c r="AN664" s="43"/>
      <c r="AO664" s="43"/>
      <c r="AP664" s="43"/>
      <c r="AQ664" s="43"/>
      <c r="AR664" s="43"/>
      <c r="AS664" s="43"/>
      <c r="AT664" s="38"/>
      <c r="AU664" s="38"/>
      <c r="AV664" s="38"/>
      <c r="AW664" s="38"/>
      <c r="AX664" s="38"/>
      <c r="AY664" s="38"/>
      <c r="AZ664" s="38"/>
      <c r="BA664" s="38"/>
      <c r="BB664" s="38"/>
      <c r="BC664" s="38"/>
      <c r="BD664" s="38"/>
      <c r="BE664" s="38"/>
      <c r="BF664" s="38"/>
      <c r="BG664" s="38"/>
      <c r="BH664" s="38"/>
      <c r="BI664" s="38"/>
      <c r="BJ664" s="38"/>
      <c r="BK664" s="38"/>
      <c r="BL664" s="38"/>
      <c r="BM664" s="38"/>
    </row>
    <row r="665" spans="1:65" ht="19.5" customHeight="1" x14ac:dyDescent="0.6">
      <c r="A665" s="38"/>
      <c r="B665" s="43"/>
      <c r="C665" s="43"/>
      <c r="D665" s="38"/>
      <c r="E665" s="38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  <c r="AK665" s="43"/>
      <c r="AL665" s="43"/>
      <c r="AM665" s="43"/>
      <c r="AN665" s="43"/>
      <c r="AO665" s="43"/>
      <c r="AP665" s="43"/>
      <c r="AQ665" s="43"/>
      <c r="AR665" s="43"/>
      <c r="AS665" s="43"/>
      <c r="AT665" s="38"/>
      <c r="AU665" s="38"/>
      <c r="AV665" s="38"/>
      <c r="AW665" s="38"/>
      <c r="AX665" s="38"/>
      <c r="AY665" s="38"/>
      <c r="AZ665" s="38"/>
      <c r="BA665" s="38"/>
      <c r="BB665" s="38"/>
      <c r="BC665" s="38"/>
      <c r="BD665" s="38"/>
      <c r="BE665" s="38"/>
      <c r="BF665" s="38"/>
      <c r="BG665" s="38"/>
      <c r="BH665" s="38"/>
      <c r="BI665" s="38"/>
      <c r="BJ665" s="38"/>
      <c r="BK665" s="38"/>
      <c r="BL665" s="38"/>
      <c r="BM665" s="38"/>
    </row>
    <row r="666" spans="1:65" ht="19.5" customHeight="1" x14ac:dyDescent="0.6">
      <c r="A666" s="38"/>
      <c r="B666" s="43"/>
      <c r="C666" s="43"/>
      <c r="D666" s="38"/>
      <c r="E666" s="38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  <c r="AK666" s="43"/>
      <c r="AL666" s="43"/>
      <c r="AM666" s="43"/>
      <c r="AN666" s="43"/>
      <c r="AO666" s="43"/>
      <c r="AP666" s="43"/>
      <c r="AQ666" s="43"/>
      <c r="AR666" s="43"/>
      <c r="AS666" s="43"/>
      <c r="AT666" s="38"/>
      <c r="AU666" s="38"/>
      <c r="AV666" s="38"/>
      <c r="AW666" s="38"/>
      <c r="AX666" s="38"/>
      <c r="AY666" s="38"/>
      <c r="AZ666" s="38"/>
      <c r="BA666" s="38"/>
      <c r="BB666" s="38"/>
      <c r="BC666" s="38"/>
      <c r="BD666" s="38"/>
      <c r="BE666" s="38"/>
      <c r="BF666" s="38"/>
      <c r="BG666" s="38"/>
      <c r="BH666" s="38"/>
      <c r="BI666" s="38"/>
      <c r="BJ666" s="38"/>
      <c r="BK666" s="38"/>
      <c r="BL666" s="38"/>
      <c r="BM666" s="38"/>
    </row>
    <row r="667" spans="1:65" ht="19.5" customHeight="1" x14ac:dyDescent="0.6">
      <c r="A667" s="38"/>
      <c r="B667" s="43"/>
      <c r="C667" s="43"/>
      <c r="D667" s="38"/>
      <c r="E667" s="38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43"/>
      <c r="AN667" s="43"/>
      <c r="AO667" s="43"/>
      <c r="AP667" s="43"/>
      <c r="AQ667" s="43"/>
      <c r="AR667" s="43"/>
      <c r="AS667" s="43"/>
      <c r="AT667" s="38"/>
      <c r="AU667" s="38"/>
      <c r="AV667" s="38"/>
      <c r="AW667" s="38"/>
      <c r="AX667" s="38"/>
      <c r="AY667" s="38"/>
      <c r="AZ667" s="38"/>
      <c r="BA667" s="38"/>
      <c r="BB667" s="38"/>
      <c r="BC667" s="38"/>
      <c r="BD667" s="38"/>
      <c r="BE667" s="38"/>
      <c r="BF667" s="38"/>
      <c r="BG667" s="38"/>
      <c r="BH667" s="38"/>
      <c r="BI667" s="38"/>
      <c r="BJ667" s="38"/>
      <c r="BK667" s="38"/>
      <c r="BL667" s="38"/>
      <c r="BM667" s="38"/>
    </row>
    <row r="668" spans="1:65" ht="19.5" customHeight="1" x14ac:dyDescent="0.6">
      <c r="A668" s="38"/>
      <c r="B668" s="43"/>
      <c r="C668" s="43"/>
      <c r="D668" s="38"/>
      <c r="E668" s="38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43"/>
      <c r="AN668" s="43"/>
      <c r="AO668" s="43"/>
      <c r="AP668" s="43"/>
      <c r="AQ668" s="43"/>
      <c r="AR668" s="43"/>
      <c r="AS668" s="43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</row>
    <row r="669" spans="1:65" ht="19.5" customHeight="1" x14ac:dyDescent="0.6">
      <c r="A669" s="38"/>
      <c r="B669" s="43"/>
      <c r="C669" s="43"/>
      <c r="D669" s="38"/>
      <c r="E669" s="38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43"/>
      <c r="AN669" s="43"/>
      <c r="AO669" s="43"/>
      <c r="AP669" s="43"/>
      <c r="AQ669" s="43"/>
      <c r="AR669" s="43"/>
      <c r="AS669" s="43"/>
      <c r="AT669" s="38"/>
      <c r="AU669" s="38"/>
      <c r="AV669" s="38"/>
      <c r="AW669" s="38"/>
      <c r="AX669" s="38"/>
      <c r="AY669" s="38"/>
      <c r="AZ669" s="38"/>
      <c r="BA669" s="38"/>
      <c r="BB669" s="38"/>
      <c r="BC669" s="38"/>
      <c r="BD669" s="38"/>
      <c r="BE669" s="38"/>
      <c r="BF669" s="38"/>
      <c r="BG669" s="38"/>
      <c r="BH669" s="38"/>
      <c r="BI669" s="38"/>
      <c r="BJ669" s="38"/>
      <c r="BK669" s="38"/>
      <c r="BL669" s="38"/>
      <c r="BM669" s="38"/>
    </row>
    <row r="670" spans="1:65" ht="19.5" customHeight="1" x14ac:dyDescent="0.6">
      <c r="A670" s="38"/>
      <c r="B670" s="43"/>
      <c r="C670" s="43"/>
      <c r="D670" s="38"/>
      <c r="E670" s="38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43"/>
      <c r="AN670" s="43"/>
      <c r="AO670" s="43"/>
      <c r="AP670" s="43"/>
      <c r="AQ670" s="43"/>
      <c r="AR670" s="43"/>
      <c r="AS670" s="43"/>
      <c r="AT670" s="38"/>
      <c r="AU670" s="38"/>
      <c r="AV670" s="38"/>
      <c r="AW670" s="38"/>
      <c r="AX670" s="38"/>
      <c r="AY670" s="38"/>
      <c r="AZ670" s="38"/>
      <c r="BA670" s="38"/>
      <c r="BB670" s="38"/>
      <c r="BC670" s="38"/>
      <c r="BD670" s="38"/>
      <c r="BE670" s="38"/>
      <c r="BF670" s="38"/>
      <c r="BG670" s="38"/>
      <c r="BH670" s="38"/>
      <c r="BI670" s="38"/>
      <c r="BJ670" s="38"/>
      <c r="BK670" s="38"/>
      <c r="BL670" s="38"/>
      <c r="BM670" s="38"/>
    </row>
    <row r="671" spans="1:65" ht="19.5" customHeight="1" x14ac:dyDescent="0.6">
      <c r="A671" s="38"/>
      <c r="B671" s="43"/>
      <c r="C671" s="43"/>
      <c r="D671" s="38"/>
      <c r="E671" s="38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43"/>
      <c r="AN671" s="43"/>
      <c r="AO671" s="43"/>
      <c r="AP671" s="43"/>
      <c r="AQ671" s="43"/>
      <c r="AR671" s="43"/>
      <c r="AS671" s="43"/>
      <c r="AT671" s="38"/>
      <c r="AU671" s="38"/>
      <c r="AV671" s="38"/>
      <c r="AW671" s="38"/>
      <c r="AX671" s="38"/>
      <c r="AY671" s="38"/>
      <c r="AZ671" s="38"/>
      <c r="BA671" s="38"/>
      <c r="BB671" s="38"/>
      <c r="BC671" s="38"/>
      <c r="BD671" s="38"/>
      <c r="BE671" s="38"/>
      <c r="BF671" s="38"/>
      <c r="BG671" s="38"/>
      <c r="BH671" s="38"/>
      <c r="BI671" s="38"/>
      <c r="BJ671" s="38"/>
      <c r="BK671" s="38"/>
      <c r="BL671" s="38"/>
      <c r="BM671" s="38"/>
    </row>
    <row r="672" spans="1:65" ht="19.5" customHeight="1" x14ac:dyDescent="0.6">
      <c r="A672" s="38"/>
      <c r="B672" s="43"/>
      <c r="C672" s="43"/>
      <c r="D672" s="38"/>
      <c r="E672" s="38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43"/>
      <c r="AN672" s="43"/>
      <c r="AO672" s="43"/>
      <c r="AP672" s="43"/>
      <c r="AQ672" s="43"/>
      <c r="AR672" s="43"/>
      <c r="AS672" s="43"/>
      <c r="AT672" s="38"/>
      <c r="AU672" s="38"/>
      <c r="AV672" s="38"/>
      <c r="AW672" s="38"/>
      <c r="AX672" s="38"/>
      <c r="AY672" s="38"/>
      <c r="AZ672" s="38"/>
      <c r="BA672" s="38"/>
      <c r="BB672" s="38"/>
      <c r="BC672" s="38"/>
      <c r="BD672" s="38"/>
      <c r="BE672" s="38"/>
      <c r="BF672" s="38"/>
      <c r="BG672" s="38"/>
      <c r="BH672" s="38"/>
      <c r="BI672" s="38"/>
      <c r="BJ672" s="38"/>
      <c r="BK672" s="38"/>
      <c r="BL672" s="38"/>
      <c r="BM672" s="38"/>
    </row>
    <row r="673" spans="1:65" ht="19.5" customHeight="1" x14ac:dyDescent="0.6">
      <c r="A673" s="38"/>
      <c r="B673" s="43"/>
      <c r="C673" s="43"/>
      <c r="D673" s="38"/>
      <c r="E673" s="38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43"/>
      <c r="AN673" s="43"/>
      <c r="AO673" s="43"/>
      <c r="AP673" s="43"/>
      <c r="AQ673" s="43"/>
      <c r="AR673" s="43"/>
      <c r="AS673" s="43"/>
      <c r="AT673" s="38"/>
      <c r="AU673" s="38"/>
      <c r="AV673" s="38"/>
      <c r="AW673" s="38"/>
      <c r="AX673" s="38"/>
      <c r="AY673" s="38"/>
      <c r="AZ673" s="38"/>
      <c r="BA673" s="38"/>
      <c r="BB673" s="38"/>
      <c r="BC673" s="38"/>
      <c r="BD673" s="38"/>
      <c r="BE673" s="38"/>
      <c r="BF673" s="38"/>
      <c r="BG673" s="38"/>
      <c r="BH673" s="38"/>
      <c r="BI673" s="38"/>
      <c r="BJ673" s="38"/>
      <c r="BK673" s="38"/>
      <c r="BL673" s="38"/>
      <c r="BM673" s="38"/>
    </row>
    <row r="674" spans="1:65" ht="19.5" customHeight="1" x14ac:dyDescent="0.6">
      <c r="A674" s="38"/>
      <c r="B674" s="43"/>
      <c r="C674" s="43"/>
      <c r="D674" s="38"/>
      <c r="E674" s="38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</row>
    <row r="675" spans="1:65" ht="19.5" customHeight="1" x14ac:dyDescent="0.6">
      <c r="A675" s="38"/>
      <c r="B675" s="43"/>
      <c r="C675" s="43"/>
      <c r="D675" s="38"/>
      <c r="E675" s="38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43"/>
      <c r="AN675" s="43"/>
      <c r="AO675" s="43"/>
      <c r="AP675" s="43"/>
      <c r="AQ675" s="43"/>
      <c r="AR675" s="43"/>
      <c r="AS675" s="43"/>
      <c r="AT675" s="38"/>
      <c r="AU675" s="38"/>
      <c r="AV675" s="38"/>
      <c r="AW675" s="38"/>
      <c r="AX675" s="38"/>
      <c r="AY675" s="38"/>
      <c r="AZ675" s="38"/>
      <c r="BA675" s="38"/>
      <c r="BB675" s="38"/>
      <c r="BC675" s="38"/>
      <c r="BD675" s="38"/>
      <c r="BE675" s="38"/>
      <c r="BF675" s="38"/>
      <c r="BG675" s="38"/>
      <c r="BH675" s="38"/>
      <c r="BI675" s="38"/>
      <c r="BJ675" s="38"/>
      <c r="BK675" s="38"/>
      <c r="BL675" s="38"/>
      <c r="BM675" s="38"/>
    </row>
    <row r="676" spans="1:65" ht="19.5" customHeight="1" x14ac:dyDescent="0.6">
      <c r="A676" s="38"/>
      <c r="B676" s="43"/>
      <c r="C676" s="43"/>
      <c r="D676" s="38"/>
      <c r="E676" s="38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43"/>
      <c r="AN676" s="43"/>
      <c r="AO676" s="43"/>
      <c r="AP676" s="43"/>
      <c r="AQ676" s="43"/>
      <c r="AR676" s="43"/>
      <c r="AS676" s="43"/>
      <c r="AT676" s="38"/>
      <c r="AU676" s="38"/>
      <c r="AV676" s="38"/>
      <c r="AW676" s="38"/>
      <c r="AX676" s="38"/>
      <c r="AY676" s="38"/>
      <c r="AZ676" s="38"/>
      <c r="BA676" s="38"/>
      <c r="BB676" s="38"/>
      <c r="BC676" s="38"/>
      <c r="BD676" s="38"/>
      <c r="BE676" s="38"/>
      <c r="BF676" s="38"/>
      <c r="BG676" s="38"/>
      <c r="BH676" s="38"/>
      <c r="BI676" s="38"/>
      <c r="BJ676" s="38"/>
      <c r="BK676" s="38"/>
      <c r="BL676" s="38"/>
      <c r="BM676" s="38"/>
    </row>
    <row r="677" spans="1:65" ht="19.5" customHeight="1" x14ac:dyDescent="0.6">
      <c r="A677" s="38"/>
      <c r="B677" s="43"/>
      <c r="C677" s="43"/>
      <c r="D677" s="38"/>
      <c r="E677" s="38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  <c r="AK677" s="43"/>
      <c r="AL677" s="43"/>
      <c r="AM677" s="43"/>
      <c r="AN677" s="43"/>
      <c r="AO677" s="43"/>
      <c r="AP677" s="43"/>
      <c r="AQ677" s="43"/>
      <c r="AR677" s="43"/>
      <c r="AS677" s="43"/>
      <c r="AT677" s="38"/>
      <c r="AU677" s="38"/>
      <c r="AV677" s="38"/>
      <c r="AW677" s="38"/>
      <c r="AX677" s="38"/>
      <c r="AY677" s="38"/>
      <c r="AZ677" s="38"/>
      <c r="BA677" s="38"/>
      <c r="BB677" s="38"/>
      <c r="BC677" s="38"/>
      <c r="BD677" s="38"/>
      <c r="BE677" s="38"/>
      <c r="BF677" s="38"/>
      <c r="BG677" s="38"/>
      <c r="BH677" s="38"/>
      <c r="BI677" s="38"/>
      <c r="BJ677" s="38"/>
      <c r="BK677" s="38"/>
      <c r="BL677" s="38"/>
      <c r="BM677" s="38"/>
    </row>
    <row r="678" spans="1:65" ht="19.5" customHeight="1" x14ac:dyDescent="0.6">
      <c r="A678" s="38"/>
      <c r="B678" s="43"/>
      <c r="C678" s="43"/>
      <c r="D678" s="38"/>
      <c r="E678" s="38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  <c r="AK678" s="43"/>
      <c r="AL678" s="43"/>
      <c r="AM678" s="43"/>
      <c r="AN678" s="43"/>
      <c r="AO678" s="43"/>
      <c r="AP678" s="43"/>
      <c r="AQ678" s="43"/>
      <c r="AR678" s="43"/>
      <c r="AS678" s="43"/>
      <c r="AT678" s="38"/>
      <c r="AU678" s="38"/>
      <c r="AV678" s="38"/>
      <c r="AW678" s="38"/>
      <c r="AX678" s="38"/>
      <c r="AY678" s="38"/>
      <c r="AZ678" s="38"/>
      <c r="BA678" s="38"/>
      <c r="BB678" s="38"/>
      <c r="BC678" s="38"/>
      <c r="BD678" s="38"/>
      <c r="BE678" s="38"/>
      <c r="BF678" s="38"/>
      <c r="BG678" s="38"/>
      <c r="BH678" s="38"/>
      <c r="BI678" s="38"/>
      <c r="BJ678" s="38"/>
      <c r="BK678" s="38"/>
      <c r="BL678" s="38"/>
      <c r="BM678" s="38"/>
    </row>
    <row r="679" spans="1:65" ht="19.5" customHeight="1" x14ac:dyDescent="0.6">
      <c r="A679" s="38"/>
      <c r="B679" s="43"/>
      <c r="C679" s="43"/>
      <c r="D679" s="38"/>
      <c r="E679" s="38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43"/>
      <c r="AN679" s="43"/>
      <c r="AO679" s="43"/>
      <c r="AP679" s="43"/>
      <c r="AQ679" s="43"/>
      <c r="AR679" s="43"/>
      <c r="AS679" s="43"/>
      <c r="AT679" s="38"/>
      <c r="AU679" s="38"/>
      <c r="AV679" s="38"/>
      <c r="AW679" s="38"/>
      <c r="AX679" s="38"/>
      <c r="AY679" s="38"/>
      <c r="AZ679" s="38"/>
      <c r="BA679" s="38"/>
      <c r="BB679" s="38"/>
      <c r="BC679" s="38"/>
      <c r="BD679" s="38"/>
      <c r="BE679" s="38"/>
      <c r="BF679" s="38"/>
      <c r="BG679" s="38"/>
      <c r="BH679" s="38"/>
      <c r="BI679" s="38"/>
      <c r="BJ679" s="38"/>
      <c r="BK679" s="38"/>
      <c r="BL679" s="38"/>
      <c r="BM679" s="38"/>
    </row>
    <row r="680" spans="1:65" ht="19.5" customHeight="1" x14ac:dyDescent="0.6">
      <c r="A680" s="38"/>
      <c r="B680" s="43"/>
      <c r="C680" s="43"/>
      <c r="D680" s="38"/>
      <c r="E680" s="38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43"/>
      <c r="AN680" s="43"/>
      <c r="AO680" s="43"/>
      <c r="AP680" s="43"/>
      <c r="AQ680" s="43"/>
      <c r="AR680" s="43"/>
      <c r="AS680" s="43"/>
      <c r="AT680" s="38"/>
      <c r="AU680" s="38"/>
      <c r="AV680" s="38"/>
      <c r="AW680" s="38"/>
      <c r="AX680" s="38"/>
      <c r="AY680" s="38"/>
      <c r="AZ680" s="38"/>
      <c r="BA680" s="38"/>
      <c r="BB680" s="38"/>
      <c r="BC680" s="38"/>
      <c r="BD680" s="38"/>
      <c r="BE680" s="38"/>
      <c r="BF680" s="38"/>
      <c r="BG680" s="38"/>
      <c r="BH680" s="38"/>
      <c r="BI680" s="38"/>
      <c r="BJ680" s="38"/>
      <c r="BK680" s="38"/>
      <c r="BL680" s="38"/>
      <c r="BM680" s="38"/>
    </row>
    <row r="681" spans="1:65" ht="19.5" customHeight="1" x14ac:dyDescent="0.6">
      <c r="A681" s="38"/>
      <c r="B681" s="43"/>
      <c r="C681" s="43"/>
      <c r="D681" s="38"/>
      <c r="E681" s="38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43"/>
      <c r="AN681" s="43"/>
      <c r="AO681" s="43"/>
      <c r="AP681" s="43"/>
      <c r="AQ681" s="43"/>
      <c r="AR681" s="43"/>
      <c r="AS681" s="43"/>
      <c r="AT681" s="38"/>
      <c r="AU681" s="38"/>
      <c r="AV681" s="38"/>
      <c r="AW681" s="38"/>
      <c r="AX681" s="38"/>
      <c r="AY681" s="38"/>
      <c r="AZ681" s="38"/>
      <c r="BA681" s="38"/>
      <c r="BB681" s="38"/>
      <c r="BC681" s="38"/>
      <c r="BD681" s="38"/>
      <c r="BE681" s="38"/>
      <c r="BF681" s="38"/>
      <c r="BG681" s="38"/>
      <c r="BH681" s="38"/>
      <c r="BI681" s="38"/>
      <c r="BJ681" s="38"/>
      <c r="BK681" s="38"/>
      <c r="BL681" s="38"/>
      <c r="BM681" s="38"/>
    </row>
    <row r="682" spans="1:65" ht="19.5" customHeight="1" x14ac:dyDescent="0.6">
      <c r="A682" s="38"/>
      <c r="B682" s="43"/>
      <c r="C682" s="43"/>
      <c r="D682" s="38"/>
      <c r="E682" s="38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43"/>
      <c r="AN682" s="43"/>
      <c r="AO682" s="43"/>
      <c r="AP682" s="43"/>
      <c r="AQ682" s="43"/>
      <c r="AR682" s="43"/>
      <c r="AS682" s="43"/>
      <c r="AT682" s="38"/>
      <c r="AU682" s="38"/>
      <c r="AV682" s="38"/>
      <c r="AW682" s="38"/>
      <c r="AX682" s="38"/>
      <c r="AY682" s="38"/>
      <c r="AZ682" s="38"/>
      <c r="BA682" s="38"/>
      <c r="BB682" s="38"/>
      <c r="BC682" s="38"/>
      <c r="BD682" s="38"/>
      <c r="BE682" s="38"/>
      <c r="BF682" s="38"/>
      <c r="BG682" s="38"/>
      <c r="BH682" s="38"/>
      <c r="BI682" s="38"/>
      <c r="BJ682" s="38"/>
      <c r="BK682" s="38"/>
      <c r="BL682" s="38"/>
      <c r="BM682" s="38"/>
    </row>
    <row r="683" spans="1:65" ht="19.5" customHeight="1" x14ac:dyDescent="0.6">
      <c r="A683" s="38"/>
      <c r="B683" s="43"/>
      <c r="C683" s="43"/>
      <c r="D683" s="38"/>
      <c r="E683" s="38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43"/>
      <c r="AN683" s="43"/>
      <c r="AO683" s="43"/>
      <c r="AP683" s="43"/>
      <c r="AQ683" s="43"/>
      <c r="AR683" s="43"/>
      <c r="AS683" s="43"/>
      <c r="AT683" s="38"/>
      <c r="AU683" s="38"/>
      <c r="AV683" s="38"/>
      <c r="AW683" s="38"/>
      <c r="AX683" s="38"/>
      <c r="AY683" s="38"/>
      <c r="AZ683" s="38"/>
      <c r="BA683" s="38"/>
      <c r="BB683" s="38"/>
      <c r="BC683" s="38"/>
      <c r="BD683" s="38"/>
      <c r="BE683" s="38"/>
      <c r="BF683" s="38"/>
      <c r="BG683" s="38"/>
      <c r="BH683" s="38"/>
      <c r="BI683" s="38"/>
      <c r="BJ683" s="38"/>
      <c r="BK683" s="38"/>
      <c r="BL683" s="38"/>
      <c r="BM683" s="38"/>
    </row>
    <row r="684" spans="1:65" ht="19.5" customHeight="1" x14ac:dyDescent="0.6">
      <c r="A684" s="38"/>
      <c r="B684" s="43"/>
      <c r="C684" s="43"/>
      <c r="D684" s="38"/>
      <c r="E684" s="38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43"/>
      <c r="AN684" s="43"/>
      <c r="AO684" s="43"/>
      <c r="AP684" s="43"/>
      <c r="AQ684" s="43"/>
      <c r="AR684" s="43"/>
      <c r="AS684" s="43"/>
      <c r="AT684" s="38"/>
      <c r="AU684" s="38"/>
      <c r="AV684" s="38"/>
      <c r="AW684" s="38"/>
      <c r="AX684" s="38"/>
      <c r="AY684" s="38"/>
      <c r="AZ684" s="38"/>
      <c r="BA684" s="38"/>
      <c r="BB684" s="38"/>
      <c r="BC684" s="38"/>
      <c r="BD684" s="38"/>
      <c r="BE684" s="38"/>
      <c r="BF684" s="38"/>
      <c r="BG684" s="38"/>
      <c r="BH684" s="38"/>
      <c r="BI684" s="38"/>
      <c r="BJ684" s="38"/>
      <c r="BK684" s="38"/>
      <c r="BL684" s="38"/>
      <c r="BM684" s="38"/>
    </row>
    <row r="685" spans="1:65" ht="19.5" customHeight="1" x14ac:dyDescent="0.6">
      <c r="A685" s="38"/>
      <c r="B685" s="43"/>
      <c r="C685" s="43"/>
      <c r="D685" s="38"/>
      <c r="E685" s="38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43"/>
      <c r="AN685" s="43"/>
      <c r="AO685" s="43"/>
      <c r="AP685" s="43"/>
      <c r="AQ685" s="43"/>
      <c r="AR685" s="43"/>
      <c r="AS685" s="43"/>
      <c r="AT685" s="38"/>
      <c r="AU685" s="38"/>
      <c r="AV685" s="38"/>
      <c r="AW685" s="38"/>
      <c r="AX685" s="38"/>
      <c r="AY685" s="38"/>
      <c r="AZ685" s="38"/>
      <c r="BA685" s="38"/>
      <c r="BB685" s="38"/>
      <c r="BC685" s="38"/>
      <c r="BD685" s="38"/>
      <c r="BE685" s="38"/>
      <c r="BF685" s="38"/>
      <c r="BG685" s="38"/>
      <c r="BH685" s="38"/>
      <c r="BI685" s="38"/>
      <c r="BJ685" s="38"/>
      <c r="BK685" s="38"/>
      <c r="BL685" s="38"/>
      <c r="BM685" s="38"/>
    </row>
    <row r="686" spans="1:65" ht="19.5" customHeight="1" x14ac:dyDescent="0.6">
      <c r="A686" s="38"/>
      <c r="B686" s="43"/>
      <c r="C686" s="43"/>
      <c r="D686" s="38"/>
      <c r="E686" s="38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43"/>
      <c r="AN686" s="43"/>
      <c r="AO686" s="43"/>
      <c r="AP686" s="43"/>
      <c r="AQ686" s="43"/>
      <c r="AR686" s="43"/>
      <c r="AS686" s="43"/>
      <c r="AT686" s="38"/>
      <c r="AU686" s="38"/>
      <c r="AV686" s="38"/>
      <c r="AW686" s="38"/>
      <c r="AX686" s="38"/>
      <c r="AY686" s="38"/>
      <c r="AZ686" s="38"/>
      <c r="BA686" s="38"/>
      <c r="BB686" s="38"/>
      <c r="BC686" s="38"/>
      <c r="BD686" s="38"/>
      <c r="BE686" s="38"/>
      <c r="BF686" s="38"/>
      <c r="BG686" s="38"/>
      <c r="BH686" s="38"/>
      <c r="BI686" s="38"/>
      <c r="BJ686" s="38"/>
      <c r="BK686" s="38"/>
      <c r="BL686" s="38"/>
      <c r="BM686" s="38"/>
    </row>
    <row r="687" spans="1:65" ht="19.5" customHeight="1" x14ac:dyDescent="0.6">
      <c r="A687" s="38"/>
      <c r="B687" s="43"/>
      <c r="C687" s="43"/>
      <c r="D687" s="38"/>
      <c r="E687" s="38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43"/>
      <c r="AN687" s="43"/>
      <c r="AO687" s="43"/>
      <c r="AP687" s="43"/>
      <c r="AQ687" s="43"/>
      <c r="AR687" s="43"/>
      <c r="AS687" s="43"/>
      <c r="AT687" s="38"/>
      <c r="AU687" s="38"/>
      <c r="AV687" s="38"/>
      <c r="AW687" s="38"/>
      <c r="AX687" s="38"/>
      <c r="AY687" s="38"/>
      <c r="AZ687" s="38"/>
      <c r="BA687" s="38"/>
      <c r="BB687" s="38"/>
      <c r="BC687" s="38"/>
      <c r="BD687" s="38"/>
      <c r="BE687" s="38"/>
      <c r="BF687" s="38"/>
      <c r="BG687" s="38"/>
      <c r="BH687" s="38"/>
      <c r="BI687" s="38"/>
      <c r="BJ687" s="38"/>
      <c r="BK687" s="38"/>
      <c r="BL687" s="38"/>
      <c r="BM687" s="38"/>
    </row>
    <row r="688" spans="1:65" ht="19.5" customHeight="1" x14ac:dyDescent="0.6">
      <c r="A688" s="38"/>
      <c r="B688" s="43"/>
      <c r="C688" s="43"/>
      <c r="D688" s="38"/>
      <c r="E688" s="38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43"/>
      <c r="AN688" s="43"/>
      <c r="AO688" s="43"/>
      <c r="AP688" s="43"/>
      <c r="AQ688" s="43"/>
      <c r="AR688" s="43"/>
      <c r="AS688" s="43"/>
      <c r="AT688" s="38"/>
      <c r="AU688" s="38"/>
      <c r="AV688" s="38"/>
      <c r="AW688" s="38"/>
      <c r="AX688" s="38"/>
      <c r="AY688" s="38"/>
      <c r="AZ688" s="38"/>
      <c r="BA688" s="38"/>
      <c r="BB688" s="38"/>
      <c r="BC688" s="38"/>
      <c r="BD688" s="38"/>
      <c r="BE688" s="38"/>
      <c r="BF688" s="38"/>
      <c r="BG688" s="38"/>
      <c r="BH688" s="38"/>
      <c r="BI688" s="38"/>
      <c r="BJ688" s="38"/>
      <c r="BK688" s="38"/>
      <c r="BL688" s="38"/>
      <c r="BM688" s="38"/>
    </row>
    <row r="689" spans="1:65" ht="19.5" customHeight="1" x14ac:dyDescent="0.6">
      <c r="A689" s="38"/>
      <c r="B689" s="43"/>
      <c r="C689" s="43"/>
      <c r="D689" s="38"/>
      <c r="E689" s="38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43"/>
      <c r="AN689" s="43"/>
      <c r="AO689" s="43"/>
      <c r="AP689" s="43"/>
      <c r="AQ689" s="43"/>
      <c r="AR689" s="43"/>
      <c r="AS689" s="43"/>
      <c r="AT689" s="38"/>
      <c r="AU689" s="38"/>
      <c r="AV689" s="38"/>
      <c r="AW689" s="38"/>
      <c r="AX689" s="38"/>
      <c r="AY689" s="38"/>
      <c r="AZ689" s="38"/>
      <c r="BA689" s="38"/>
      <c r="BB689" s="38"/>
      <c r="BC689" s="38"/>
      <c r="BD689" s="38"/>
      <c r="BE689" s="38"/>
      <c r="BF689" s="38"/>
      <c r="BG689" s="38"/>
      <c r="BH689" s="38"/>
      <c r="BI689" s="38"/>
      <c r="BJ689" s="38"/>
      <c r="BK689" s="38"/>
      <c r="BL689" s="38"/>
      <c r="BM689" s="38"/>
    </row>
    <row r="690" spans="1:65" ht="19.5" customHeight="1" x14ac:dyDescent="0.6">
      <c r="A690" s="38"/>
      <c r="B690" s="43"/>
      <c r="C690" s="43"/>
      <c r="D690" s="38"/>
      <c r="E690" s="38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  <c r="AK690" s="43"/>
      <c r="AL690" s="43"/>
      <c r="AM690" s="43"/>
      <c r="AN690" s="43"/>
      <c r="AO690" s="43"/>
      <c r="AP690" s="43"/>
      <c r="AQ690" s="43"/>
      <c r="AR690" s="43"/>
      <c r="AS690" s="43"/>
      <c r="AT690" s="38"/>
      <c r="AU690" s="38"/>
      <c r="AV690" s="38"/>
      <c r="AW690" s="38"/>
      <c r="AX690" s="38"/>
      <c r="AY690" s="38"/>
      <c r="AZ690" s="38"/>
      <c r="BA690" s="38"/>
      <c r="BB690" s="38"/>
      <c r="BC690" s="38"/>
      <c r="BD690" s="38"/>
      <c r="BE690" s="38"/>
      <c r="BF690" s="38"/>
      <c r="BG690" s="38"/>
      <c r="BH690" s="38"/>
      <c r="BI690" s="38"/>
      <c r="BJ690" s="38"/>
      <c r="BK690" s="38"/>
      <c r="BL690" s="38"/>
      <c r="BM690" s="38"/>
    </row>
    <row r="691" spans="1:65" ht="19.5" customHeight="1" x14ac:dyDescent="0.6">
      <c r="A691" s="38"/>
      <c r="B691" s="43"/>
      <c r="C691" s="43"/>
      <c r="D691" s="38"/>
      <c r="E691" s="38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  <c r="AK691" s="43"/>
      <c r="AL691" s="43"/>
      <c r="AM691" s="43"/>
      <c r="AN691" s="43"/>
      <c r="AO691" s="43"/>
      <c r="AP691" s="43"/>
      <c r="AQ691" s="43"/>
      <c r="AR691" s="43"/>
      <c r="AS691" s="43"/>
      <c r="AT691" s="38"/>
      <c r="AU691" s="38"/>
      <c r="AV691" s="38"/>
      <c r="AW691" s="38"/>
      <c r="AX691" s="38"/>
      <c r="AY691" s="38"/>
      <c r="AZ691" s="38"/>
      <c r="BA691" s="38"/>
      <c r="BB691" s="38"/>
      <c r="BC691" s="38"/>
      <c r="BD691" s="38"/>
      <c r="BE691" s="38"/>
      <c r="BF691" s="38"/>
      <c r="BG691" s="38"/>
      <c r="BH691" s="38"/>
      <c r="BI691" s="38"/>
      <c r="BJ691" s="38"/>
      <c r="BK691" s="38"/>
      <c r="BL691" s="38"/>
      <c r="BM691" s="38"/>
    </row>
    <row r="692" spans="1:65" ht="19.5" customHeight="1" x14ac:dyDescent="0.6">
      <c r="A692" s="38"/>
      <c r="B692" s="43"/>
      <c r="C692" s="43"/>
      <c r="D692" s="38"/>
      <c r="E692" s="38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43"/>
      <c r="AN692" s="43"/>
      <c r="AO692" s="43"/>
      <c r="AP692" s="43"/>
      <c r="AQ692" s="43"/>
      <c r="AR692" s="43"/>
      <c r="AS692" s="43"/>
      <c r="AT692" s="38"/>
      <c r="AU692" s="38"/>
      <c r="AV692" s="38"/>
      <c r="AW692" s="38"/>
      <c r="AX692" s="38"/>
      <c r="AY692" s="38"/>
      <c r="AZ692" s="38"/>
      <c r="BA692" s="38"/>
      <c r="BB692" s="38"/>
      <c r="BC692" s="38"/>
      <c r="BD692" s="38"/>
      <c r="BE692" s="38"/>
      <c r="BF692" s="38"/>
      <c r="BG692" s="38"/>
      <c r="BH692" s="38"/>
      <c r="BI692" s="38"/>
      <c r="BJ692" s="38"/>
      <c r="BK692" s="38"/>
      <c r="BL692" s="38"/>
      <c r="BM692" s="38"/>
    </row>
    <row r="693" spans="1:65" ht="19.5" customHeight="1" x14ac:dyDescent="0.6">
      <c r="A693" s="38"/>
      <c r="B693" s="43"/>
      <c r="C693" s="43"/>
      <c r="D693" s="38"/>
      <c r="E693" s="38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43"/>
      <c r="AN693" s="43"/>
      <c r="AO693" s="43"/>
      <c r="AP693" s="43"/>
      <c r="AQ693" s="43"/>
      <c r="AR693" s="43"/>
      <c r="AS693" s="43"/>
      <c r="AT693" s="38"/>
      <c r="AU693" s="38"/>
      <c r="AV693" s="38"/>
      <c r="AW693" s="38"/>
      <c r="AX693" s="38"/>
      <c r="AY693" s="38"/>
      <c r="AZ693" s="38"/>
      <c r="BA693" s="38"/>
      <c r="BB693" s="38"/>
      <c r="BC693" s="38"/>
      <c r="BD693" s="38"/>
      <c r="BE693" s="38"/>
      <c r="BF693" s="38"/>
      <c r="BG693" s="38"/>
      <c r="BH693" s="38"/>
      <c r="BI693" s="38"/>
      <c r="BJ693" s="38"/>
      <c r="BK693" s="38"/>
      <c r="BL693" s="38"/>
      <c r="BM693" s="38"/>
    </row>
    <row r="694" spans="1:65" ht="19.5" customHeight="1" x14ac:dyDescent="0.6">
      <c r="A694" s="38"/>
      <c r="B694" s="43"/>
      <c r="C694" s="43"/>
      <c r="D694" s="38"/>
      <c r="E694" s="38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43"/>
      <c r="AN694" s="43"/>
      <c r="AO694" s="43"/>
      <c r="AP694" s="43"/>
      <c r="AQ694" s="43"/>
      <c r="AR694" s="43"/>
      <c r="AS694" s="43"/>
      <c r="AT694" s="38"/>
      <c r="AU694" s="38"/>
      <c r="AV694" s="38"/>
      <c r="AW694" s="38"/>
      <c r="AX694" s="38"/>
      <c r="AY694" s="38"/>
      <c r="AZ694" s="38"/>
      <c r="BA694" s="38"/>
      <c r="BB694" s="38"/>
      <c r="BC694" s="38"/>
      <c r="BD694" s="38"/>
      <c r="BE694" s="38"/>
      <c r="BF694" s="38"/>
      <c r="BG694" s="38"/>
      <c r="BH694" s="38"/>
      <c r="BI694" s="38"/>
      <c r="BJ694" s="38"/>
      <c r="BK694" s="38"/>
      <c r="BL694" s="38"/>
      <c r="BM694" s="38"/>
    </row>
    <row r="695" spans="1:65" ht="19.5" customHeight="1" x14ac:dyDescent="0.6">
      <c r="A695" s="38"/>
      <c r="B695" s="43"/>
      <c r="C695" s="43"/>
      <c r="D695" s="38"/>
      <c r="E695" s="38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43"/>
      <c r="AN695" s="43"/>
      <c r="AO695" s="43"/>
      <c r="AP695" s="43"/>
      <c r="AQ695" s="43"/>
      <c r="AR695" s="43"/>
      <c r="AS695" s="43"/>
      <c r="AT695" s="38"/>
      <c r="AU695" s="38"/>
      <c r="AV695" s="38"/>
      <c r="AW695" s="38"/>
      <c r="AX695" s="38"/>
      <c r="AY695" s="38"/>
      <c r="AZ695" s="38"/>
      <c r="BA695" s="38"/>
      <c r="BB695" s="38"/>
      <c r="BC695" s="38"/>
      <c r="BD695" s="38"/>
      <c r="BE695" s="38"/>
      <c r="BF695" s="38"/>
      <c r="BG695" s="38"/>
      <c r="BH695" s="38"/>
      <c r="BI695" s="38"/>
      <c r="BJ695" s="38"/>
      <c r="BK695" s="38"/>
      <c r="BL695" s="38"/>
      <c r="BM695" s="38"/>
    </row>
    <row r="696" spans="1:65" ht="19.5" customHeight="1" x14ac:dyDescent="0.6">
      <c r="A696" s="38"/>
      <c r="B696" s="43"/>
      <c r="C696" s="43"/>
      <c r="D696" s="38"/>
      <c r="E696" s="38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43"/>
      <c r="AN696" s="43"/>
      <c r="AO696" s="43"/>
      <c r="AP696" s="43"/>
      <c r="AQ696" s="43"/>
      <c r="AR696" s="43"/>
      <c r="AS696" s="43"/>
      <c r="AT696" s="38"/>
      <c r="AU696" s="38"/>
      <c r="AV696" s="38"/>
      <c r="AW696" s="38"/>
      <c r="AX696" s="38"/>
      <c r="AY696" s="38"/>
      <c r="AZ696" s="38"/>
      <c r="BA696" s="38"/>
      <c r="BB696" s="38"/>
      <c r="BC696" s="38"/>
      <c r="BD696" s="38"/>
      <c r="BE696" s="38"/>
      <c r="BF696" s="38"/>
      <c r="BG696" s="38"/>
      <c r="BH696" s="38"/>
      <c r="BI696" s="38"/>
      <c r="BJ696" s="38"/>
      <c r="BK696" s="38"/>
      <c r="BL696" s="38"/>
      <c r="BM696" s="38"/>
    </row>
    <row r="697" spans="1:65" ht="19.5" customHeight="1" x14ac:dyDescent="0.6">
      <c r="A697" s="38"/>
      <c r="B697" s="43"/>
      <c r="C697" s="43"/>
      <c r="D697" s="38"/>
      <c r="E697" s="38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43"/>
      <c r="AN697" s="43"/>
      <c r="AO697" s="43"/>
      <c r="AP697" s="43"/>
      <c r="AQ697" s="43"/>
      <c r="AR697" s="43"/>
      <c r="AS697" s="43"/>
      <c r="AT697" s="38"/>
      <c r="AU697" s="38"/>
      <c r="AV697" s="38"/>
      <c r="AW697" s="38"/>
      <c r="AX697" s="38"/>
      <c r="AY697" s="38"/>
      <c r="AZ697" s="38"/>
      <c r="BA697" s="38"/>
      <c r="BB697" s="38"/>
      <c r="BC697" s="38"/>
      <c r="BD697" s="38"/>
      <c r="BE697" s="38"/>
      <c r="BF697" s="38"/>
      <c r="BG697" s="38"/>
      <c r="BH697" s="38"/>
      <c r="BI697" s="38"/>
      <c r="BJ697" s="38"/>
      <c r="BK697" s="38"/>
      <c r="BL697" s="38"/>
      <c r="BM697" s="38"/>
    </row>
    <row r="698" spans="1:65" ht="19.5" customHeight="1" x14ac:dyDescent="0.6">
      <c r="A698" s="38"/>
      <c r="B698" s="43"/>
      <c r="C698" s="43"/>
      <c r="D698" s="38"/>
      <c r="E698" s="38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38"/>
      <c r="AU698" s="38"/>
      <c r="AV698" s="38"/>
      <c r="AW698" s="38"/>
      <c r="AX698" s="38"/>
      <c r="AY698" s="38"/>
      <c r="AZ698" s="38"/>
      <c r="BA698" s="38"/>
      <c r="BB698" s="38"/>
      <c r="BC698" s="38"/>
      <c r="BD698" s="38"/>
      <c r="BE698" s="38"/>
      <c r="BF698" s="38"/>
      <c r="BG698" s="38"/>
      <c r="BH698" s="38"/>
      <c r="BI698" s="38"/>
      <c r="BJ698" s="38"/>
      <c r="BK698" s="38"/>
      <c r="BL698" s="38"/>
      <c r="BM698" s="38"/>
    </row>
    <row r="699" spans="1:65" ht="19.5" customHeight="1" x14ac:dyDescent="0.6">
      <c r="A699" s="38"/>
      <c r="B699" s="43"/>
      <c r="C699" s="43"/>
      <c r="D699" s="38"/>
      <c r="E699" s="38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43"/>
      <c r="AN699" s="43"/>
      <c r="AO699" s="43"/>
      <c r="AP699" s="43"/>
      <c r="AQ699" s="43"/>
      <c r="AR699" s="43"/>
      <c r="AS699" s="43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</row>
    <row r="700" spans="1:65" ht="19.5" customHeight="1" x14ac:dyDescent="0.6">
      <c r="A700" s="38"/>
      <c r="B700" s="43"/>
      <c r="C700" s="43"/>
      <c r="D700" s="38"/>
      <c r="E700" s="38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43"/>
      <c r="AN700" s="43"/>
      <c r="AO700" s="43"/>
      <c r="AP700" s="43"/>
      <c r="AQ700" s="43"/>
      <c r="AR700" s="43"/>
      <c r="AS700" s="43"/>
      <c r="AT700" s="38"/>
      <c r="AU700" s="38"/>
      <c r="AV700" s="38"/>
      <c r="AW700" s="38"/>
      <c r="AX700" s="38"/>
      <c r="AY700" s="38"/>
      <c r="AZ700" s="38"/>
      <c r="BA700" s="38"/>
      <c r="BB700" s="38"/>
      <c r="BC700" s="38"/>
      <c r="BD700" s="38"/>
      <c r="BE700" s="38"/>
      <c r="BF700" s="38"/>
      <c r="BG700" s="38"/>
      <c r="BH700" s="38"/>
      <c r="BI700" s="38"/>
      <c r="BJ700" s="38"/>
      <c r="BK700" s="38"/>
      <c r="BL700" s="38"/>
      <c r="BM700" s="38"/>
    </row>
    <row r="701" spans="1:65" ht="19.5" customHeight="1" x14ac:dyDescent="0.6">
      <c r="A701" s="38"/>
      <c r="B701" s="43"/>
      <c r="C701" s="43"/>
      <c r="D701" s="38"/>
      <c r="E701" s="38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43"/>
      <c r="AN701" s="43"/>
      <c r="AO701" s="43"/>
      <c r="AP701" s="43"/>
      <c r="AQ701" s="43"/>
      <c r="AR701" s="43"/>
      <c r="AS701" s="43"/>
      <c r="AT701" s="38"/>
      <c r="AU701" s="38"/>
      <c r="AV701" s="38"/>
      <c r="AW701" s="38"/>
      <c r="AX701" s="38"/>
      <c r="AY701" s="38"/>
      <c r="AZ701" s="38"/>
      <c r="BA701" s="38"/>
      <c r="BB701" s="38"/>
      <c r="BC701" s="38"/>
      <c r="BD701" s="38"/>
      <c r="BE701" s="38"/>
      <c r="BF701" s="38"/>
      <c r="BG701" s="38"/>
      <c r="BH701" s="38"/>
      <c r="BI701" s="38"/>
      <c r="BJ701" s="38"/>
      <c r="BK701" s="38"/>
      <c r="BL701" s="38"/>
      <c r="BM701" s="38"/>
    </row>
    <row r="702" spans="1:65" ht="19.5" customHeight="1" x14ac:dyDescent="0.6">
      <c r="A702" s="38"/>
      <c r="B702" s="43"/>
      <c r="C702" s="43"/>
      <c r="D702" s="38"/>
      <c r="E702" s="38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43"/>
      <c r="AN702" s="43"/>
      <c r="AO702" s="43"/>
      <c r="AP702" s="43"/>
      <c r="AQ702" s="43"/>
      <c r="AR702" s="43"/>
      <c r="AS702" s="43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</row>
    <row r="703" spans="1:65" ht="19.5" customHeight="1" x14ac:dyDescent="0.6">
      <c r="A703" s="38"/>
      <c r="B703" s="43"/>
      <c r="C703" s="43"/>
      <c r="D703" s="38"/>
      <c r="E703" s="38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  <c r="AK703" s="43"/>
      <c r="AL703" s="43"/>
      <c r="AM703" s="43"/>
      <c r="AN703" s="43"/>
      <c r="AO703" s="43"/>
      <c r="AP703" s="43"/>
      <c r="AQ703" s="43"/>
      <c r="AR703" s="43"/>
      <c r="AS703" s="43"/>
      <c r="AT703" s="38"/>
      <c r="AU703" s="38"/>
      <c r="AV703" s="38"/>
      <c r="AW703" s="38"/>
      <c r="AX703" s="38"/>
      <c r="AY703" s="38"/>
      <c r="AZ703" s="38"/>
      <c r="BA703" s="38"/>
      <c r="BB703" s="38"/>
      <c r="BC703" s="38"/>
      <c r="BD703" s="38"/>
      <c r="BE703" s="38"/>
      <c r="BF703" s="38"/>
      <c r="BG703" s="38"/>
      <c r="BH703" s="38"/>
      <c r="BI703" s="38"/>
      <c r="BJ703" s="38"/>
      <c r="BK703" s="38"/>
      <c r="BL703" s="38"/>
      <c r="BM703" s="38"/>
    </row>
    <row r="704" spans="1:65" ht="19.5" customHeight="1" x14ac:dyDescent="0.6">
      <c r="A704" s="38"/>
      <c r="B704" s="43"/>
      <c r="C704" s="43"/>
      <c r="D704" s="38"/>
      <c r="E704" s="38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  <c r="AK704" s="43"/>
      <c r="AL704" s="43"/>
      <c r="AM704" s="43"/>
      <c r="AN704" s="43"/>
      <c r="AO704" s="43"/>
      <c r="AP704" s="43"/>
      <c r="AQ704" s="43"/>
      <c r="AR704" s="43"/>
      <c r="AS704" s="43"/>
      <c r="AT704" s="38"/>
      <c r="AU704" s="38"/>
      <c r="AV704" s="38"/>
      <c r="AW704" s="38"/>
      <c r="AX704" s="38"/>
      <c r="AY704" s="38"/>
      <c r="AZ704" s="38"/>
      <c r="BA704" s="38"/>
      <c r="BB704" s="38"/>
      <c r="BC704" s="38"/>
      <c r="BD704" s="38"/>
      <c r="BE704" s="38"/>
      <c r="BF704" s="38"/>
      <c r="BG704" s="38"/>
      <c r="BH704" s="38"/>
      <c r="BI704" s="38"/>
      <c r="BJ704" s="38"/>
      <c r="BK704" s="38"/>
      <c r="BL704" s="38"/>
      <c r="BM704" s="38"/>
    </row>
    <row r="705" spans="1:65" ht="19.5" customHeight="1" x14ac:dyDescent="0.6">
      <c r="A705" s="38"/>
      <c r="B705" s="43"/>
      <c r="C705" s="43"/>
      <c r="D705" s="38"/>
      <c r="E705" s="38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43"/>
      <c r="AN705" s="43"/>
      <c r="AO705" s="43"/>
      <c r="AP705" s="43"/>
      <c r="AQ705" s="43"/>
      <c r="AR705" s="43"/>
      <c r="AS705" s="43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/>
      <c r="BD705" s="38"/>
      <c r="BE705" s="38"/>
      <c r="BF705" s="38"/>
      <c r="BG705" s="38"/>
      <c r="BH705" s="38"/>
      <c r="BI705" s="38"/>
      <c r="BJ705" s="38"/>
      <c r="BK705" s="38"/>
      <c r="BL705" s="38"/>
      <c r="BM705" s="38"/>
    </row>
    <row r="706" spans="1:65" ht="19.5" customHeight="1" x14ac:dyDescent="0.6">
      <c r="A706" s="38"/>
      <c r="B706" s="43"/>
      <c r="C706" s="43"/>
      <c r="D706" s="38"/>
      <c r="E706" s="38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/>
      <c r="BD706" s="38"/>
      <c r="BE706" s="38"/>
      <c r="BF706" s="38"/>
      <c r="BG706" s="38"/>
      <c r="BH706" s="38"/>
      <c r="BI706" s="38"/>
      <c r="BJ706" s="38"/>
      <c r="BK706" s="38"/>
      <c r="BL706" s="38"/>
      <c r="BM706" s="38"/>
    </row>
    <row r="707" spans="1:65" ht="19.5" customHeight="1" x14ac:dyDescent="0.6">
      <c r="A707" s="38"/>
      <c r="B707" s="43"/>
      <c r="C707" s="43"/>
      <c r="D707" s="38"/>
      <c r="E707" s="38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  <c r="AK707" s="43"/>
      <c r="AL707" s="43"/>
      <c r="AM707" s="43"/>
      <c r="AN707" s="43"/>
      <c r="AO707" s="43"/>
      <c r="AP707" s="43"/>
      <c r="AQ707" s="43"/>
      <c r="AR707" s="43"/>
      <c r="AS707" s="43"/>
      <c r="AT707" s="38"/>
      <c r="AU707" s="38"/>
      <c r="AV707" s="38"/>
      <c r="AW707" s="38"/>
      <c r="AX707" s="38"/>
      <c r="AY707" s="38"/>
      <c r="AZ707" s="38"/>
      <c r="BA707" s="38"/>
      <c r="BB707" s="38"/>
      <c r="BC707" s="38"/>
      <c r="BD707" s="38"/>
      <c r="BE707" s="38"/>
      <c r="BF707" s="38"/>
      <c r="BG707" s="38"/>
      <c r="BH707" s="38"/>
      <c r="BI707" s="38"/>
      <c r="BJ707" s="38"/>
      <c r="BK707" s="38"/>
      <c r="BL707" s="38"/>
      <c r="BM707" s="38"/>
    </row>
    <row r="708" spans="1:65" ht="19.5" customHeight="1" x14ac:dyDescent="0.6">
      <c r="A708" s="38"/>
      <c r="B708" s="43"/>
      <c r="C708" s="43"/>
      <c r="D708" s="38"/>
      <c r="E708" s="38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43"/>
      <c r="AN708" s="43"/>
      <c r="AO708" s="43"/>
      <c r="AP708" s="43"/>
      <c r="AQ708" s="43"/>
      <c r="AR708" s="43"/>
      <c r="AS708" s="43"/>
      <c r="AT708" s="38"/>
      <c r="AU708" s="38"/>
      <c r="AV708" s="38"/>
      <c r="AW708" s="38"/>
      <c r="AX708" s="38"/>
      <c r="AY708" s="38"/>
      <c r="AZ708" s="38"/>
      <c r="BA708" s="38"/>
      <c r="BB708" s="38"/>
      <c r="BC708" s="38"/>
      <c r="BD708" s="38"/>
      <c r="BE708" s="38"/>
      <c r="BF708" s="38"/>
      <c r="BG708" s="38"/>
      <c r="BH708" s="38"/>
      <c r="BI708" s="38"/>
      <c r="BJ708" s="38"/>
      <c r="BK708" s="38"/>
      <c r="BL708" s="38"/>
      <c r="BM708" s="38"/>
    </row>
    <row r="709" spans="1:65" ht="19.5" customHeight="1" x14ac:dyDescent="0.6">
      <c r="A709" s="38"/>
      <c r="B709" s="43"/>
      <c r="C709" s="43"/>
      <c r="D709" s="38"/>
      <c r="E709" s="38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43"/>
      <c r="AN709" s="43"/>
      <c r="AO709" s="43"/>
      <c r="AP709" s="43"/>
      <c r="AQ709" s="43"/>
      <c r="AR709" s="43"/>
      <c r="AS709" s="43"/>
      <c r="AT709" s="38"/>
      <c r="AU709" s="38"/>
      <c r="AV709" s="38"/>
      <c r="AW709" s="38"/>
      <c r="AX709" s="38"/>
      <c r="AY709" s="38"/>
      <c r="AZ709" s="38"/>
      <c r="BA709" s="38"/>
      <c r="BB709" s="38"/>
      <c r="BC709" s="38"/>
      <c r="BD709" s="38"/>
      <c r="BE709" s="38"/>
      <c r="BF709" s="38"/>
      <c r="BG709" s="38"/>
      <c r="BH709" s="38"/>
      <c r="BI709" s="38"/>
      <c r="BJ709" s="38"/>
      <c r="BK709" s="38"/>
      <c r="BL709" s="38"/>
      <c r="BM709" s="38"/>
    </row>
    <row r="710" spans="1:65" ht="19.5" customHeight="1" x14ac:dyDescent="0.6">
      <c r="A710" s="38"/>
      <c r="B710" s="43"/>
      <c r="C710" s="43"/>
      <c r="D710" s="38"/>
      <c r="E710" s="38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38"/>
      <c r="AU710" s="38"/>
      <c r="AV710" s="38"/>
      <c r="AW710" s="38"/>
      <c r="AX710" s="38"/>
      <c r="AY710" s="38"/>
      <c r="AZ710" s="38"/>
      <c r="BA710" s="38"/>
      <c r="BB710" s="38"/>
      <c r="BC710" s="38"/>
      <c r="BD710" s="38"/>
      <c r="BE710" s="38"/>
      <c r="BF710" s="38"/>
      <c r="BG710" s="38"/>
      <c r="BH710" s="38"/>
      <c r="BI710" s="38"/>
      <c r="BJ710" s="38"/>
      <c r="BK710" s="38"/>
      <c r="BL710" s="38"/>
      <c r="BM710" s="38"/>
    </row>
    <row r="711" spans="1:65" ht="19.5" customHeight="1" x14ac:dyDescent="0.6">
      <c r="A711" s="38"/>
      <c r="B711" s="43"/>
      <c r="C711" s="43"/>
      <c r="D711" s="38"/>
      <c r="E711" s="38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43"/>
      <c r="AN711" s="43"/>
      <c r="AO711" s="43"/>
      <c r="AP711" s="43"/>
      <c r="AQ711" s="43"/>
      <c r="AR711" s="43"/>
      <c r="AS711" s="43"/>
      <c r="AT711" s="38"/>
      <c r="AU711" s="38"/>
      <c r="AV711" s="38"/>
      <c r="AW711" s="38"/>
      <c r="AX711" s="38"/>
      <c r="AY711" s="38"/>
      <c r="AZ711" s="38"/>
      <c r="BA711" s="38"/>
      <c r="BB711" s="38"/>
      <c r="BC711" s="38"/>
      <c r="BD711" s="38"/>
      <c r="BE711" s="38"/>
      <c r="BF711" s="38"/>
      <c r="BG711" s="38"/>
      <c r="BH711" s="38"/>
      <c r="BI711" s="38"/>
      <c r="BJ711" s="38"/>
      <c r="BK711" s="38"/>
      <c r="BL711" s="38"/>
      <c r="BM711" s="38"/>
    </row>
    <row r="712" spans="1:65" ht="19.5" customHeight="1" x14ac:dyDescent="0.6">
      <c r="A712" s="38"/>
      <c r="B712" s="43"/>
      <c r="C712" s="43"/>
      <c r="D712" s="38"/>
      <c r="E712" s="38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43"/>
      <c r="AN712" s="43"/>
      <c r="AO712" s="43"/>
      <c r="AP712" s="43"/>
      <c r="AQ712" s="43"/>
      <c r="AR712" s="43"/>
      <c r="AS712" s="43"/>
      <c r="AT712" s="38"/>
      <c r="AU712" s="38"/>
      <c r="AV712" s="38"/>
      <c r="AW712" s="38"/>
      <c r="AX712" s="38"/>
      <c r="AY712" s="38"/>
      <c r="AZ712" s="38"/>
      <c r="BA712" s="38"/>
      <c r="BB712" s="38"/>
      <c r="BC712" s="38"/>
      <c r="BD712" s="38"/>
      <c r="BE712" s="38"/>
      <c r="BF712" s="38"/>
      <c r="BG712" s="38"/>
      <c r="BH712" s="38"/>
      <c r="BI712" s="38"/>
      <c r="BJ712" s="38"/>
      <c r="BK712" s="38"/>
      <c r="BL712" s="38"/>
      <c r="BM712" s="38"/>
    </row>
    <row r="713" spans="1:65" ht="19.5" customHeight="1" x14ac:dyDescent="0.6">
      <c r="A713" s="38"/>
      <c r="B713" s="43"/>
      <c r="C713" s="43"/>
      <c r="D713" s="38"/>
      <c r="E713" s="38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43"/>
      <c r="AN713" s="43"/>
      <c r="AO713" s="43"/>
      <c r="AP713" s="43"/>
      <c r="AQ713" s="43"/>
      <c r="AR713" s="43"/>
      <c r="AS713" s="43"/>
      <c r="AT713" s="38"/>
      <c r="AU713" s="38"/>
      <c r="AV713" s="38"/>
      <c r="AW713" s="38"/>
      <c r="AX713" s="38"/>
      <c r="AY713" s="38"/>
      <c r="AZ713" s="38"/>
      <c r="BA713" s="38"/>
      <c r="BB713" s="38"/>
      <c r="BC713" s="38"/>
      <c r="BD713" s="38"/>
      <c r="BE713" s="38"/>
      <c r="BF713" s="38"/>
      <c r="BG713" s="38"/>
      <c r="BH713" s="38"/>
      <c r="BI713" s="38"/>
      <c r="BJ713" s="38"/>
      <c r="BK713" s="38"/>
      <c r="BL713" s="38"/>
      <c r="BM713" s="38"/>
    </row>
    <row r="714" spans="1:65" ht="19.5" customHeight="1" x14ac:dyDescent="0.6">
      <c r="A714" s="38"/>
      <c r="B714" s="43"/>
      <c r="C714" s="43"/>
      <c r="D714" s="38"/>
      <c r="E714" s="38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43"/>
      <c r="AN714" s="43"/>
      <c r="AO714" s="43"/>
      <c r="AP714" s="43"/>
      <c r="AQ714" s="43"/>
      <c r="AR714" s="43"/>
      <c r="AS714" s="43"/>
      <c r="AT714" s="38"/>
      <c r="AU714" s="38"/>
      <c r="AV714" s="38"/>
      <c r="AW714" s="38"/>
      <c r="AX714" s="38"/>
      <c r="AY714" s="38"/>
      <c r="AZ714" s="38"/>
      <c r="BA714" s="38"/>
      <c r="BB714" s="38"/>
      <c r="BC714" s="38"/>
      <c r="BD714" s="38"/>
      <c r="BE714" s="38"/>
      <c r="BF714" s="38"/>
      <c r="BG714" s="38"/>
      <c r="BH714" s="38"/>
      <c r="BI714" s="38"/>
      <c r="BJ714" s="38"/>
      <c r="BK714" s="38"/>
      <c r="BL714" s="38"/>
      <c r="BM714" s="38"/>
    </row>
    <row r="715" spans="1:65" ht="19.5" customHeight="1" x14ac:dyDescent="0.6">
      <c r="A715" s="38"/>
      <c r="B715" s="43"/>
      <c r="C715" s="43"/>
      <c r="D715" s="38"/>
      <c r="E715" s="38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43"/>
      <c r="AN715" s="43"/>
      <c r="AO715" s="43"/>
      <c r="AP715" s="43"/>
      <c r="AQ715" s="43"/>
      <c r="AR715" s="43"/>
      <c r="AS715" s="43"/>
      <c r="AT715" s="38"/>
      <c r="AU715" s="38"/>
      <c r="AV715" s="38"/>
      <c r="AW715" s="38"/>
      <c r="AX715" s="38"/>
      <c r="AY715" s="38"/>
      <c r="AZ715" s="38"/>
      <c r="BA715" s="38"/>
      <c r="BB715" s="38"/>
      <c r="BC715" s="38"/>
      <c r="BD715" s="38"/>
      <c r="BE715" s="38"/>
      <c r="BF715" s="38"/>
      <c r="BG715" s="38"/>
      <c r="BH715" s="38"/>
      <c r="BI715" s="38"/>
      <c r="BJ715" s="38"/>
      <c r="BK715" s="38"/>
      <c r="BL715" s="38"/>
      <c r="BM715" s="38"/>
    </row>
    <row r="716" spans="1:65" ht="19.5" customHeight="1" x14ac:dyDescent="0.6">
      <c r="A716" s="38"/>
      <c r="B716" s="43"/>
      <c r="C716" s="43"/>
      <c r="D716" s="38"/>
      <c r="E716" s="38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  <c r="AK716" s="43"/>
      <c r="AL716" s="43"/>
      <c r="AM716" s="43"/>
      <c r="AN716" s="43"/>
      <c r="AO716" s="43"/>
      <c r="AP716" s="43"/>
      <c r="AQ716" s="43"/>
      <c r="AR716" s="43"/>
      <c r="AS716" s="43"/>
      <c r="AT716" s="38"/>
      <c r="AU716" s="38"/>
      <c r="AV716" s="38"/>
      <c r="AW716" s="38"/>
      <c r="AX716" s="38"/>
      <c r="AY716" s="38"/>
      <c r="AZ716" s="38"/>
      <c r="BA716" s="38"/>
      <c r="BB716" s="38"/>
      <c r="BC716" s="38"/>
      <c r="BD716" s="38"/>
      <c r="BE716" s="38"/>
      <c r="BF716" s="38"/>
      <c r="BG716" s="38"/>
      <c r="BH716" s="38"/>
      <c r="BI716" s="38"/>
      <c r="BJ716" s="38"/>
      <c r="BK716" s="38"/>
      <c r="BL716" s="38"/>
      <c r="BM716" s="38"/>
    </row>
    <row r="717" spans="1:65" ht="19.5" customHeight="1" x14ac:dyDescent="0.6">
      <c r="A717" s="38"/>
      <c r="B717" s="43"/>
      <c r="C717" s="43"/>
      <c r="D717" s="38"/>
      <c r="E717" s="38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43"/>
      <c r="AN717" s="43"/>
      <c r="AO717" s="43"/>
      <c r="AP717" s="43"/>
      <c r="AQ717" s="43"/>
      <c r="AR717" s="43"/>
      <c r="AS717" s="43"/>
      <c r="AT717" s="38"/>
      <c r="AU717" s="38"/>
      <c r="AV717" s="38"/>
      <c r="AW717" s="38"/>
      <c r="AX717" s="38"/>
      <c r="AY717" s="38"/>
      <c r="AZ717" s="38"/>
      <c r="BA717" s="38"/>
      <c r="BB717" s="38"/>
      <c r="BC717" s="38"/>
      <c r="BD717" s="38"/>
      <c r="BE717" s="38"/>
      <c r="BF717" s="38"/>
      <c r="BG717" s="38"/>
      <c r="BH717" s="38"/>
      <c r="BI717" s="38"/>
      <c r="BJ717" s="38"/>
      <c r="BK717" s="38"/>
      <c r="BL717" s="38"/>
      <c r="BM717" s="38"/>
    </row>
    <row r="718" spans="1:65" ht="19.5" customHeight="1" x14ac:dyDescent="0.6">
      <c r="A718" s="38"/>
      <c r="B718" s="43"/>
      <c r="C718" s="43"/>
      <c r="D718" s="38"/>
      <c r="E718" s="38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43"/>
      <c r="AN718" s="43"/>
      <c r="AO718" s="43"/>
      <c r="AP718" s="43"/>
      <c r="AQ718" s="43"/>
      <c r="AR718" s="43"/>
      <c r="AS718" s="43"/>
      <c r="AT718" s="38"/>
      <c r="AU718" s="38"/>
      <c r="AV718" s="38"/>
      <c r="AW718" s="38"/>
      <c r="AX718" s="38"/>
      <c r="AY718" s="38"/>
      <c r="AZ718" s="38"/>
      <c r="BA718" s="38"/>
      <c r="BB718" s="38"/>
      <c r="BC718" s="38"/>
      <c r="BD718" s="38"/>
      <c r="BE718" s="38"/>
      <c r="BF718" s="38"/>
      <c r="BG718" s="38"/>
      <c r="BH718" s="38"/>
      <c r="BI718" s="38"/>
      <c r="BJ718" s="38"/>
      <c r="BK718" s="38"/>
      <c r="BL718" s="38"/>
      <c r="BM718" s="38"/>
    </row>
    <row r="719" spans="1:65" ht="19.5" customHeight="1" x14ac:dyDescent="0.6">
      <c r="A719" s="38"/>
      <c r="B719" s="43"/>
      <c r="C719" s="43"/>
      <c r="D719" s="38"/>
      <c r="E719" s="38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43"/>
      <c r="AN719" s="43"/>
      <c r="AO719" s="43"/>
      <c r="AP719" s="43"/>
      <c r="AQ719" s="43"/>
      <c r="AR719" s="43"/>
      <c r="AS719" s="43"/>
      <c r="AT719" s="38"/>
      <c r="AU719" s="38"/>
      <c r="AV719" s="38"/>
      <c r="AW719" s="38"/>
      <c r="AX719" s="38"/>
      <c r="AY719" s="38"/>
      <c r="AZ719" s="38"/>
      <c r="BA719" s="38"/>
      <c r="BB719" s="38"/>
      <c r="BC719" s="38"/>
      <c r="BD719" s="38"/>
      <c r="BE719" s="38"/>
      <c r="BF719" s="38"/>
      <c r="BG719" s="38"/>
      <c r="BH719" s="38"/>
      <c r="BI719" s="38"/>
      <c r="BJ719" s="38"/>
      <c r="BK719" s="38"/>
      <c r="BL719" s="38"/>
      <c r="BM719" s="38"/>
    </row>
    <row r="720" spans="1:65" ht="19.5" customHeight="1" x14ac:dyDescent="0.6">
      <c r="A720" s="38"/>
      <c r="B720" s="43"/>
      <c r="C720" s="43"/>
      <c r="D720" s="38"/>
      <c r="E720" s="38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43"/>
      <c r="AN720" s="43"/>
      <c r="AO720" s="43"/>
      <c r="AP720" s="43"/>
      <c r="AQ720" s="43"/>
      <c r="AR720" s="43"/>
      <c r="AS720" s="43"/>
      <c r="AT720" s="38"/>
      <c r="AU720" s="38"/>
      <c r="AV720" s="38"/>
      <c r="AW720" s="38"/>
      <c r="AX720" s="38"/>
      <c r="AY720" s="38"/>
      <c r="AZ720" s="38"/>
      <c r="BA720" s="38"/>
      <c r="BB720" s="38"/>
      <c r="BC720" s="38"/>
      <c r="BD720" s="38"/>
      <c r="BE720" s="38"/>
      <c r="BF720" s="38"/>
      <c r="BG720" s="38"/>
      <c r="BH720" s="38"/>
      <c r="BI720" s="38"/>
      <c r="BJ720" s="38"/>
      <c r="BK720" s="38"/>
      <c r="BL720" s="38"/>
      <c r="BM720" s="38"/>
    </row>
    <row r="721" spans="1:65" ht="19.5" customHeight="1" x14ac:dyDescent="0.6">
      <c r="A721" s="38"/>
      <c r="B721" s="43"/>
      <c r="C721" s="43"/>
      <c r="D721" s="38"/>
      <c r="E721" s="38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43"/>
      <c r="AN721" s="43"/>
      <c r="AO721" s="43"/>
      <c r="AP721" s="43"/>
      <c r="AQ721" s="43"/>
      <c r="AR721" s="43"/>
      <c r="AS721" s="43"/>
      <c r="AT721" s="38"/>
      <c r="AU721" s="38"/>
      <c r="AV721" s="38"/>
      <c r="AW721" s="38"/>
      <c r="AX721" s="38"/>
      <c r="AY721" s="38"/>
      <c r="AZ721" s="38"/>
      <c r="BA721" s="38"/>
      <c r="BB721" s="38"/>
      <c r="BC721" s="38"/>
      <c r="BD721" s="38"/>
      <c r="BE721" s="38"/>
      <c r="BF721" s="38"/>
      <c r="BG721" s="38"/>
      <c r="BH721" s="38"/>
      <c r="BI721" s="38"/>
      <c r="BJ721" s="38"/>
      <c r="BK721" s="38"/>
      <c r="BL721" s="38"/>
      <c r="BM721" s="38"/>
    </row>
    <row r="722" spans="1:65" ht="19.5" customHeight="1" x14ac:dyDescent="0.6">
      <c r="A722" s="38"/>
      <c r="B722" s="43"/>
      <c r="C722" s="43"/>
      <c r="D722" s="38"/>
      <c r="E722" s="38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43"/>
      <c r="AN722" s="43"/>
      <c r="AO722" s="43"/>
      <c r="AP722" s="43"/>
      <c r="AQ722" s="43"/>
      <c r="AR722" s="43"/>
      <c r="AS722" s="43"/>
      <c r="AT722" s="38"/>
      <c r="AU722" s="38"/>
      <c r="AV722" s="38"/>
      <c r="AW722" s="38"/>
      <c r="AX722" s="38"/>
      <c r="AY722" s="38"/>
      <c r="AZ722" s="38"/>
      <c r="BA722" s="38"/>
      <c r="BB722" s="38"/>
      <c r="BC722" s="38"/>
      <c r="BD722" s="38"/>
      <c r="BE722" s="38"/>
      <c r="BF722" s="38"/>
      <c r="BG722" s="38"/>
      <c r="BH722" s="38"/>
      <c r="BI722" s="38"/>
      <c r="BJ722" s="38"/>
      <c r="BK722" s="38"/>
      <c r="BL722" s="38"/>
      <c r="BM722" s="38"/>
    </row>
    <row r="723" spans="1:65" ht="19.5" customHeight="1" x14ac:dyDescent="0.6">
      <c r="A723" s="38"/>
      <c r="B723" s="43"/>
      <c r="C723" s="43"/>
      <c r="D723" s="38"/>
      <c r="E723" s="38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43"/>
      <c r="AN723" s="43"/>
      <c r="AO723" s="43"/>
      <c r="AP723" s="43"/>
      <c r="AQ723" s="43"/>
      <c r="AR723" s="43"/>
      <c r="AS723" s="43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/>
      <c r="BD723" s="38"/>
      <c r="BE723" s="38"/>
      <c r="BF723" s="38"/>
      <c r="BG723" s="38"/>
      <c r="BH723" s="38"/>
      <c r="BI723" s="38"/>
      <c r="BJ723" s="38"/>
      <c r="BK723" s="38"/>
      <c r="BL723" s="38"/>
      <c r="BM723" s="38"/>
    </row>
    <row r="724" spans="1:65" ht="19.5" customHeight="1" x14ac:dyDescent="0.6">
      <c r="A724" s="38"/>
      <c r="B724" s="43"/>
      <c r="C724" s="43"/>
      <c r="D724" s="38"/>
      <c r="E724" s="38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43"/>
      <c r="AN724" s="43"/>
      <c r="AO724" s="43"/>
      <c r="AP724" s="43"/>
      <c r="AQ724" s="43"/>
      <c r="AR724" s="43"/>
      <c r="AS724" s="43"/>
      <c r="AT724" s="38"/>
      <c r="AU724" s="38"/>
      <c r="AV724" s="38"/>
      <c r="AW724" s="38"/>
      <c r="AX724" s="38"/>
      <c r="AY724" s="38"/>
      <c r="AZ724" s="38"/>
      <c r="BA724" s="38"/>
      <c r="BB724" s="38"/>
      <c r="BC724" s="38"/>
      <c r="BD724" s="38"/>
      <c r="BE724" s="38"/>
      <c r="BF724" s="38"/>
      <c r="BG724" s="38"/>
      <c r="BH724" s="38"/>
      <c r="BI724" s="38"/>
      <c r="BJ724" s="38"/>
      <c r="BK724" s="38"/>
      <c r="BL724" s="38"/>
      <c r="BM724" s="38"/>
    </row>
    <row r="725" spans="1:65" ht="19.5" customHeight="1" x14ac:dyDescent="0.6">
      <c r="A725" s="38"/>
      <c r="B725" s="43"/>
      <c r="C725" s="43"/>
      <c r="D725" s="38"/>
      <c r="E725" s="38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43"/>
      <c r="AN725" s="43"/>
      <c r="AO725" s="43"/>
      <c r="AP725" s="43"/>
      <c r="AQ725" s="43"/>
      <c r="AR725" s="43"/>
      <c r="AS725" s="43"/>
      <c r="AT725" s="38"/>
      <c r="AU725" s="38"/>
      <c r="AV725" s="38"/>
      <c r="AW725" s="38"/>
      <c r="AX725" s="38"/>
      <c r="AY725" s="38"/>
      <c r="AZ725" s="38"/>
      <c r="BA725" s="38"/>
      <c r="BB725" s="38"/>
      <c r="BC725" s="38"/>
      <c r="BD725" s="38"/>
      <c r="BE725" s="38"/>
      <c r="BF725" s="38"/>
      <c r="BG725" s="38"/>
      <c r="BH725" s="38"/>
      <c r="BI725" s="38"/>
      <c r="BJ725" s="38"/>
      <c r="BK725" s="38"/>
      <c r="BL725" s="38"/>
      <c r="BM725" s="38"/>
    </row>
    <row r="726" spans="1:65" ht="19.5" customHeight="1" x14ac:dyDescent="0.6">
      <c r="A726" s="38"/>
      <c r="B726" s="43"/>
      <c r="C726" s="43"/>
      <c r="D726" s="38"/>
      <c r="E726" s="38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43"/>
      <c r="AN726" s="43"/>
      <c r="AO726" s="43"/>
      <c r="AP726" s="43"/>
      <c r="AQ726" s="43"/>
      <c r="AR726" s="43"/>
      <c r="AS726" s="43"/>
      <c r="AT726" s="38"/>
      <c r="AU726" s="38"/>
      <c r="AV726" s="38"/>
      <c r="AW726" s="38"/>
      <c r="AX726" s="38"/>
      <c r="AY726" s="38"/>
      <c r="AZ726" s="38"/>
      <c r="BA726" s="38"/>
      <c r="BB726" s="38"/>
      <c r="BC726" s="38"/>
      <c r="BD726" s="38"/>
      <c r="BE726" s="38"/>
      <c r="BF726" s="38"/>
      <c r="BG726" s="38"/>
      <c r="BH726" s="38"/>
      <c r="BI726" s="38"/>
      <c r="BJ726" s="38"/>
      <c r="BK726" s="38"/>
      <c r="BL726" s="38"/>
      <c r="BM726" s="38"/>
    </row>
    <row r="727" spans="1:65" ht="19.5" customHeight="1" x14ac:dyDescent="0.6">
      <c r="A727" s="38"/>
      <c r="B727" s="43"/>
      <c r="C727" s="43"/>
      <c r="D727" s="38"/>
      <c r="E727" s="38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43"/>
      <c r="AN727" s="43"/>
      <c r="AO727" s="43"/>
      <c r="AP727" s="43"/>
      <c r="AQ727" s="43"/>
      <c r="AR727" s="43"/>
      <c r="AS727" s="43"/>
      <c r="AT727" s="38"/>
      <c r="AU727" s="38"/>
      <c r="AV727" s="38"/>
      <c r="AW727" s="38"/>
      <c r="AX727" s="38"/>
      <c r="AY727" s="38"/>
      <c r="AZ727" s="38"/>
      <c r="BA727" s="38"/>
      <c r="BB727" s="38"/>
      <c r="BC727" s="38"/>
      <c r="BD727" s="38"/>
      <c r="BE727" s="38"/>
      <c r="BF727" s="38"/>
      <c r="BG727" s="38"/>
      <c r="BH727" s="38"/>
      <c r="BI727" s="38"/>
      <c r="BJ727" s="38"/>
      <c r="BK727" s="38"/>
      <c r="BL727" s="38"/>
      <c r="BM727" s="38"/>
    </row>
    <row r="728" spans="1:65" ht="19.5" customHeight="1" x14ac:dyDescent="0.6">
      <c r="A728" s="38"/>
      <c r="B728" s="43"/>
      <c r="C728" s="43"/>
      <c r="D728" s="38"/>
      <c r="E728" s="38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43"/>
      <c r="AN728" s="43"/>
      <c r="AO728" s="43"/>
      <c r="AP728" s="43"/>
      <c r="AQ728" s="43"/>
      <c r="AR728" s="43"/>
      <c r="AS728" s="43"/>
      <c r="AT728" s="38"/>
      <c r="AU728" s="38"/>
      <c r="AV728" s="38"/>
      <c r="AW728" s="38"/>
      <c r="AX728" s="38"/>
      <c r="AY728" s="38"/>
      <c r="AZ728" s="38"/>
      <c r="BA728" s="38"/>
      <c r="BB728" s="38"/>
      <c r="BC728" s="38"/>
      <c r="BD728" s="38"/>
      <c r="BE728" s="38"/>
      <c r="BF728" s="38"/>
      <c r="BG728" s="38"/>
      <c r="BH728" s="38"/>
      <c r="BI728" s="38"/>
      <c r="BJ728" s="38"/>
      <c r="BK728" s="38"/>
      <c r="BL728" s="38"/>
      <c r="BM728" s="38"/>
    </row>
    <row r="729" spans="1:65" ht="19.5" customHeight="1" x14ac:dyDescent="0.6">
      <c r="A729" s="38"/>
      <c r="B729" s="43"/>
      <c r="C729" s="43"/>
      <c r="D729" s="38"/>
      <c r="E729" s="38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  <c r="AK729" s="43"/>
      <c r="AL729" s="43"/>
      <c r="AM729" s="43"/>
      <c r="AN729" s="43"/>
      <c r="AO729" s="43"/>
      <c r="AP729" s="43"/>
      <c r="AQ729" s="43"/>
      <c r="AR729" s="43"/>
      <c r="AS729" s="43"/>
      <c r="AT729" s="38"/>
      <c r="AU729" s="38"/>
      <c r="AV729" s="38"/>
      <c r="AW729" s="38"/>
      <c r="AX729" s="38"/>
      <c r="AY729" s="38"/>
      <c r="AZ729" s="38"/>
      <c r="BA729" s="38"/>
      <c r="BB729" s="38"/>
      <c r="BC729" s="38"/>
      <c r="BD729" s="38"/>
      <c r="BE729" s="38"/>
      <c r="BF729" s="38"/>
      <c r="BG729" s="38"/>
      <c r="BH729" s="38"/>
      <c r="BI729" s="38"/>
      <c r="BJ729" s="38"/>
      <c r="BK729" s="38"/>
      <c r="BL729" s="38"/>
      <c r="BM729" s="38"/>
    </row>
    <row r="730" spans="1:65" ht="19.5" customHeight="1" x14ac:dyDescent="0.6">
      <c r="A730" s="38"/>
      <c r="B730" s="43"/>
      <c r="C730" s="43"/>
      <c r="D730" s="38"/>
      <c r="E730" s="38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43"/>
      <c r="AN730" s="43"/>
      <c r="AO730" s="43"/>
      <c r="AP730" s="43"/>
      <c r="AQ730" s="43"/>
      <c r="AR730" s="43"/>
      <c r="AS730" s="43"/>
      <c r="AT730" s="38"/>
      <c r="AU730" s="38"/>
      <c r="AV730" s="38"/>
      <c r="AW730" s="38"/>
      <c r="AX730" s="38"/>
      <c r="AY730" s="38"/>
      <c r="AZ730" s="38"/>
      <c r="BA730" s="38"/>
      <c r="BB730" s="38"/>
      <c r="BC730" s="38"/>
      <c r="BD730" s="38"/>
      <c r="BE730" s="38"/>
      <c r="BF730" s="38"/>
      <c r="BG730" s="38"/>
      <c r="BH730" s="38"/>
      <c r="BI730" s="38"/>
      <c r="BJ730" s="38"/>
      <c r="BK730" s="38"/>
      <c r="BL730" s="38"/>
      <c r="BM730" s="38"/>
    </row>
    <row r="731" spans="1:65" ht="19.5" customHeight="1" x14ac:dyDescent="0.6">
      <c r="A731" s="38"/>
      <c r="B731" s="43"/>
      <c r="C731" s="43"/>
      <c r="D731" s="38"/>
      <c r="E731" s="38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43"/>
      <c r="AN731" s="43"/>
      <c r="AO731" s="43"/>
      <c r="AP731" s="43"/>
      <c r="AQ731" s="43"/>
      <c r="AR731" s="43"/>
      <c r="AS731" s="43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</row>
    <row r="732" spans="1:65" ht="19.5" customHeight="1" x14ac:dyDescent="0.6">
      <c r="A732" s="38"/>
      <c r="B732" s="43"/>
      <c r="C732" s="43"/>
      <c r="D732" s="38"/>
      <c r="E732" s="38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43"/>
      <c r="AN732" s="43"/>
      <c r="AO732" s="43"/>
      <c r="AP732" s="43"/>
      <c r="AQ732" s="43"/>
      <c r="AR732" s="43"/>
      <c r="AS732" s="43"/>
      <c r="AT732" s="38"/>
      <c r="AU732" s="38"/>
      <c r="AV732" s="38"/>
      <c r="AW732" s="38"/>
      <c r="AX732" s="38"/>
      <c r="AY732" s="38"/>
      <c r="AZ732" s="38"/>
      <c r="BA732" s="38"/>
      <c r="BB732" s="38"/>
      <c r="BC732" s="38"/>
      <c r="BD732" s="38"/>
      <c r="BE732" s="38"/>
      <c r="BF732" s="38"/>
      <c r="BG732" s="38"/>
      <c r="BH732" s="38"/>
      <c r="BI732" s="38"/>
      <c r="BJ732" s="38"/>
      <c r="BK732" s="38"/>
      <c r="BL732" s="38"/>
      <c r="BM732" s="38"/>
    </row>
    <row r="733" spans="1:65" ht="19.5" customHeight="1" x14ac:dyDescent="0.6">
      <c r="A733" s="38"/>
      <c r="B733" s="43"/>
      <c r="C733" s="43"/>
      <c r="D733" s="38"/>
      <c r="E733" s="38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43"/>
      <c r="AN733" s="43"/>
      <c r="AO733" s="43"/>
      <c r="AP733" s="43"/>
      <c r="AQ733" s="43"/>
      <c r="AR733" s="43"/>
      <c r="AS733" s="43"/>
      <c r="AT733" s="38"/>
      <c r="AU733" s="38"/>
      <c r="AV733" s="38"/>
      <c r="AW733" s="38"/>
      <c r="AX733" s="38"/>
      <c r="AY733" s="38"/>
      <c r="AZ733" s="38"/>
      <c r="BA733" s="38"/>
      <c r="BB733" s="38"/>
      <c r="BC733" s="38"/>
      <c r="BD733" s="38"/>
      <c r="BE733" s="38"/>
      <c r="BF733" s="38"/>
      <c r="BG733" s="38"/>
      <c r="BH733" s="38"/>
      <c r="BI733" s="38"/>
      <c r="BJ733" s="38"/>
      <c r="BK733" s="38"/>
      <c r="BL733" s="38"/>
      <c r="BM733" s="38"/>
    </row>
    <row r="734" spans="1:65" ht="19.5" customHeight="1" x14ac:dyDescent="0.6">
      <c r="A734" s="38"/>
      <c r="B734" s="43"/>
      <c r="C734" s="43"/>
      <c r="D734" s="38"/>
      <c r="E734" s="38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38"/>
      <c r="AU734" s="38"/>
      <c r="AV734" s="38"/>
      <c r="AW734" s="38"/>
      <c r="AX734" s="38"/>
      <c r="AY734" s="38"/>
      <c r="AZ734" s="38"/>
      <c r="BA734" s="38"/>
      <c r="BB734" s="38"/>
      <c r="BC734" s="38"/>
      <c r="BD734" s="38"/>
      <c r="BE734" s="38"/>
      <c r="BF734" s="38"/>
      <c r="BG734" s="38"/>
      <c r="BH734" s="38"/>
      <c r="BI734" s="38"/>
      <c r="BJ734" s="38"/>
      <c r="BK734" s="38"/>
      <c r="BL734" s="38"/>
      <c r="BM734" s="38"/>
    </row>
    <row r="735" spans="1:65" ht="19.5" customHeight="1" x14ac:dyDescent="0.6">
      <c r="A735" s="38"/>
      <c r="B735" s="43"/>
      <c r="C735" s="43"/>
      <c r="D735" s="38"/>
      <c r="E735" s="38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43"/>
      <c r="AN735" s="43"/>
      <c r="AO735" s="43"/>
      <c r="AP735" s="43"/>
      <c r="AQ735" s="43"/>
      <c r="AR735" s="43"/>
      <c r="AS735" s="43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  <c r="BF735" s="38"/>
      <c r="BG735" s="38"/>
      <c r="BH735" s="38"/>
      <c r="BI735" s="38"/>
      <c r="BJ735" s="38"/>
      <c r="BK735" s="38"/>
      <c r="BL735" s="38"/>
      <c r="BM735" s="38"/>
    </row>
    <row r="736" spans="1:65" ht="19.5" customHeight="1" x14ac:dyDescent="0.6">
      <c r="A736" s="38"/>
      <c r="B736" s="43"/>
      <c r="C736" s="43"/>
      <c r="D736" s="38"/>
      <c r="E736" s="38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43"/>
      <c r="AN736" s="43"/>
      <c r="AO736" s="43"/>
      <c r="AP736" s="43"/>
      <c r="AQ736" s="43"/>
      <c r="AR736" s="43"/>
      <c r="AS736" s="43"/>
      <c r="AT736" s="38"/>
      <c r="AU736" s="38"/>
      <c r="AV736" s="38"/>
      <c r="AW736" s="38"/>
      <c r="AX736" s="38"/>
      <c r="AY736" s="38"/>
      <c r="AZ736" s="38"/>
      <c r="BA736" s="38"/>
      <c r="BB736" s="38"/>
      <c r="BC736" s="38"/>
      <c r="BD736" s="38"/>
      <c r="BE736" s="38"/>
      <c r="BF736" s="38"/>
      <c r="BG736" s="38"/>
      <c r="BH736" s="38"/>
      <c r="BI736" s="38"/>
      <c r="BJ736" s="38"/>
      <c r="BK736" s="38"/>
      <c r="BL736" s="38"/>
      <c r="BM736" s="38"/>
    </row>
    <row r="737" spans="1:65" ht="19.5" customHeight="1" x14ac:dyDescent="0.6">
      <c r="A737" s="38"/>
      <c r="B737" s="43"/>
      <c r="C737" s="43"/>
      <c r="D737" s="38"/>
      <c r="E737" s="38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43"/>
      <c r="AN737" s="43"/>
      <c r="AO737" s="43"/>
      <c r="AP737" s="43"/>
      <c r="AQ737" s="43"/>
      <c r="AR737" s="43"/>
      <c r="AS737" s="43"/>
      <c r="AT737" s="38"/>
      <c r="AU737" s="38"/>
      <c r="AV737" s="38"/>
      <c r="AW737" s="38"/>
      <c r="AX737" s="38"/>
      <c r="AY737" s="38"/>
      <c r="AZ737" s="38"/>
      <c r="BA737" s="38"/>
      <c r="BB737" s="38"/>
      <c r="BC737" s="38"/>
      <c r="BD737" s="38"/>
      <c r="BE737" s="38"/>
      <c r="BF737" s="38"/>
      <c r="BG737" s="38"/>
      <c r="BH737" s="38"/>
      <c r="BI737" s="38"/>
      <c r="BJ737" s="38"/>
      <c r="BK737" s="38"/>
      <c r="BL737" s="38"/>
      <c r="BM737" s="38"/>
    </row>
    <row r="738" spans="1:65" ht="19.5" customHeight="1" x14ac:dyDescent="0.6">
      <c r="A738" s="38"/>
      <c r="B738" s="43"/>
      <c r="C738" s="43"/>
      <c r="D738" s="38"/>
      <c r="E738" s="38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38"/>
      <c r="AU738" s="38"/>
      <c r="AV738" s="38"/>
      <c r="AW738" s="38"/>
      <c r="AX738" s="38"/>
      <c r="AY738" s="38"/>
      <c r="AZ738" s="38"/>
      <c r="BA738" s="38"/>
      <c r="BB738" s="38"/>
      <c r="BC738" s="38"/>
      <c r="BD738" s="38"/>
      <c r="BE738" s="38"/>
      <c r="BF738" s="38"/>
      <c r="BG738" s="38"/>
      <c r="BH738" s="38"/>
      <c r="BI738" s="38"/>
      <c r="BJ738" s="38"/>
      <c r="BK738" s="38"/>
      <c r="BL738" s="38"/>
      <c r="BM738" s="38"/>
    </row>
    <row r="739" spans="1:65" ht="19.5" customHeight="1" x14ac:dyDescent="0.6">
      <c r="A739" s="38"/>
      <c r="B739" s="43"/>
      <c r="C739" s="43"/>
      <c r="D739" s="38"/>
      <c r="E739" s="38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43"/>
      <c r="AN739" s="43"/>
      <c r="AO739" s="43"/>
      <c r="AP739" s="43"/>
      <c r="AQ739" s="43"/>
      <c r="AR739" s="43"/>
      <c r="AS739" s="43"/>
      <c r="AT739" s="38"/>
      <c r="AU739" s="38"/>
      <c r="AV739" s="38"/>
      <c r="AW739" s="38"/>
      <c r="AX739" s="38"/>
      <c r="AY739" s="38"/>
      <c r="AZ739" s="38"/>
      <c r="BA739" s="38"/>
      <c r="BB739" s="38"/>
      <c r="BC739" s="38"/>
      <c r="BD739" s="38"/>
      <c r="BE739" s="38"/>
      <c r="BF739" s="38"/>
      <c r="BG739" s="38"/>
      <c r="BH739" s="38"/>
      <c r="BI739" s="38"/>
      <c r="BJ739" s="38"/>
      <c r="BK739" s="38"/>
      <c r="BL739" s="38"/>
      <c r="BM739" s="38"/>
    </row>
    <row r="740" spans="1:65" ht="19.5" customHeight="1" x14ac:dyDescent="0.6">
      <c r="A740" s="38"/>
      <c r="B740" s="43"/>
      <c r="C740" s="43"/>
      <c r="D740" s="38"/>
      <c r="E740" s="38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43"/>
      <c r="AN740" s="43"/>
      <c r="AO740" s="43"/>
      <c r="AP740" s="43"/>
      <c r="AQ740" s="43"/>
      <c r="AR740" s="43"/>
      <c r="AS740" s="43"/>
      <c r="AT740" s="38"/>
      <c r="AU740" s="38"/>
      <c r="AV740" s="38"/>
      <c r="AW740" s="38"/>
      <c r="AX740" s="38"/>
      <c r="AY740" s="38"/>
      <c r="AZ740" s="38"/>
      <c r="BA740" s="38"/>
      <c r="BB740" s="38"/>
      <c r="BC740" s="38"/>
      <c r="BD740" s="38"/>
      <c r="BE740" s="38"/>
      <c r="BF740" s="38"/>
      <c r="BG740" s="38"/>
      <c r="BH740" s="38"/>
      <c r="BI740" s="38"/>
      <c r="BJ740" s="38"/>
      <c r="BK740" s="38"/>
      <c r="BL740" s="38"/>
      <c r="BM740" s="38"/>
    </row>
    <row r="741" spans="1:65" ht="19.5" customHeight="1" x14ac:dyDescent="0.6">
      <c r="A741" s="38"/>
      <c r="B741" s="43"/>
      <c r="C741" s="43"/>
      <c r="D741" s="38"/>
      <c r="E741" s="38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43"/>
      <c r="AO741" s="43"/>
      <c r="AP741" s="43"/>
      <c r="AQ741" s="43"/>
      <c r="AR741" s="43"/>
      <c r="AS741" s="43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8"/>
      <c r="BE741" s="38"/>
      <c r="BF741" s="38"/>
      <c r="BG741" s="38"/>
      <c r="BH741" s="38"/>
      <c r="BI741" s="38"/>
      <c r="BJ741" s="38"/>
      <c r="BK741" s="38"/>
      <c r="BL741" s="38"/>
      <c r="BM741" s="38"/>
    </row>
    <row r="742" spans="1:65" ht="19.5" customHeight="1" x14ac:dyDescent="0.6">
      <c r="A742" s="38"/>
      <c r="B742" s="43"/>
      <c r="C742" s="43"/>
      <c r="D742" s="38"/>
      <c r="E742" s="38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38"/>
      <c r="AU742" s="38"/>
      <c r="AV742" s="38"/>
      <c r="AW742" s="38"/>
      <c r="AX742" s="38"/>
      <c r="AY742" s="38"/>
      <c r="AZ742" s="38"/>
      <c r="BA742" s="38"/>
      <c r="BB742" s="38"/>
      <c r="BC742" s="38"/>
      <c r="BD742" s="38"/>
      <c r="BE742" s="38"/>
      <c r="BF742" s="38"/>
      <c r="BG742" s="38"/>
      <c r="BH742" s="38"/>
      <c r="BI742" s="38"/>
      <c r="BJ742" s="38"/>
      <c r="BK742" s="38"/>
      <c r="BL742" s="38"/>
      <c r="BM742" s="38"/>
    </row>
    <row r="743" spans="1:65" ht="19.5" customHeight="1" x14ac:dyDescent="0.6">
      <c r="A743" s="38"/>
      <c r="B743" s="43"/>
      <c r="C743" s="43"/>
      <c r="D743" s="38"/>
      <c r="E743" s="38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</row>
    <row r="744" spans="1:65" ht="19.5" customHeight="1" x14ac:dyDescent="0.6">
      <c r="A744" s="38"/>
      <c r="B744" s="43"/>
      <c r="C744" s="43"/>
      <c r="D744" s="38"/>
      <c r="E744" s="38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38"/>
      <c r="AU744" s="38"/>
      <c r="AV744" s="38"/>
      <c r="AW744" s="38"/>
      <c r="AX744" s="38"/>
      <c r="AY744" s="38"/>
      <c r="AZ744" s="38"/>
      <c r="BA744" s="38"/>
      <c r="BB744" s="38"/>
      <c r="BC744" s="38"/>
      <c r="BD744" s="38"/>
      <c r="BE744" s="38"/>
      <c r="BF744" s="38"/>
      <c r="BG744" s="38"/>
      <c r="BH744" s="38"/>
      <c r="BI744" s="38"/>
      <c r="BJ744" s="38"/>
      <c r="BK744" s="38"/>
      <c r="BL744" s="38"/>
      <c r="BM744" s="38"/>
    </row>
    <row r="745" spans="1:65" ht="19.5" customHeight="1" x14ac:dyDescent="0.6">
      <c r="A745" s="38"/>
      <c r="B745" s="43"/>
      <c r="C745" s="43"/>
      <c r="D745" s="38"/>
      <c r="E745" s="38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43"/>
      <c r="AN745" s="43"/>
      <c r="AO745" s="43"/>
      <c r="AP745" s="43"/>
      <c r="AQ745" s="43"/>
      <c r="AR745" s="43"/>
      <c r="AS745" s="43"/>
      <c r="AT745" s="38"/>
      <c r="AU745" s="38"/>
      <c r="AV745" s="38"/>
      <c r="AW745" s="38"/>
      <c r="AX745" s="38"/>
      <c r="AY745" s="38"/>
      <c r="AZ745" s="38"/>
      <c r="BA745" s="38"/>
      <c r="BB745" s="38"/>
      <c r="BC745" s="38"/>
      <c r="BD745" s="38"/>
      <c r="BE745" s="38"/>
      <c r="BF745" s="38"/>
      <c r="BG745" s="38"/>
      <c r="BH745" s="38"/>
      <c r="BI745" s="38"/>
      <c r="BJ745" s="38"/>
      <c r="BK745" s="38"/>
      <c r="BL745" s="38"/>
      <c r="BM745" s="38"/>
    </row>
    <row r="746" spans="1:65" ht="19.5" customHeight="1" x14ac:dyDescent="0.6">
      <c r="A746" s="38"/>
      <c r="B746" s="43"/>
      <c r="C746" s="43"/>
      <c r="D746" s="38"/>
      <c r="E746" s="38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38"/>
      <c r="AU746" s="38"/>
      <c r="AV746" s="38"/>
      <c r="AW746" s="38"/>
      <c r="AX746" s="38"/>
      <c r="AY746" s="38"/>
      <c r="AZ746" s="38"/>
      <c r="BA746" s="38"/>
      <c r="BB746" s="38"/>
      <c r="BC746" s="38"/>
      <c r="BD746" s="38"/>
      <c r="BE746" s="38"/>
      <c r="BF746" s="38"/>
      <c r="BG746" s="38"/>
      <c r="BH746" s="38"/>
      <c r="BI746" s="38"/>
      <c r="BJ746" s="38"/>
      <c r="BK746" s="38"/>
      <c r="BL746" s="38"/>
      <c r="BM746" s="38"/>
    </row>
    <row r="747" spans="1:65" ht="19.5" customHeight="1" x14ac:dyDescent="0.6">
      <c r="A747" s="38"/>
      <c r="B747" s="43"/>
      <c r="C747" s="43"/>
      <c r="D747" s="38"/>
      <c r="E747" s="38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43"/>
      <c r="AN747" s="43"/>
      <c r="AO747" s="43"/>
      <c r="AP747" s="43"/>
      <c r="AQ747" s="43"/>
      <c r="AR747" s="43"/>
      <c r="AS747" s="43"/>
      <c r="AT747" s="38"/>
      <c r="AU747" s="38"/>
      <c r="AV747" s="38"/>
      <c r="AW747" s="38"/>
      <c r="AX747" s="38"/>
      <c r="AY747" s="38"/>
      <c r="AZ747" s="38"/>
      <c r="BA747" s="38"/>
      <c r="BB747" s="38"/>
      <c r="BC747" s="38"/>
      <c r="BD747" s="38"/>
      <c r="BE747" s="38"/>
      <c r="BF747" s="38"/>
      <c r="BG747" s="38"/>
      <c r="BH747" s="38"/>
      <c r="BI747" s="38"/>
      <c r="BJ747" s="38"/>
      <c r="BK747" s="38"/>
      <c r="BL747" s="38"/>
      <c r="BM747" s="38"/>
    </row>
    <row r="748" spans="1:65" ht="19.5" customHeight="1" x14ac:dyDescent="0.6">
      <c r="A748" s="38"/>
      <c r="B748" s="43"/>
      <c r="C748" s="43"/>
      <c r="D748" s="38"/>
      <c r="E748" s="38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3"/>
      <c r="AO748" s="43"/>
      <c r="AP748" s="43"/>
      <c r="AQ748" s="43"/>
      <c r="AR748" s="43"/>
      <c r="AS748" s="43"/>
      <c r="AT748" s="38"/>
      <c r="AU748" s="38"/>
      <c r="AV748" s="38"/>
      <c r="AW748" s="38"/>
      <c r="AX748" s="38"/>
      <c r="AY748" s="38"/>
      <c r="AZ748" s="38"/>
      <c r="BA748" s="38"/>
      <c r="BB748" s="38"/>
      <c r="BC748" s="38"/>
      <c r="BD748" s="38"/>
      <c r="BE748" s="38"/>
      <c r="BF748" s="38"/>
      <c r="BG748" s="38"/>
      <c r="BH748" s="38"/>
      <c r="BI748" s="38"/>
      <c r="BJ748" s="38"/>
      <c r="BK748" s="38"/>
      <c r="BL748" s="38"/>
      <c r="BM748" s="38"/>
    </row>
    <row r="749" spans="1:65" ht="19.5" customHeight="1" x14ac:dyDescent="0.6">
      <c r="A749" s="38"/>
      <c r="B749" s="43"/>
      <c r="C749" s="43"/>
      <c r="D749" s="38"/>
      <c r="E749" s="38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43"/>
      <c r="AO749" s="43"/>
      <c r="AP749" s="43"/>
      <c r="AQ749" s="43"/>
      <c r="AR749" s="43"/>
      <c r="AS749" s="43"/>
      <c r="AT749" s="38"/>
      <c r="AU749" s="38"/>
      <c r="AV749" s="38"/>
      <c r="AW749" s="38"/>
      <c r="AX749" s="38"/>
      <c r="AY749" s="38"/>
      <c r="AZ749" s="38"/>
      <c r="BA749" s="38"/>
      <c r="BB749" s="38"/>
      <c r="BC749" s="38"/>
      <c r="BD749" s="38"/>
      <c r="BE749" s="38"/>
      <c r="BF749" s="38"/>
      <c r="BG749" s="38"/>
      <c r="BH749" s="38"/>
      <c r="BI749" s="38"/>
      <c r="BJ749" s="38"/>
      <c r="BK749" s="38"/>
      <c r="BL749" s="38"/>
      <c r="BM749" s="38"/>
    </row>
    <row r="750" spans="1:65" ht="19.5" customHeight="1" x14ac:dyDescent="0.6">
      <c r="A750" s="38"/>
      <c r="B750" s="43"/>
      <c r="C750" s="43"/>
      <c r="D750" s="38"/>
      <c r="E750" s="38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43"/>
      <c r="AN750" s="43"/>
      <c r="AO750" s="43"/>
      <c r="AP750" s="43"/>
      <c r="AQ750" s="43"/>
      <c r="AR750" s="43"/>
      <c r="AS750" s="43"/>
      <c r="AT750" s="38"/>
      <c r="AU750" s="38"/>
      <c r="AV750" s="38"/>
      <c r="AW750" s="38"/>
      <c r="AX750" s="38"/>
      <c r="AY750" s="38"/>
      <c r="AZ750" s="38"/>
      <c r="BA750" s="38"/>
      <c r="BB750" s="38"/>
      <c r="BC750" s="38"/>
      <c r="BD750" s="38"/>
      <c r="BE750" s="38"/>
      <c r="BF750" s="38"/>
      <c r="BG750" s="38"/>
      <c r="BH750" s="38"/>
      <c r="BI750" s="38"/>
      <c r="BJ750" s="38"/>
      <c r="BK750" s="38"/>
      <c r="BL750" s="38"/>
      <c r="BM750" s="38"/>
    </row>
    <row r="751" spans="1:65" ht="19.5" customHeight="1" x14ac:dyDescent="0.6">
      <c r="A751" s="38"/>
      <c r="B751" s="43"/>
      <c r="C751" s="43"/>
      <c r="D751" s="38"/>
      <c r="E751" s="38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43"/>
      <c r="AO751" s="43"/>
      <c r="AP751" s="43"/>
      <c r="AQ751" s="43"/>
      <c r="AR751" s="43"/>
      <c r="AS751" s="43"/>
      <c r="AT751" s="38"/>
      <c r="AU751" s="38"/>
      <c r="AV751" s="38"/>
      <c r="AW751" s="38"/>
      <c r="AX751" s="38"/>
      <c r="AY751" s="38"/>
      <c r="AZ751" s="38"/>
      <c r="BA751" s="38"/>
      <c r="BB751" s="38"/>
      <c r="BC751" s="38"/>
      <c r="BD751" s="38"/>
      <c r="BE751" s="38"/>
      <c r="BF751" s="38"/>
      <c r="BG751" s="38"/>
      <c r="BH751" s="38"/>
      <c r="BI751" s="38"/>
      <c r="BJ751" s="38"/>
      <c r="BK751" s="38"/>
      <c r="BL751" s="38"/>
      <c r="BM751" s="38"/>
    </row>
    <row r="752" spans="1:65" ht="19.5" customHeight="1" x14ac:dyDescent="0.6">
      <c r="A752" s="38"/>
      <c r="B752" s="43"/>
      <c r="C752" s="43"/>
      <c r="D752" s="38"/>
      <c r="E752" s="38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38"/>
      <c r="AU752" s="38"/>
      <c r="AV752" s="38"/>
      <c r="AW752" s="38"/>
      <c r="AX752" s="38"/>
      <c r="AY752" s="38"/>
      <c r="AZ752" s="38"/>
      <c r="BA752" s="38"/>
      <c r="BB752" s="38"/>
      <c r="BC752" s="38"/>
      <c r="BD752" s="38"/>
      <c r="BE752" s="38"/>
      <c r="BF752" s="38"/>
      <c r="BG752" s="38"/>
      <c r="BH752" s="38"/>
      <c r="BI752" s="38"/>
      <c r="BJ752" s="38"/>
      <c r="BK752" s="38"/>
      <c r="BL752" s="38"/>
      <c r="BM752" s="38"/>
    </row>
    <row r="753" spans="1:65" ht="19.5" customHeight="1" x14ac:dyDescent="0.6">
      <c r="A753" s="38"/>
      <c r="B753" s="43"/>
      <c r="C753" s="43"/>
      <c r="D753" s="38"/>
      <c r="E753" s="38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43"/>
      <c r="AN753" s="43"/>
      <c r="AO753" s="43"/>
      <c r="AP753" s="43"/>
      <c r="AQ753" s="43"/>
      <c r="AR753" s="43"/>
      <c r="AS753" s="43"/>
      <c r="AT753" s="38"/>
      <c r="AU753" s="38"/>
      <c r="AV753" s="38"/>
      <c r="AW753" s="38"/>
      <c r="AX753" s="38"/>
      <c r="AY753" s="38"/>
      <c r="AZ753" s="38"/>
      <c r="BA753" s="38"/>
      <c r="BB753" s="38"/>
      <c r="BC753" s="38"/>
      <c r="BD753" s="38"/>
      <c r="BE753" s="38"/>
      <c r="BF753" s="38"/>
      <c r="BG753" s="38"/>
      <c r="BH753" s="38"/>
      <c r="BI753" s="38"/>
      <c r="BJ753" s="38"/>
      <c r="BK753" s="38"/>
      <c r="BL753" s="38"/>
      <c r="BM753" s="38"/>
    </row>
    <row r="754" spans="1:65" ht="19.5" customHeight="1" x14ac:dyDescent="0.6">
      <c r="A754" s="38"/>
      <c r="B754" s="43"/>
      <c r="C754" s="43"/>
      <c r="D754" s="38"/>
      <c r="E754" s="38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43"/>
      <c r="AN754" s="43"/>
      <c r="AO754" s="43"/>
      <c r="AP754" s="43"/>
      <c r="AQ754" s="43"/>
      <c r="AR754" s="43"/>
      <c r="AS754" s="43"/>
      <c r="AT754" s="38"/>
      <c r="AU754" s="38"/>
      <c r="AV754" s="38"/>
      <c r="AW754" s="38"/>
      <c r="AX754" s="38"/>
      <c r="AY754" s="38"/>
      <c r="AZ754" s="38"/>
      <c r="BA754" s="38"/>
      <c r="BB754" s="38"/>
      <c r="BC754" s="38"/>
      <c r="BD754" s="38"/>
      <c r="BE754" s="38"/>
      <c r="BF754" s="38"/>
      <c r="BG754" s="38"/>
      <c r="BH754" s="38"/>
      <c r="BI754" s="38"/>
      <c r="BJ754" s="38"/>
      <c r="BK754" s="38"/>
      <c r="BL754" s="38"/>
      <c r="BM754" s="38"/>
    </row>
    <row r="755" spans="1:65" ht="19.5" customHeight="1" x14ac:dyDescent="0.6">
      <c r="A755" s="38"/>
      <c r="B755" s="43"/>
      <c r="C755" s="43"/>
      <c r="D755" s="38"/>
      <c r="E755" s="38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  <c r="AK755" s="43"/>
      <c r="AL755" s="43"/>
      <c r="AM755" s="43"/>
      <c r="AN755" s="43"/>
      <c r="AO755" s="43"/>
      <c r="AP755" s="43"/>
      <c r="AQ755" s="43"/>
      <c r="AR755" s="43"/>
      <c r="AS755" s="43"/>
      <c r="AT755" s="38"/>
      <c r="AU755" s="38"/>
      <c r="AV755" s="38"/>
      <c r="AW755" s="38"/>
      <c r="AX755" s="38"/>
      <c r="AY755" s="38"/>
      <c r="AZ755" s="38"/>
      <c r="BA755" s="38"/>
      <c r="BB755" s="38"/>
      <c r="BC755" s="38"/>
      <c r="BD755" s="38"/>
      <c r="BE755" s="38"/>
      <c r="BF755" s="38"/>
      <c r="BG755" s="38"/>
      <c r="BH755" s="38"/>
      <c r="BI755" s="38"/>
      <c r="BJ755" s="38"/>
      <c r="BK755" s="38"/>
      <c r="BL755" s="38"/>
      <c r="BM755" s="38"/>
    </row>
    <row r="756" spans="1:65" ht="19.5" customHeight="1" x14ac:dyDescent="0.6">
      <c r="A756" s="38"/>
      <c r="B756" s="43"/>
      <c r="C756" s="43"/>
      <c r="D756" s="38"/>
      <c r="E756" s="38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  <c r="AK756" s="43"/>
      <c r="AL756" s="43"/>
      <c r="AM756" s="43"/>
      <c r="AN756" s="43"/>
      <c r="AO756" s="43"/>
      <c r="AP756" s="43"/>
      <c r="AQ756" s="43"/>
      <c r="AR756" s="43"/>
      <c r="AS756" s="43"/>
      <c r="AT756" s="38"/>
      <c r="AU756" s="38"/>
      <c r="AV756" s="38"/>
      <c r="AW756" s="38"/>
      <c r="AX756" s="38"/>
      <c r="AY756" s="38"/>
      <c r="AZ756" s="38"/>
      <c r="BA756" s="38"/>
      <c r="BB756" s="38"/>
      <c r="BC756" s="38"/>
      <c r="BD756" s="38"/>
      <c r="BE756" s="38"/>
      <c r="BF756" s="38"/>
      <c r="BG756" s="38"/>
      <c r="BH756" s="38"/>
      <c r="BI756" s="38"/>
      <c r="BJ756" s="38"/>
      <c r="BK756" s="38"/>
      <c r="BL756" s="38"/>
      <c r="BM756" s="38"/>
    </row>
    <row r="757" spans="1:65" ht="19.5" customHeight="1" x14ac:dyDescent="0.6">
      <c r="A757" s="38"/>
      <c r="B757" s="43"/>
      <c r="C757" s="43"/>
      <c r="D757" s="38"/>
      <c r="E757" s="38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43"/>
      <c r="AN757" s="43"/>
      <c r="AO757" s="43"/>
      <c r="AP757" s="43"/>
      <c r="AQ757" s="43"/>
      <c r="AR757" s="43"/>
      <c r="AS757" s="43"/>
      <c r="AT757" s="38"/>
      <c r="AU757" s="38"/>
      <c r="AV757" s="38"/>
      <c r="AW757" s="38"/>
      <c r="AX757" s="38"/>
      <c r="AY757" s="38"/>
      <c r="AZ757" s="38"/>
      <c r="BA757" s="38"/>
      <c r="BB757" s="38"/>
      <c r="BC757" s="38"/>
      <c r="BD757" s="38"/>
      <c r="BE757" s="38"/>
      <c r="BF757" s="38"/>
      <c r="BG757" s="38"/>
      <c r="BH757" s="38"/>
      <c r="BI757" s="38"/>
      <c r="BJ757" s="38"/>
      <c r="BK757" s="38"/>
      <c r="BL757" s="38"/>
      <c r="BM757" s="38"/>
    </row>
    <row r="758" spans="1:65" ht="19.5" customHeight="1" x14ac:dyDescent="0.6">
      <c r="A758" s="38"/>
      <c r="B758" s="43"/>
      <c r="C758" s="43"/>
      <c r="D758" s="38"/>
      <c r="E758" s="38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43"/>
      <c r="AN758" s="43"/>
      <c r="AO758" s="43"/>
      <c r="AP758" s="43"/>
      <c r="AQ758" s="43"/>
      <c r="AR758" s="43"/>
      <c r="AS758" s="43"/>
      <c r="AT758" s="38"/>
      <c r="AU758" s="38"/>
      <c r="AV758" s="38"/>
      <c r="AW758" s="38"/>
      <c r="AX758" s="38"/>
      <c r="AY758" s="38"/>
      <c r="AZ758" s="38"/>
      <c r="BA758" s="38"/>
      <c r="BB758" s="38"/>
      <c r="BC758" s="38"/>
      <c r="BD758" s="38"/>
      <c r="BE758" s="38"/>
      <c r="BF758" s="38"/>
      <c r="BG758" s="38"/>
      <c r="BH758" s="38"/>
      <c r="BI758" s="38"/>
      <c r="BJ758" s="38"/>
      <c r="BK758" s="38"/>
      <c r="BL758" s="38"/>
      <c r="BM758" s="38"/>
    </row>
    <row r="759" spans="1:65" ht="19.5" customHeight="1" x14ac:dyDescent="0.6">
      <c r="A759" s="38"/>
      <c r="B759" s="43"/>
      <c r="C759" s="43"/>
      <c r="D759" s="38"/>
      <c r="E759" s="38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43"/>
      <c r="AN759" s="43"/>
      <c r="AO759" s="43"/>
      <c r="AP759" s="43"/>
      <c r="AQ759" s="43"/>
      <c r="AR759" s="43"/>
      <c r="AS759" s="43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</row>
    <row r="760" spans="1:65" ht="19.5" customHeight="1" x14ac:dyDescent="0.6">
      <c r="A760" s="38"/>
      <c r="B760" s="43"/>
      <c r="C760" s="43"/>
      <c r="D760" s="38"/>
      <c r="E760" s="38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43"/>
      <c r="AN760" s="43"/>
      <c r="AO760" s="43"/>
      <c r="AP760" s="43"/>
      <c r="AQ760" s="43"/>
      <c r="AR760" s="43"/>
      <c r="AS760" s="43"/>
      <c r="AT760" s="38"/>
      <c r="AU760" s="38"/>
      <c r="AV760" s="38"/>
      <c r="AW760" s="38"/>
      <c r="AX760" s="38"/>
      <c r="AY760" s="38"/>
      <c r="AZ760" s="38"/>
      <c r="BA760" s="38"/>
      <c r="BB760" s="38"/>
      <c r="BC760" s="38"/>
      <c r="BD760" s="38"/>
      <c r="BE760" s="38"/>
      <c r="BF760" s="38"/>
      <c r="BG760" s="38"/>
      <c r="BH760" s="38"/>
      <c r="BI760" s="38"/>
      <c r="BJ760" s="38"/>
      <c r="BK760" s="38"/>
      <c r="BL760" s="38"/>
      <c r="BM760" s="38"/>
    </row>
    <row r="761" spans="1:65" ht="19.5" customHeight="1" x14ac:dyDescent="0.6">
      <c r="A761" s="38"/>
      <c r="B761" s="43"/>
      <c r="C761" s="43"/>
      <c r="D761" s="38"/>
      <c r="E761" s="38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43"/>
      <c r="AN761" s="43"/>
      <c r="AO761" s="43"/>
      <c r="AP761" s="43"/>
      <c r="AQ761" s="43"/>
      <c r="AR761" s="43"/>
      <c r="AS761" s="43"/>
      <c r="AT761" s="38"/>
      <c r="AU761" s="38"/>
      <c r="AV761" s="38"/>
      <c r="AW761" s="38"/>
      <c r="AX761" s="38"/>
      <c r="AY761" s="38"/>
      <c r="AZ761" s="38"/>
      <c r="BA761" s="38"/>
      <c r="BB761" s="38"/>
      <c r="BC761" s="38"/>
      <c r="BD761" s="38"/>
      <c r="BE761" s="38"/>
      <c r="BF761" s="38"/>
      <c r="BG761" s="38"/>
      <c r="BH761" s="38"/>
      <c r="BI761" s="38"/>
      <c r="BJ761" s="38"/>
      <c r="BK761" s="38"/>
      <c r="BL761" s="38"/>
      <c r="BM761" s="38"/>
    </row>
    <row r="762" spans="1:65" ht="19.5" customHeight="1" x14ac:dyDescent="0.6">
      <c r="A762" s="38"/>
      <c r="B762" s="43"/>
      <c r="C762" s="43"/>
      <c r="D762" s="38"/>
      <c r="E762" s="38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43"/>
      <c r="AN762" s="43"/>
      <c r="AO762" s="43"/>
      <c r="AP762" s="43"/>
      <c r="AQ762" s="43"/>
      <c r="AR762" s="43"/>
      <c r="AS762" s="43"/>
      <c r="AT762" s="38"/>
      <c r="AU762" s="38"/>
      <c r="AV762" s="38"/>
      <c r="AW762" s="38"/>
      <c r="AX762" s="38"/>
      <c r="AY762" s="38"/>
      <c r="AZ762" s="38"/>
      <c r="BA762" s="38"/>
      <c r="BB762" s="38"/>
      <c r="BC762" s="38"/>
      <c r="BD762" s="38"/>
      <c r="BE762" s="38"/>
      <c r="BF762" s="38"/>
      <c r="BG762" s="38"/>
      <c r="BH762" s="38"/>
      <c r="BI762" s="38"/>
      <c r="BJ762" s="38"/>
      <c r="BK762" s="38"/>
      <c r="BL762" s="38"/>
      <c r="BM762" s="38"/>
    </row>
    <row r="763" spans="1:65" ht="19.5" customHeight="1" x14ac:dyDescent="0.6">
      <c r="A763" s="38"/>
      <c r="B763" s="43"/>
      <c r="C763" s="43"/>
      <c r="D763" s="38"/>
      <c r="E763" s="38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43"/>
      <c r="AN763" s="43"/>
      <c r="AO763" s="43"/>
      <c r="AP763" s="43"/>
      <c r="AQ763" s="43"/>
      <c r="AR763" s="43"/>
      <c r="AS763" s="43"/>
      <c r="AT763" s="38"/>
      <c r="AU763" s="38"/>
      <c r="AV763" s="38"/>
      <c r="AW763" s="38"/>
      <c r="AX763" s="38"/>
      <c r="AY763" s="38"/>
      <c r="AZ763" s="38"/>
      <c r="BA763" s="38"/>
      <c r="BB763" s="38"/>
      <c r="BC763" s="38"/>
      <c r="BD763" s="38"/>
      <c r="BE763" s="38"/>
      <c r="BF763" s="38"/>
      <c r="BG763" s="38"/>
      <c r="BH763" s="38"/>
      <c r="BI763" s="38"/>
      <c r="BJ763" s="38"/>
      <c r="BK763" s="38"/>
      <c r="BL763" s="38"/>
      <c r="BM763" s="38"/>
    </row>
    <row r="764" spans="1:65" ht="19.5" customHeight="1" x14ac:dyDescent="0.6">
      <c r="A764" s="38"/>
      <c r="B764" s="43"/>
      <c r="C764" s="43"/>
      <c r="D764" s="38"/>
      <c r="E764" s="38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  <c r="AK764" s="43"/>
      <c r="AL764" s="43"/>
      <c r="AM764" s="43"/>
      <c r="AN764" s="43"/>
      <c r="AO764" s="43"/>
      <c r="AP764" s="43"/>
      <c r="AQ764" s="43"/>
      <c r="AR764" s="43"/>
      <c r="AS764" s="43"/>
      <c r="AT764" s="38"/>
      <c r="AU764" s="38"/>
      <c r="AV764" s="38"/>
      <c r="AW764" s="38"/>
      <c r="AX764" s="38"/>
      <c r="AY764" s="38"/>
      <c r="AZ764" s="38"/>
      <c r="BA764" s="38"/>
      <c r="BB764" s="38"/>
      <c r="BC764" s="38"/>
      <c r="BD764" s="38"/>
      <c r="BE764" s="38"/>
      <c r="BF764" s="38"/>
      <c r="BG764" s="38"/>
      <c r="BH764" s="38"/>
      <c r="BI764" s="38"/>
      <c r="BJ764" s="38"/>
      <c r="BK764" s="38"/>
      <c r="BL764" s="38"/>
      <c r="BM764" s="38"/>
    </row>
    <row r="765" spans="1:65" ht="19.5" customHeight="1" x14ac:dyDescent="0.6">
      <c r="A765" s="38"/>
      <c r="B765" s="43"/>
      <c r="C765" s="43"/>
      <c r="D765" s="38"/>
      <c r="E765" s="38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43"/>
      <c r="AN765" s="43"/>
      <c r="AO765" s="43"/>
      <c r="AP765" s="43"/>
      <c r="AQ765" s="43"/>
      <c r="AR765" s="43"/>
      <c r="AS765" s="43"/>
      <c r="AT765" s="38"/>
      <c r="AU765" s="38"/>
      <c r="AV765" s="38"/>
      <c r="AW765" s="38"/>
      <c r="AX765" s="38"/>
      <c r="AY765" s="38"/>
      <c r="AZ765" s="38"/>
      <c r="BA765" s="38"/>
      <c r="BB765" s="38"/>
      <c r="BC765" s="38"/>
      <c r="BD765" s="38"/>
      <c r="BE765" s="38"/>
      <c r="BF765" s="38"/>
      <c r="BG765" s="38"/>
      <c r="BH765" s="38"/>
      <c r="BI765" s="38"/>
      <c r="BJ765" s="38"/>
      <c r="BK765" s="38"/>
      <c r="BL765" s="38"/>
      <c r="BM765" s="38"/>
    </row>
    <row r="766" spans="1:65" ht="19.5" customHeight="1" x14ac:dyDescent="0.6">
      <c r="A766" s="38"/>
      <c r="B766" s="43"/>
      <c r="C766" s="43"/>
      <c r="D766" s="38"/>
      <c r="E766" s="38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43"/>
      <c r="AN766" s="43"/>
      <c r="AO766" s="43"/>
      <c r="AP766" s="43"/>
      <c r="AQ766" s="43"/>
      <c r="AR766" s="43"/>
      <c r="AS766" s="43"/>
      <c r="AT766" s="38"/>
      <c r="AU766" s="38"/>
      <c r="AV766" s="38"/>
      <c r="AW766" s="38"/>
      <c r="AX766" s="38"/>
      <c r="AY766" s="38"/>
      <c r="AZ766" s="38"/>
      <c r="BA766" s="38"/>
      <c r="BB766" s="38"/>
      <c r="BC766" s="38"/>
      <c r="BD766" s="38"/>
      <c r="BE766" s="38"/>
      <c r="BF766" s="38"/>
      <c r="BG766" s="38"/>
      <c r="BH766" s="38"/>
      <c r="BI766" s="38"/>
      <c r="BJ766" s="38"/>
      <c r="BK766" s="38"/>
      <c r="BL766" s="38"/>
      <c r="BM766" s="38"/>
    </row>
    <row r="767" spans="1:65" ht="19.5" customHeight="1" x14ac:dyDescent="0.6">
      <c r="A767" s="38"/>
      <c r="B767" s="43"/>
      <c r="C767" s="43"/>
      <c r="D767" s="38"/>
      <c r="E767" s="38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43"/>
      <c r="AN767" s="43"/>
      <c r="AO767" s="43"/>
      <c r="AP767" s="43"/>
      <c r="AQ767" s="43"/>
      <c r="AR767" s="43"/>
      <c r="AS767" s="43"/>
      <c r="AT767" s="38"/>
      <c r="AU767" s="38"/>
      <c r="AV767" s="38"/>
      <c r="AW767" s="38"/>
      <c r="AX767" s="38"/>
      <c r="AY767" s="38"/>
      <c r="AZ767" s="38"/>
      <c r="BA767" s="38"/>
      <c r="BB767" s="38"/>
      <c r="BC767" s="38"/>
      <c r="BD767" s="38"/>
      <c r="BE767" s="38"/>
      <c r="BF767" s="38"/>
      <c r="BG767" s="38"/>
      <c r="BH767" s="38"/>
      <c r="BI767" s="38"/>
      <c r="BJ767" s="38"/>
      <c r="BK767" s="38"/>
      <c r="BL767" s="38"/>
      <c r="BM767" s="38"/>
    </row>
    <row r="768" spans="1:65" ht="19.5" customHeight="1" x14ac:dyDescent="0.6">
      <c r="A768" s="38"/>
      <c r="B768" s="43"/>
      <c r="C768" s="43"/>
      <c r="D768" s="38"/>
      <c r="E768" s="38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  <c r="AK768" s="43"/>
      <c r="AL768" s="43"/>
      <c r="AM768" s="43"/>
      <c r="AN768" s="43"/>
      <c r="AO768" s="43"/>
      <c r="AP768" s="43"/>
      <c r="AQ768" s="43"/>
      <c r="AR768" s="43"/>
      <c r="AS768" s="43"/>
      <c r="AT768" s="38"/>
      <c r="AU768" s="38"/>
      <c r="AV768" s="38"/>
      <c r="AW768" s="38"/>
      <c r="AX768" s="38"/>
      <c r="AY768" s="38"/>
      <c r="AZ768" s="38"/>
      <c r="BA768" s="38"/>
      <c r="BB768" s="38"/>
      <c r="BC768" s="38"/>
      <c r="BD768" s="38"/>
      <c r="BE768" s="38"/>
      <c r="BF768" s="38"/>
      <c r="BG768" s="38"/>
      <c r="BH768" s="38"/>
      <c r="BI768" s="38"/>
      <c r="BJ768" s="38"/>
      <c r="BK768" s="38"/>
      <c r="BL768" s="38"/>
      <c r="BM768" s="38"/>
    </row>
    <row r="769" spans="1:65" ht="19.5" customHeight="1" x14ac:dyDescent="0.6">
      <c r="A769" s="38"/>
      <c r="B769" s="43"/>
      <c r="C769" s="43"/>
      <c r="D769" s="38"/>
      <c r="E769" s="38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43"/>
      <c r="AN769" s="43"/>
      <c r="AO769" s="43"/>
      <c r="AP769" s="43"/>
      <c r="AQ769" s="43"/>
      <c r="AR769" s="43"/>
      <c r="AS769" s="43"/>
      <c r="AT769" s="38"/>
      <c r="AU769" s="38"/>
      <c r="AV769" s="38"/>
      <c r="AW769" s="38"/>
      <c r="AX769" s="38"/>
      <c r="AY769" s="38"/>
      <c r="AZ769" s="38"/>
      <c r="BA769" s="38"/>
      <c r="BB769" s="38"/>
      <c r="BC769" s="38"/>
      <c r="BD769" s="38"/>
      <c r="BE769" s="38"/>
      <c r="BF769" s="38"/>
      <c r="BG769" s="38"/>
      <c r="BH769" s="38"/>
      <c r="BI769" s="38"/>
      <c r="BJ769" s="38"/>
      <c r="BK769" s="38"/>
      <c r="BL769" s="38"/>
      <c r="BM769" s="38"/>
    </row>
    <row r="770" spans="1:65" ht="19.5" customHeight="1" x14ac:dyDescent="0.6">
      <c r="A770" s="38"/>
      <c r="B770" s="43"/>
      <c r="C770" s="43"/>
      <c r="D770" s="38"/>
      <c r="E770" s="38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43"/>
      <c r="AN770" s="43"/>
      <c r="AO770" s="43"/>
      <c r="AP770" s="43"/>
      <c r="AQ770" s="43"/>
      <c r="AR770" s="43"/>
      <c r="AS770" s="43"/>
      <c r="AT770" s="38"/>
      <c r="AU770" s="38"/>
      <c r="AV770" s="38"/>
      <c r="AW770" s="38"/>
      <c r="AX770" s="38"/>
      <c r="AY770" s="38"/>
      <c r="AZ770" s="38"/>
      <c r="BA770" s="38"/>
      <c r="BB770" s="38"/>
      <c r="BC770" s="38"/>
      <c r="BD770" s="38"/>
      <c r="BE770" s="38"/>
      <c r="BF770" s="38"/>
      <c r="BG770" s="38"/>
      <c r="BH770" s="38"/>
      <c r="BI770" s="38"/>
      <c r="BJ770" s="38"/>
      <c r="BK770" s="38"/>
      <c r="BL770" s="38"/>
      <c r="BM770" s="38"/>
    </row>
    <row r="771" spans="1:65" ht="19.5" customHeight="1" x14ac:dyDescent="0.6">
      <c r="A771" s="38"/>
      <c r="B771" s="43"/>
      <c r="C771" s="43"/>
      <c r="D771" s="38"/>
      <c r="E771" s="38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43"/>
      <c r="AN771" s="43"/>
      <c r="AO771" s="43"/>
      <c r="AP771" s="43"/>
      <c r="AQ771" s="43"/>
      <c r="AR771" s="43"/>
      <c r="AS771" s="43"/>
      <c r="AT771" s="38"/>
      <c r="AU771" s="38"/>
      <c r="AV771" s="38"/>
      <c r="AW771" s="38"/>
      <c r="AX771" s="38"/>
      <c r="AY771" s="38"/>
      <c r="AZ771" s="38"/>
      <c r="BA771" s="38"/>
      <c r="BB771" s="38"/>
      <c r="BC771" s="38"/>
      <c r="BD771" s="38"/>
      <c r="BE771" s="38"/>
      <c r="BF771" s="38"/>
      <c r="BG771" s="38"/>
      <c r="BH771" s="38"/>
      <c r="BI771" s="38"/>
      <c r="BJ771" s="38"/>
      <c r="BK771" s="38"/>
      <c r="BL771" s="38"/>
      <c r="BM771" s="38"/>
    </row>
    <row r="772" spans="1:65" ht="19.5" customHeight="1" x14ac:dyDescent="0.6">
      <c r="A772" s="38"/>
      <c r="B772" s="43"/>
      <c r="C772" s="43"/>
      <c r="D772" s="38"/>
      <c r="E772" s="38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43"/>
      <c r="AN772" s="43"/>
      <c r="AO772" s="43"/>
      <c r="AP772" s="43"/>
      <c r="AQ772" s="43"/>
      <c r="AR772" s="43"/>
      <c r="AS772" s="43"/>
      <c r="AT772" s="38"/>
      <c r="AU772" s="38"/>
      <c r="AV772" s="38"/>
      <c r="AW772" s="38"/>
      <c r="AX772" s="38"/>
      <c r="AY772" s="38"/>
      <c r="AZ772" s="38"/>
      <c r="BA772" s="38"/>
      <c r="BB772" s="38"/>
      <c r="BC772" s="38"/>
      <c r="BD772" s="38"/>
      <c r="BE772" s="38"/>
      <c r="BF772" s="38"/>
      <c r="BG772" s="38"/>
      <c r="BH772" s="38"/>
      <c r="BI772" s="38"/>
      <c r="BJ772" s="38"/>
      <c r="BK772" s="38"/>
      <c r="BL772" s="38"/>
      <c r="BM772" s="38"/>
    </row>
    <row r="773" spans="1:65" ht="19.5" customHeight="1" x14ac:dyDescent="0.6">
      <c r="A773" s="38"/>
      <c r="B773" s="43"/>
      <c r="C773" s="43"/>
      <c r="D773" s="38"/>
      <c r="E773" s="38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43"/>
      <c r="AN773" s="43"/>
      <c r="AO773" s="43"/>
      <c r="AP773" s="43"/>
      <c r="AQ773" s="43"/>
      <c r="AR773" s="43"/>
      <c r="AS773" s="43"/>
      <c r="AT773" s="38"/>
      <c r="AU773" s="38"/>
      <c r="AV773" s="38"/>
      <c r="AW773" s="38"/>
      <c r="AX773" s="38"/>
      <c r="AY773" s="38"/>
      <c r="AZ773" s="38"/>
      <c r="BA773" s="38"/>
      <c r="BB773" s="38"/>
      <c r="BC773" s="38"/>
      <c r="BD773" s="38"/>
      <c r="BE773" s="38"/>
      <c r="BF773" s="38"/>
      <c r="BG773" s="38"/>
      <c r="BH773" s="38"/>
      <c r="BI773" s="38"/>
      <c r="BJ773" s="38"/>
      <c r="BK773" s="38"/>
      <c r="BL773" s="38"/>
      <c r="BM773" s="38"/>
    </row>
    <row r="774" spans="1:65" ht="19.5" customHeight="1" x14ac:dyDescent="0.6">
      <c r="A774" s="38"/>
      <c r="B774" s="43"/>
      <c r="C774" s="43"/>
      <c r="D774" s="38"/>
      <c r="E774" s="38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38"/>
      <c r="AU774" s="38"/>
      <c r="AV774" s="38"/>
      <c r="AW774" s="38"/>
      <c r="AX774" s="38"/>
      <c r="AY774" s="38"/>
      <c r="AZ774" s="38"/>
      <c r="BA774" s="38"/>
      <c r="BB774" s="38"/>
      <c r="BC774" s="38"/>
      <c r="BD774" s="38"/>
      <c r="BE774" s="38"/>
      <c r="BF774" s="38"/>
      <c r="BG774" s="38"/>
      <c r="BH774" s="38"/>
      <c r="BI774" s="38"/>
      <c r="BJ774" s="38"/>
      <c r="BK774" s="38"/>
      <c r="BL774" s="38"/>
      <c r="BM774" s="38"/>
    </row>
    <row r="775" spans="1:65" ht="19.5" customHeight="1" x14ac:dyDescent="0.6">
      <c r="A775" s="38"/>
      <c r="B775" s="43"/>
      <c r="C775" s="43"/>
      <c r="D775" s="38"/>
      <c r="E775" s="38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43"/>
      <c r="AN775" s="43"/>
      <c r="AO775" s="43"/>
      <c r="AP775" s="43"/>
      <c r="AQ775" s="43"/>
      <c r="AR775" s="43"/>
      <c r="AS775" s="43"/>
      <c r="AT775" s="38"/>
      <c r="AU775" s="38"/>
      <c r="AV775" s="38"/>
      <c r="AW775" s="38"/>
      <c r="AX775" s="38"/>
      <c r="AY775" s="38"/>
      <c r="AZ775" s="38"/>
      <c r="BA775" s="38"/>
      <c r="BB775" s="38"/>
      <c r="BC775" s="38"/>
      <c r="BD775" s="38"/>
      <c r="BE775" s="38"/>
      <c r="BF775" s="38"/>
      <c r="BG775" s="38"/>
      <c r="BH775" s="38"/>
      <c r="BI775" s="38"/>
      <c r="BJ775" s="38"/>
      <c r="BK775" s="38"/>
      <c r="BL775" s="38"/>
      <c r="BM775" s="38"/>
    </row>
    <row r="776" spans="1:65" ht="19.5" customHeight="1" x14ac:dyDescent="0.6">
      <c r="A776" s="38"/>
      <c r="B776" s="43"/>
      <c r="C776" s="43"/>
      <c r="D776" s="38"/>
      <c r="E776" s="38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43"/>
      <c r="AN776" s="43"/>
      <c r="AO776" s="43"/>
      <c r="AP776" s="43"/>
      <c r="AQ776" s="43"/>
      <c r="AR776" s="43"/>
      <c r="AS776" s="43"/>
      <c r="AT776" s="38"/>
      <c r="AU776" s="38"/>
      <c r="AV776" s="38"/>
      <c r="AW776" s="38"/>
      <c r="AX776" s="38"/>
      <c r="AY776" s="38"/>
      <c r="AZ776" s="38"/>
      <c r="BA776" s="38"/>
      <c r="BB776" s="38"/>
      <c r="BC776" s="38"/>
      <c r="BD776" s="38"/>
      <c r="BE776" s="38"/>
      <c r="BF776" s="38"/>
      <c r="BG776" s="38"/>
      <c r="BH776" s="38"/>
      <c r="BI776" s="38"/>
      <c r="BJ776" s="38"/>
      <c r="BK776" s="38"/>
      <c r="BL776" s="38"/>
      <c r="BM776" s="38"/>
    </row>
    <row r="777" spans="1:65" ht="19.5" customHeight="1" x14ac:dyDescent="0.6">
      <c r="A777" s="38"/>
      <c r="B777" s="43"/>
      <c r="C777" s="43"/>
      <c r="D777" s="38"/>
      <c r="E777" s="38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  <c r="AK777" s="43"/>
      <c r="AL777" s="43"/>
      <c r="AM777" s="43"/>
      <c r="AN777" s="43"/>
      <c r="AO777" s="43"/>
      <c r="AP777" s="43"/>
      <c r="AQ777" s="43"/>
      <c r="AR777" s="43"/>
      <c r="AS777" s="43"/>
      <c r="AT777" s="38"/>
      <c r="AU777" s="38"/>
      <c r="AV777" s="38"/>
      <c r="AW777" s="38"/>
      <c r="AX777" s="38"/>
      <c r="AY777" s="38"/>
      <c r="AZ777" s="38"/>
      <c r="BA777" s="38"/>
      <c r="BB777" s="38"/>
      <c r="BC777" s="38"/>
      <c r="BD777" s="38"/>
      <c r="BE777" s="38"/>
      <c r="BF777" s="38"/>
      <c r="BG777" s="38"/>
      <c r="BH777" s="38"/>
      <c r="BI777" s="38"/>
      <c r="BJ777" s="38"/>
      <c r="BK777" s="38"/>
      <c r="BL777" s="38"/>
      <c r="BM777" s="38"/>
    </row>
    <row r="778" spans="1:65" ht="19.5" customHeight="1" x14ac:dyDescent="0.6">
      <c r="A778" s="38"/>
      <c r="B778" s="43"/>
      <c r="C778" s="43"/>
      <c r="D778" s="38"/>
      <c r="E778" s="38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  <c r="AK778" s="43"/>
      <c r="AL778" s="43"/>
      <c r="AM778" s="43"/>
      <c r="AN778" s="43"/>
      <c r="AO778" s="43"/>
      <c r="AP778" s="43"/>
      <c r="AQ778" s="43"/>
      <c r="AR778" s="43"/>
      <c r="AS778" s="43"/>
      <c r="AT778" s="38"/>
      <c r="AU778" s="38"/>
      <c r="AV778" s="38"/>
      <c r="AW778" s="38"/>
      <c r="AX778" s="38"/>
      <c r="AY778" s="38"/>
      <c r="AZ778" s="38"/>
      <c r="BA778" s="38"/>
      <c r="BB778" s="38"/>
      <c r="BC778" s="38"/>
      <c r="BD778" s="38"/>
      <c r="BE778" s="38"/>
      <c r="BF778" s="38"/>
      <c r="BG778" s="38"/>
      <c r="BH778" s="38"/>
      <c r="BI778" s="38"/>
      <c r="BJ778" s="38"/>
      <c r="BK778" s="38"/>
      <c r="BL778" s="38"/>
      <c r="BM778" s="38"/>
    </row>
    <row r="779" spans="1:65" ht="19.5" customHeight="1" x14ac:dyDescent="0.6">
      <c r="A779" s="38"/>
      <c r="B779" s="43"/>
      <c r="C779" s="43"/>
      <c r="D779" s="38"/>
      <c r="E779" s="38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  <c r="AK779" s="43"/>
      <c r="AL779" s="43"/>
      <c r="AM779" s="43"/>
      <c r="AN779" s="43"/>
      <c r="AO779" s="43"/>
      <c r="AP779" s="43"/>
      <c r="AQ779" s="43"/>
      <c r="AR779" s="43"/>
      <c r="AS779" s="43"/>
      <c r="AT779" s="38"/>
      <c r="AU779" s="38"/>
      <c r="AV779" s="38"/>
      <c r="AW779" s="38"/>
      <c r="AX779" s="38"/>
      <c r="AY779" s="38"/>
      <c r="AZ779" s="38"/>
      <c r="BA779" s="38"/>
      <c r="BB779" s="38"/>
      <c r="BC779" s="38"/>
      <c r="BD779" s="38"/>
      <c r="BE779" s="38"/>
      <c r="BF779" s="38"/>
      <c r="BG779" s="38"/>
      <c r="BH779" s="38"/>
      <c r="BI779" s="38"/>
      <c r="BJ779" s="38"/>
      <c r="BK779" s="38"/>
      <c r="BL779" s="38"/>
      <c r="BM779" s="38"/>
    </row>
    <row r="780" spans="1:65" ht="19.5" customHeight="1" x14ac:dyDescent="0.6">
      <c r="A780" s="38"/>
      <c r="B780" s="43"/>
      <c r="C780" s="43"/>
      <c r="D780" s="38"/>
      <c r="E780" s="38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  <c r="AK780" s="43"/>
      <c r="AL780" s="43"/>
      <c r="AM780" s="43"/>
      <c r="AN780" s="43"/>
      <c r="AO780" s="43"/>
      <c r="AP780" s="43"/>
      <c r="AQ780" s="43"/>
      <c r="AR780" s="43"/>
      <c r="AS780" s="43"/>
      <c r="AT780" s="38"/>
      <c r="AU780" s="38"/>
      <c r="AV780" s="38"/>
      <c r="AW780" s="38"/>
      <c r="AX780" s="38"/>
      <c r="AY780" s="38"/>
      <c r="AZ780" s="38"/>
      <c r="BA780" s="38"/>
      <c r="BB780" s="38"/>
      <c r="BC780" s="38"/>
      <c r="BD780" s="38"/>
      <c r="BE780" s="38"/>
      <c r="BF780" s="38"/>
      <c r="BG780" s="38"/>
      <c r="BH780" s="38"/>
      <c r="BI780" s="38"/>
      <c r="BJ780" s="38"/>
      <c r="BK780" s="38"/>
      <c r="BL780" s="38"/>
      <c r="BM780" s="38"/>
    </row>
    <row r="781" spans="1:65" ht="19.5" customHeight="1" x14ac:dyDescent="0.6">
      <c r="A781" s="38"/>
      <c r="B781" s="43"/>
      <c r="C781" s="43"/>
      <c r="D781" s="38"/>
      <c r="E781" s="38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  <c r="AK781" s="43"/>
      <c r="AL781" s="43"/>
      <c r="AM781" s="43"/>
      <c r="AN781" s="43"/>
      <c r="AO781" s="43"/>
      <c r="AP781" s="43"/>
      <c r="AQ781" s="43"/>
      <c r="AR781" s="43"/>
      <c r="AS781" s="43"/>
      <c r="AT781" s="38"/>
      <c r="AU781" s="38"/>
      <c r="AV781" s="38"/>
      <c r="AW781" s="38"/>
      <c r="AX781" s="38"/>
      <c r="AY781" s="38"/>
      <c r="AZ781" s="38"/>
      <c r="BA781" s="38"/>
      <c r="BB781" s="38"/>
      <c r="BC781" s="38"/>
      <c r="BD781" s="38"/>
      <c r="BE781" s="38"/>
      <c r="BF781" s="38"/>
      <c r="BG781" s="38"/>
      <c r="BH781" s="38"/>
      <c r="BI781" s="38"/>
      <c r="BJ781" s="38"/>
      <c r="BK781" s="38"/>
      <c r="BL781" s="38"/>
      <c r="BM781" s="38"/>
    </row>
    <row r="782" spans="1:65" ht="19.5" customHeight="1" x14ac:dyDescent="0.6">
      <c r="A782" s="38"/>
      <c r="B782" s="43"/>
      <c r="C782" s="43"/>
      <c r="D782" s="38"/>
      <c r="E782" s="38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  <c r="AK782" s="43"/>
      <c r="AL782" s="43"/>
      <c r="AM782" s="43"/>
      <c r="AN782" s="43"/>
      <c r="AO782" s="43"/>
      <c r="AP782" s="43"/>
      <c r="AQ782" s="43"/>
      <c r="AR782" s="43"/>
      <c r="AS782" s="43"/>
      <c r="AT782" s="38"/>
      <c r="AU782" s="38"/>
      <c r="AV782" s="38"/>
      <c r="AW782" s="38"/>
      <c r="AX782" s="38"/>
      <c r="AY782" s="38"/>
      <c r="AZ782" s="38"/>
      <c r="BA782" s="38"/>
      <c r="BB782" s="38"/>
      <c r="BC782" s="38"/>
      <c r="BD782" s="38"/>
      <c r="BE782" s="38"/>
      <c r="BF782" s="38"/>
      <c r="BG782" s="38"/>
      <c r="BH782" s="38"/>
      <c r="BI782" s="38"/>
      <c r="BJ782" s="38"/>
      <c r="BK782" s="38"/>
      <c r="BL782" s="38"/>
      <c r="BM782" s="38"/>
    </row>
    <row r="783" spans="1:65" ht="19.5" customHeight="1" x14ac:dyDescent="0.6">
      <c r="A783" s="38"/>
      <c r="B783" s="43"/>
      <c r="C783" s="43"/>
      <c r="D783" s="38"/>
      <c r="E783" s="38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  <c r="AK783" s="43"/>
      <c r="AL783" s="43"/>
      <c r="AM783" s="43"/>
      <c r="AN783" s="43"/>
      <c r="AO783" s="43"/>
      <c r="AP783" s="43"/>
      <c r="AQ783" s="43"/>
      <c r="AR783" s="43"/>
      <c r="AS783" s="43"/>
      <c r="AT783" s="38"/>
      <c r="AU783" s="38"/>
      <c r="AV783" s="38"/>
      <c r="AW783" s="38"/>
      <c r="AX783" s="38"/>
      <c r="AY783" s="38"/>
      <c r="AZ783" s="38"/>
      <c r="BA783" s="38"/>
      <c r="BB783" s="38"/>
      <c r="BC783" s="38"/>
      <c r="BD783" s="38"/>
      <c r="BE783" s="38"/>
      <c r="BF783" s="38"/>
      <c r="BG783" s="38"/>
      <c r="BH783" s="38"/>
      <c r="BI783" s="38"/>
      <c r="BJ783" s="38"/>
      <c r="BK783" s="38"/>
      <c r="BL783" s="38"/>
      <c r="BM783" s="38"/>
    </row>
    <row r="784" spans="1:65" ht="19.5" customHeight="1" x14ac:dyDescent="0.6">
      <c r="A784" s="38"/>
      <c r="B784" s="43"/>
      <c r="C784" s="43"/>
      <c r="D784" s="38"/>
      <c r="E784" s="38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  <c r="AK784" s="43"/>
      <c r="AL784" s="43"/>
      <c r="AM784" s="43"/>
      <c r="AN784" s="43"/>
      <c r="AO784" s="43"/>
      <c r="AP784" s="43"/>
      <c r="AQ784" s="43"/>
      <c r="AR784" s="43"/>
      <c r="AS784" s="43"/>
      <c r="AT784" s="38"/>
      <c r="AU784" s="38"/>
      <c r="AV784" s="38"/>
      <c r="AW784" s="38"/>
      <c r="AX784" s="38"/>
      <c r="AY784" s="38"/>
      <c r="AZ784" s="38"/>
      <c r="BA784" s="38"/>
      <c r="BB784" s="38"/>
      <c r="BC784" s="38"/>
      <c r="BD784" s="38"/>
      <c r="BE784" s="38"/>
      <c r="BF784" s="38"/>
      <c r="BG784" s="38"/>
      <c r="BH784" s="38"/>
      <c r="BI784" s="38"/>
      <c r="BJ784" s="38"/>
      <c r="BK784" s="38"/>
      <c r="BL784" s="38"/>
      <c r="BM784" s="38"/>
    </row>
    <row r="785" spans="1:65" ht="19.5" customHeight="1" x14ac:dyDescent="0.6">
      <c r="A785" s="38"/>
      <c r="B785" s="43"/>
      <c r="C785" s="43"/>
      <c r="D785" s="38"/>
      <c r="E785" s="38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  <c r="AK785" s="43"/>
      <c r="AL785" s="43"/>
      <c r="AM785" s="43"/>
      <c r="AN785" s="43"/>
      <c r="AO785" s="43"/>
      <c r="AP785" s="43"/>
      <c r="AQ785" s="43"/>
      <c r="AR785" s="43"/>
      <c r="AS785" s="43"/>
      <c r="AT785" s="38"/>
      <c r="AU785" s="38"/>
      <c r="AV785" s="38"/>
      <c r="AW785" s="38"/>
      <c r="AX785" s="38"/>
      <c r="AY785" s="38"/>
      <c r="AZ785" s="38"/>
      <c r="BA785" s="38"/>
      <c r="BB785" s="38"/>
      <c r="BC785" s="38"/>
      <c r="BD785" s="38"/>
      <c r="BE785" s="38"/>
      <c r="BF785" s="38"/>
      <c r="BG785" s="38"/>
      <c r="BH785" s="38"/>
      <c r="BI785" s="38"/>
      <c r="BJ785" s="38"/>
      <c r="BK785" s="38"/>
      <c r="BL785" s="38"/>
      <c r="BM785" s="38"/>
    </row>
    <row r="786" spans="1:65" ht="19.5" customHeight="1" x14ac:dyDescent="0.6">
      <c r="A786" s="38"/>
      <c r="B786" s="43"/>
      <c r="C786" s="43"/>
      <c r="D786" s="38"/>
      <c r="E786" s="38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  <c r="AK786" s="43"/>
      <c r="AL786" s="43"/>
      <c r="AM786" s="43"/>
      <c r="AN786" s="43"/>
      <c r="AO786" s="43"/>
      <c r="AP786" s="43"/>
      <c r="AQ786" s="43"/>
      <c r="AR786" s="43"/>
      <c r="AS786" s="43"/>
      <c r="AT786" s="38"/>
      <c r="AU786" s="38"/>
      <c r="AV786" s="38"/>
      <c r="AW786" s="38"/>
      <c r="AX786" s="38"/>
      <c r="AY786" s="38"/>
      <c r="AZ786" s="38"/>
      <c r="BA786" s="38"/>
      <c r="BB786" s="38"/>
      <c r="BC786" s="38"/>
      <c r="BD786" s="38"/>
      <c r="BE786" s="38"/>
      <c r="BF786" s="38"/>
      <c r="BG786" s="38"/>
      <c r="BH786" s="38"/>
      <c r="BI786" s="38"/>
      <c r="BJ786" s="38"/>
      <c r="BK786" s="38"/>
      <c r="BL786" s="38"/>
      <c r="BM786" s="38"/>
    </row>
    <row r="787" spans="1:65" ht="19.5" customHeight="1" x14ac:dyDescent="0.6">
      <c r="A787" s="38"/>
      <c r="B787" s="43"/>
      <c r="C787" s="43"/>
      <c r="D787" s="38"/>
      <c r="E787" s="38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  <c r="AK787" s="43"/>
      <c r="AL787" s="43"/>
      <c r="AM787" s="43"/>
      <c r="AN787" s="43"/>
      <c r="AO787" s="43"/>
      <c r="AP787" s="43"/>
      <c r="AQ787" s="43"/>
      <c r="AR787" s="43"/>
      <c r="AS787" s="43"/>
      <c r="AT787" s="38"/>
      <c r="AU787" s="38"/>
      <c r="AV787" s="38"/>
      <c r="AW787" s="38"/>
      <c r="AX787" s="38"/>
      <c r="AY787" s="38"/>
      <c r="AZ787" s="38"/>
      <c r="BA787" s="38"/>
      <c r="BB787" s="38"/>
      <c r="BC787" s="38"/>
      <c r="BD787" s="38"/>
      <c r="BE787" s="38"/>
      <c r="BF787" s="38"/>
      <c r="BG787" s="38"/>
      <c r="BH787" s="38"/>
      <c r="BI787" s="38"/>
      <c r="BJ787" s="38"/>
      <c r="BK787" s="38"/>
      <c r="BL787" s="38"/>
      <c r="BM787" s="38"/>
    </row>
    <row r="788" spans="1:65" ht="19.5" customHeight="1" x14ac:dyDescent="0.6">
      <c r="A788" s="38"/>
      <c r="B788" s="43"/>
      <c r="C788" s="43"/>
      <c r="D788" s="38"/>
      <c r="E788" s="38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  <c r="AK788" s="43"/>
      <c r="AL788" s="43"/>
      <c r="AM788" s="43"/>
      <c r="AN788" s="43"/>
      <c r="AO788" s="43"/>
      <c r="AP788" s="43"/>
      <c r="AQ788" s="43"/>
      <c r="AR788" s="43"/>
      <c r="AS788" s="43"/>
      <c r="AT788" s="38"/>
      <c r="AU788" s="38"/>
      <c r="AV788" s="38"/>
      <c r="AW788" s="38"/>
      <c r="AX788" s="38"/>
      <c r="AY788" s="38"/>
      <c r="AZ788" s="38"/>
      <c r="BA788" s="38"/>
      <c r="BB788" s="38"/>
      <c r="BC788" s="38"/>
      <c r="BD788" s="38"/>
      <c r="BE788" s="38"/>
      <c r="BF788" s="38"/>
      <c r="BG788" s="38"/>
      <c r="BH788" s="38"/>
      <c r="BI788" s="38"/>
      <c r="BJ788" s="38"/>
      <c r="BK788" s="38"/>
      <c r="BL788" s="38"/>
      <c r="BM788" s="38"/>
    </row>
    <row r="789" spans="1:65" ht="19.5" customHeight="1" x14ac:dyDescent="0.6">
      <c r="A789" s="38"/>
      <c r="B789" s="43"/>
      <c r="C789" s="43"/>
      <c r="D789" s="38"/>
      <c r="E789" s="38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  <c r="AK789" s="43"/>
      <c r="AL789" s="43"/>
      <c r="AM789" s="43"/>
      <c r="AN789" s="43"/>
      <c r="AO789" s="43"/>
      <c r="AP789" s="43"/>
      <c r="AQ789" s="43"/>
      <c r="AR789" s="43"/>
      <c r="AS789" s="43"/>
      <c r="AT789" s="38"/>
      <c r="AU789" s="38"/>
      <c r="AV789" s="38"/>
      <c r="AW789" s="38"/>
      <c r="AX789" s="38"/>
      <c r="AY789" s="38"/>
      <c r="AZ789" s="38"/>
      <c r="BA789" s="38"/>
      <c r="BB789" s="38"/>
      <c r="BC789" s="38"/>
      <c r="BD789" s="38"/>
      <c r="BE789" s="38"/>
      <c r="BF789" s="38"/>
      <c r="BG789" s="38"/>
      <c r="BH789" s="38"/>
      <c r="BI789" s="38"/>
      <c r="BJ789" s="38"/>
      <c r="BK789" s="38"/>
      <c r="BL789" s="38"/>
      <c r="BM789" s="38"/>
    </row>
    <row r="790" spans="1:65" ht="19.5" customHeight="1" x14ac:dyDescent="0.6">
      <c r="A790" s="38"/>
      <c r="B790" s="43"/>
      <c r="C790" s="43"/>
      <c r="D790" s="38"/>
      <c r="E790" s="38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  <c r="AK790" s="43"/>
      <c r="AL790" s="43"/>
      <c r="AM790" s="43"/>
      <c r="AN790" s="43"/>
      <c r="AO790" s="43"/>
      <c r="AP790" s="43"/>
      <c r="AQ790" s="43"/>
      <c r="AR790" s="43"/>
      <c r="AS790" s="43"/>
      <c r="AT790" s="38"/>
      <c r="AU790" s="38"/>
      <c r="AV790" s="38"/>
      <c r="AW790" s="38"/>
      <c r="AX790" s="38"/>
      <c r="AY790" s="38"/>
      <c r="AZ790" s="38"/>
      <c r="BA790" s="38"/>
      <c r="BB790" s="38"/>
      <c r="BC790" s="38"/>
      <c r="BD790" s="38"/>
      <c r="BE790" s="38"/>
      <c r="BF790" s="38"/>
      <c r="BG790" s="38"/>
      <c r="BH790" s="38"/>
      <c r="BI790" s="38"/>
      <c r="BJ790" s="38"/>
      <c r="BK790" s="38"/>
      <c r="BL790" s="38"/>
      <c r="BM790" s="38"/>
    </row>
    <row r="791" spans="1:65" ht="19.5" customHeight="1" x14ac:dyDescent="0.6">
      <c r="A791" s="38"/>
      <c r="B791" s="43"/>
      <c r="C791" s="43"/>
      <c r="D791" s="38"/>
      <c r="E791" s="38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  <c r="AK791" s="43"/>
      <c r="AL791" s="43"/>
      <c r="AM791" s="43"/>
      <c r="AN791" s="43"/>
      <c r="AO791" s="43"/>
      <c r="AP791" s="43"/>
      <c r="AQ791" s="43"/>
      <c r="AR791" s="43"/>
      <c r="AS791" s="43"/>
      <c r="AT791" s="38"/>
      <c r="AU791" s="38"/>
      <c r="AV791" s="38"/>
      <c r="AW791" s="38"/>
      <c r="AX791" s="38"/>
      <c r="AY791" s="38"/>
      <c r="AZ791" s="38"/>
      <c r="BA791" s="38"/>
      <c r="BB791" s="38"/>
      <c r="BC791" s="38"/>
      <c r="BD791" s="38"/>
      <c r="BE791" s="38"/>
      <c r="BF791" s="38"/>
      <c r="BG791" s="38"/>
      <c r="BH791" s="38"/>
      <c r="BI791" s="38"/>
      <c r="BJ791" s="38"/>
      <c r="BK791" s="38"/>
      <c r="BL791" s="38"/>
      <c r="BM791" s="38"/>
    </row>
    <row r="792" spans="1:65" ht="19.5" customHeight="1" x14ac:dyDescent="0.6">
      <c r="A792" s="38"/>
      <c r="B792" s="43"/>
      <c r="C792" s="43"/>
      <c r="D792" s="38"/>
      <c r="E792" s="38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  <c r="AK792" s="43"/>
      <c r="AL792" s="43"/>
      <c r="AM792" s="43"/>
      <c r="AN792" s="43"/>
      <c r="AO792" s="43"/>
      <c r="AP792" s="43"/>
      <c r="AQ792" s="43"/>
      <c r="AR792" s="43"/>
      <c r="AS792" s="43"/>
      <c r="AT792" s="38"/>
      <c r="AU792" s="38"/>
      <c r="AV792" s="38"/>
      <c r="AW792" s="38"/>
      <c r="AX792" s="38"/>
      <c r="AY792" s="38"/>
      <c r="AZ792" s="38"/>
      <c r="BA792" s="38"/>
      <c r="BB792" s="38"/>
      <c r="BC792" s="38"/>
      <c r="BD792" s="38"/>
      <c r="BE792" s="38"/>
      <c r="BF792" s="38"/>
      <c r="BG792" s="38"/>
      <c r="BH792" s="38"/>
      <c r="BI792" s="38"/>
      <c r="BJ792" s="38"/>
      <c r="BK792" s="38"/>
      <c r="BL792" s="38"/>
      <c r="BM792" s="38"/>
    </row>
    <row r="793" spans="1:65" ht="19.5" customHeight="1" x14ac:dyDescent="0.6">
      <c r="A793" s="38"/>
      <c r="B793" s="43"/>
      <c r="C793" s="43"/>
      <c r="D793" s="38"/>
      <c r="E793" s="38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  <c r="AK793" s="43"/>
      <c r="AL793" s="43"/>
      <c r="AM793" s="43"/>
      <c r="AN793" s="43"/>
      <c r="AO793" s="43"/>
      <c r="AP793" s="43"/>
      <c r="AQ793" s="43"/>
      <c r="AR793" s="43"/>
      <c r="AS793" s="43"/>
      <c r="AT793" s="38"/>
      <c r="AU793" s="38"/>
      <c r="AV793" s="38"/>
      <c r="AW793" s="38"/>
      <c r="AX793" s="38"/>
      <c r="AY793" s="38"/>
      <c r="AZ793" s="38"/>
      <c r="BA793" s="38"/>
      <c r="BB793" s="38"/>
      <c r="BC793" s="38"/>
      <c r="BD793" s="38"/>
      <c r="BE793" s="38"/>
      <c r="BF793" s="38"/>
      <c r="BG793" s="38"/>
      <c r="BH793" s="38"/>
      <c r="BI793" s="38"/>
      <c r="BJ793" s="38"/>
      <c r="BK793" s="38"/>
      <c r="BL793" s="38"/>
      <c r="BM793" s="38"/>
    </row>
    <row r="794" spans="1:65" ht="19.5" customHeight="1" x14ac:dyDescent="0.6">
      <c r="A794" s="38"/>
      <c r="B794" s="43"/>
      <c r="C794" s="43"/>
      <c r="D794" s="38"/>
      <c r="E794" s="38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  <c r="AK794" s="43"/>
      <c r="AL794" s="43"/>
      <c r="AM794" s="43"/>
      <c r="AN794" s="43"/>
      <c r="AO794" s="43"/>
      <c r="AP794" s="43"/>
      <c r="AQ794" s="43"/>
      <c r="AR794" s="43"/>
      <c r="AS794" s="43"/>
      <c r="AT794" s="38"/>
      <c r="AU794" s="38"/>
      <c r="AV794" s="38"/>
      <c r="AW794" s="38"/>
      <c r="AX794" s="38"/>
      <c r="AY794" s="38"/>
      <c r="AZ794" s="38"/>
      <c r="BA794" s="38"/>
      <c r="BB794" s="38"/>
      <c r="BC794" s="38"/>
      <c r="BD794" s="38"/>
      <c r="BE794" s="38"/>
      <c r="BF794" s="38"/>
      <c r="BG794" s="38"/>
      <c r="BH794" s="38"/>
      <c r="BI794" s="38"/>
      <c r="BJ794" s="38"/>
      <c r="BK794" s="38"/>
      <c r="BL794" s="38"/>
      <c r="BM794" s="38"/>
    </row>
    <row r="795" spans="1:65" ht="19.5" customHeight="1" x14ac:dyDescent="0.6">
      <c r="A795" s="38"/>
      <c r="B795" s="43"/>
      <c r="C795" s="43"/>
      <c r="D795" s="38"/>
      <c r="E795" s="38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  <c r="AK795" s="43"/>
      <c r="AL795" s="43"/>
      <c r="AM795" s="43"/>
      <c r="AN795" s="43"/>
      <c r="AO795" s="43"/>
      <c r="AP795" s="43"/>
      <c r="AQ795" s="43"/>
      <c r="AR795" s="43"/>
      <c r="AS795" s="43"/>
      <c r="AT795" s="38"/>
      <c r="AU795" s="38"/>
      <c r="AV795" s="38"/>
      <c r="AW795" s="38"/>
      <c r="AX795" s="38"/>
      <c r="AY795" s="38"/>
      <c r="AZ795" s="38"/>
      <c r="BA795" s="38"/>
      <c r="BB795" s="38"/>
      <c r="BC795" s="38"/>
      <c r="BD795" s="38"/>
      <c r="BE795" s="38"/>
      <c r="BF795" s="38"/>
      <c r="BG795" s="38"/>
      <c r="BH795" s="38"/>
      <c r="BI795" s="38"/>
      <c r="BJ795" s="38"/>
      <c r="BK795" s="38"/>
      <c r="BL795" s="38"/>
      <c r="BM795" s="38"/>
    </row>
    <row r="796" spans="1:65" ht="19.5" customHeight="1" x14ac:dyDescent="0.6">
      <c r="A796" s="38"/>
      <c r="B796" s="43"/>
      <c r="C796" s="43"/>
      <c r="D796" s="38"/>
      <c r="E796" s="38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43"/>
      <c r="AN796" s="43"/>
      <c r="AO796" s="43"/>
      <c r="AP796" s="43"/>
      <c r="AQ796" s="43"/>
      <c r="AR796" s="43"/>
      <c r="AS796" s="43"/>
      <c r="AT796" s="38"/>
      <c r="AU796" s="38"/>
      <c r="AV796" s="38"/>
      <c r="AW796" s="38"/>
      <c r="AX796" s="38"/>
      <c r="AY796" s="38"/>
      <c r="AZ796" s="38"/>
      <c r="BA796" s="38"/>
      <c r="BB796" s="38"/>
      <c r="BC796" s="38"/>
      <c r="BD796" s="38"/>
      <c r="BE796" s="38"/>
      <c r="BF796" s="38"/>
      <c r="BG796" s="38"/>
      <c r="BH796" s="38"/>
      <c r="BI796" s="38"/>
      <c r="BJ796" s="38"/>
      <c r="BK796" s="38"/>
      <c r="BL796" s="38"/>
      <c r="BM796" s="38"/>
    </row>
    <row r="797" spans="1:65" ht="19.5" customHeight="1" x14ac:dyDescent="0.6">
      <c r="A797" s="38"/>
      <c r="B797" s="43"/>
      <c r="C797" s="43"/>
      <c r="D797" s="38"/>
      <c r="E797" s="38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  <c r="AK797" s="43"/>
      <c r="AL797" s="43"/>
      <c r="AM797" s="43"/>
      <c r="AN797" s="43"/>
      <c r="AO797" s="43"/>
      <c r="AP797" s="43"/>
      <c r="AQ797" s="43"/>
      <c r="AR797" s="43"/>
      <c r="AS797" s="43"/>
      <c r="AT797" s="38"/>
      <c r="AU797" s="38"/>
      <c r="AV797" s="38"/>
      <c r="AW797" s="38"/>
      <c r="AX797" s="38"/>
      <c r="AY797" s="38"/>
      <c r="AZ797" s="38"/>
      <c r="BA797" s="38"/>
      <c r="BB797" s="38"/>
      <c r="BC797" s="38"/>
      <c r="BD797" s="38"/>
      <c r="BE797" s="38"/>
      <c r="BF797" s="38"/>
      <c r="BG797" s="38"/>
      <c r="BH797" s="38"/>
      <c r="BI797" s="38"/>
      <c r="BJ797" s="38"/>
      <c r="BK797" s="38"/>
      <c r="BL797" s="38"/>
      <c r="BM797" s="38"/>
    </row>
    <row r="798" spans="1:65" ht="19.5" customHeight="1" x14ac:dyDescent="0.6">
      <c r="A798" s="38"/>
      <c r="B798" s="43"/>
      <c r="C798" s="43"/>
      <c r="D798" s="38"/>
      <c r="E798" s="38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  <c r="AK798" s="43"/>
      <c r="AL798" s="43"/>
      <c r="AM798" s="43"/>
      <c r="AN798" s="43"/>
      <c r="AO798" s="43"/>
      <c r="AP798" s="43"/>
      <c r="AQ798" s="43"/>
      <c r="AR798" s="43"/>
      <c r="AS798" s="43"/>
      <c r="AT798" s="38"/>
      <c r="AU798" s="38"/>
      <c r="AV798" s="38"/>
      <c r="AW798" s="38"/>
      <c r="AX798" s="38"/>
      <c r="AY798" s="38"/>
      <c r="AZ798" s="38"/>
      <c r="BA798" s="38"/>
      <c r="BB798" s="38"/>
      <c r="BC798" s="38"/>
      <c r="BD798" s="38"/>
      <c r="BE798" s="38"/>
      <c r="BF798" s="38"/>
      <c r="BG798" s="38"/>
      <c r="BH798" s="38"/>
      <c r="BI798" s="38"/>
      <c r="BJ798" s="38"/>
      <c r="BK798" s="38"/>
      <c r="BL798" s="38"/>
      <c r="BM798" s="38"/>
    </row>
    <row r="799" spans="1:65" ht="19.5" customHeight="1" x14ac:dyDescent="0.6">
      <c r="A799" s="38"/>
      <c r="B799" s="43"/>
      <c r="C799" s="43"/>
      <c r="D799" s="38"/>
      <c r="E799" s="38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  <c r="AK799" s="43"/>
      <c r="AL799" s="43"/>
      <c r="AM799" s="43"/>
      <c r="AN799" s="43"/>
      <c r="AO799" s="43"/>
      <c r="AP799" s="43"/>
      <c r="AQ799" s="43"/>
      <c r="AR799" s="43"/>
      <c r="AS799" s="43"/>
      <c r="AT799" s="38"/>
      <c r="AU799" s="38"/>
      <c r="AV799" s="38"/>
      <c r="AW799" s="38"/>
      <c r="AX799" s="38"/>
      <c r="AY799" s="38"/>
      <c r="AZ799" s="38"/>
      <c r="BA799" s="38"/>
      <c r="BB799" s="38"/>
      <c r="BC799" s="38"/>
      <c r="BD799" s="38"/>
      <c r="BE799" s="38"/>
      <c r="BF799" s="38"/>
      <c r="BG799" s="38"/>
      <c r="BH799" s="38"/>
      <c r="BI799" s="38"/>
      <c r="BJ799" s="38"/>
      <c r="BK799" s="38"/>
      <c r="BL799" s="38"/>
      <c r="BM799" s="38"/>
    </row>
    <row r="800" spans="1:65" ht="19.5" customHeight="1" x14ac:dyDescent="0.6">
      <c r="A800" s="38"/>
      <c r="B800" s="43"/>
      <c r="C800" s="43"/>
      <c r="D800" s="38"/>
      <c r="E800" s="38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  <c r="AK800" s="43"/>
      <c r="AL800" s="43"/>
      <c r="AM800" s="43"/>
      <c r="AN800" s="43"/>
      <c r="AO800" s="43"/>
      <c r="AP800" s="43"/>
      <c r="AQ800" s="43"/>
      <c r="AR800" s="43"/>
      <c r="AS800" s="43"/>
      <c r="AT800" s="38"/>
      <c r="AU800" s="38"/>
      <c r="AV800" s="38"/>
      <c r="AW800" s="38"/>
      <c r="AX800" s="38"/>
      <c r="AY800" s="38"/>
      <c r="AZ800" s="38"/>
      <c r="BA800" s="38"/>
      <c r="BB800" s="38"/>
      <c r="BC800" s="38"/>
      <c r="BD800" s="38"/>
      <c r="BE800" s="38"/>
      <c r="BF800" s="38"/>
      <c r="BG800" s="38"/>
      <c r="BH800" s="38"/>
      <c r="BI800" s="38"/>
      <c r="BJ800" s="38"/>
      <c r="BK800" s="38"/>
      <c r="BL800" s="38"/>
      <c r="BM800" s="38"/>
    </row>
    <row r="801" spans="1:65" ht="19.5" customHeight="1" x14ac:dyDescent="0.6">
      <c r="A801" s="38"/>
      <c r="B801" s="43"/>
      <c r="C801" s="43"/>
      <c r="D801" s="38"/>
      <c r="E801" s="38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  <c r="AK801" s="43"/>
      <c r="AL801" s="43"/>
      <c r="AM801" s="43"/>
      <c r="AN801" s="43"/>
      <c r="AO801" s="43"/>
      <c r="AP801" s="43"/>
      <c r="AQ801" s="43"/>
      <c r="AR801" s="43"/>
      <c r="AS801" s="43"/>
      <c r="AT801" s="38"/>
      <c r="AU801" s="38"/>
      <c r="AV801" s="38"/>
      <c r="AW801" s="38"/>
      <c r="AX801" s="38"/>
      <c r="AY801" s="38"/>
      <c r="AZ801" s="38"/>
      <c r="BA801" s="38"/>
      <c r="BB801" s="38"/>
      <c r="BC801" s="38"/>
      <c r="BD801" s="38"/>
      <c r="BE801" s="38"/>
      <c r="BF801" s="38"/>
      <c r="BG801" s="38"/>
      <c r="BH801" s="38"/>
      <c r="BI801" s="38"/>
      <c r="BJ801" s="38"/>
      <c r="BK801" s="38"/>
      <c r="BL801" s="38"/>
      <c r="BM801" s="38"/>
    </row>
    <row r="802" spans="1:65" ht="19.5" customHeight="1" x14ac:dyDescent="0.6">
      <c r="A802" s="38"/>
      <c r="B802" s="43"/>
      <c r="C802" s="43"/>
      <c r="D802" s="38"/>
      <c r="E802" s="38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  <c r="AK802" s="43"/>
      <c r="AL802" s="43"/>
      <c r="AM802" s="43"/>
      <c r="AN802" s="43"/>
      <c r="AO802" s="43"/>
      <c r="AP802" s="43"/>
      <c r="AQ802" s="43"/>
      <c r="AR802" s="43"/>
      <c r="AS802" s="43"/>
      <c r="AT802" s="38"/>
      <c r="AU802" s="38"/>
      <c r="AV802" s="38"/>
      <c r="AW802" s="38"/>
      <c r="AX802" s="38"/>
      <c r="AY802" s="38"/>
      <c r="AZ802" s="38"/>
      <c r="BA802" s="38"/>
      <c r="BB802" s="38"/>
      <c r="BC802" s="38"/>
      <c r="BD802" s="38"/>
      <c r="BE802" s="38"/>
      <c r="BF802" s="38"/>
      <c r="BG802" s="38"/>
      <c r="BH802" s="38"/>
      <c r="BI802" s="38"/>
      <c r="BJ802" s="38"/>
      <c r="BK802" s="38"/>
      <c r="BL802" s="38"/>
      <c r="BM802" s="38"/>
    </row>
    <row r="803" spans="1:65" ht="19.5" customHeight="1" x14ac:dyDescent="0.6">
      <c r="A803" s="38"/>
      <c r="B803" s="43"/>
      <c r="C803" s="43"/>
      <c r="D803" s="38"/>
      <c r="E803" s="38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  <c r="AM803" s="43"/>
      <c r="AN803" s="43"/>
      <c r="AO803" s="43"/>
      <c r="AP803" s="43"/>
      <c r="AQ803" s="43"/>
      <c r="AR803" s="43"/>
      <c r="AS803" s="43"/>
      <c r="AT803" s="38"/>
      <c r="AU803" s="38"/>
      <c r="AV803" s="38"/>
      <c r="AW803" s="38"/>
      <c r="AX803" s="38"/>
      <c r="AY803" s="38"/>
      <c r="AZ803" s="38"/>
      <c r="BA803" s="38"/>
      <c r="BB803" s="38"/>
      <c r="BC803" s="38"/>
      <c r="BD803" s="38"/>
      <c r="BE803" s="38"/>
      <c r="BF803" s="38"/>
      <c r="BG803" s="38"/>
      <c r="BH803" s="38"/>
      <c r="BI803" s="38"/>
      <c r="BJ803" s="38"/>
      <c r="BK803" s="38"/>
      <c r="BL803" s="38"/>
      <c r="BM803" s="38"/>
    </row>
    <row r="804" spans="1:65" ht="19.5" customHeight="1" x14ac:dyDescent="0.6">
      <c r="A804" s="38"/>
      <c r="B804" s="43"/>
      <c r="C804" s="43"/>
      <c r="D804" s="38"/>
      <c r="E804" s="38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  <c r="AK804" s="43"/>
      <c r="AL804" s="43"/>
      <c r="AM804" s="43"/>
      <c r="AN804" s="43"/>
      <c r="AO804" s="43"/>
      <c r="AP804" s="43"/>
      <c r="AQ804" s="43"/>
      <c r="AR804" s="43"/>
      <c r="AS804" s="43"/>
      <c r="AT804" s="38"/>
      <c r="AU804" s="38"/>
      <c r="AV804" s="38"/>
      <c r="AW804" s="38"/>
      <c r="AX804" s="38"/>
      <c r="AY804" s="38"/>
      <c r="AZ804" s="38"/>
      <c r="BA804" s="38"/>
      <c r="BB804" s="38"/>
      <c r="BC804" s="38"/>
      <c r="BD804" s="38"/>
      <c r="BE804" s="38"/>
      <c r="BF804" s="38"/>
      <c r="BG804" s="38"/>
      <c r="BH804" s="38"/>
      <c r="BI804" s="38"/>
      <c r="BJ804" s="38"/>
      <c r="BK804" s="38"/>
      <c r="BL804" s="38"/>
      <c r="BM804" s="38"/>
    </row>
    <row r="805" spans="1:65" ht="19.5" customHeight="1" x14ac:dyDescent="0.6">
      <c r="A805" s="38"/>
      <c r="B805" s="43"/>
      <c r="C805" s="43"/>
      <c r="D805" s="38"/>
      <c r="E805" s="38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  <c r="AK805" s="43"/>
      <c r="AL805" s="43"/>
      <c r="AM805" s="43"/>
      <c r="AN805" s="43"/>
      <c r="AO805" s="43"/>
      <c r="AP805" s="43"/>
      <c r="AQ805" s="43"/>
      <c r="AR805" s="43"/>
      <c r="AS805" s="43"/>
      <c r="AT805" s="38"/>
      <c r="AU805" s="38"/>
      <c r="AV805" s="38"/>
      <c r="AW805" s="38"/>
      <c r="AX805" s="38"/>
      <c r="AY805" s="38"/>
      <c r="AZ805" s="38"/>
      <c r="BA805" s="38"/>
      <c r="BB805" s="38"/>
      <c r="BC805" s="38"/>
      <c r="BD805" s="38"/>
      <c r="BE805" s="38"/>
      <c r="BF805" s="38"/>
      <c r="BG805" s="38"/>
      <c r="BH805" s="38"/>
      <c r="BI805" s="38"/>
      <c r="BJ805" s="38"/>
      <c r="BK805" s="38"/>
      <c r="BL805" s="38"/>
      <c r="BM805" s="38"/>
    </row>
    <row r="806" spans="1:65" ht="19.5" customHeight="1" x14ac:dyDescent="0.6">
      <c r="A806" s="38"/>
      <c r="B806" s="43"/>
      <c r="C806" s="43"/>
      <c r="D806" s="38"/>
      <c r="E806" s="38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  <c r="AK806" s="43"/>
      <c r="AL806" s="43"/>
      <c r="AM806" s="43"/>
      <c r="AN806" s="43"/>
      <c r="AO806" s="43"/>
      <c r="AP806" s="43"/>
      <c r="AQ806" s="43"/>
      <c r="AR806" s="43"/>
      <c r="AS806" s="43"/>
      <c r="AT806" s="38"/>
      <c r="AU806" s="38"/>
      <c r="AV806" s="38"/>
      <c r="AW806" s="38"/>
      <c r="AX806" s="38"/>
      <c r="AY806" s="38"/>
      <c r="AZ806" s="38"/>
      <c r="BA806" s="38"/>
      <c r="BB806" s="38"/>
      <c r="BC806" s="38"/>
      <c r="BD806" s="38"/>
      <c r="BE806" s="38"/>
      <c r="BF806" s="38"/>
      <c r="BG806" s="38"/>
      <c r="BH806" s="38"/>
      <c r="BI806" s="38"/>
      <c r="BJ806" s="38"/>
      <c r="BK806" s="38"/>
      <c r="BL806" s="38"/>
      <c r="BM806" s="38"/>
    </row>
    <row r="807" spans="1:65" ht="19.5" customHeight="1" x14ac:dyDescent="0.6">
      <c r="A807" s="38"/>
      <c r="B807" s="43"/>
      <c r="C807" s="43"/>
      <c r="D807" s="38"/>
      <c r="E807" s="38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  <c r="AK807" s="43"/>
      <c r="AL807" s="43"/>
      <c r="AM807" s="43"/>
      <c r="AN807" s="43"/>
      <c r="AO807" s="43"/>
      <c r="AP807" s="43"/>
      <c r="AQ807" s="43"/>
      <c r="AR807" s="43"/>
      <c r="AS807" s="43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8"/>
      <c r="BE807" s="38"/>
      <c r="BF807" s="38"/>
      <c r="BG807" s="38"/>
      <c r="BH807" s="38"/>
      <c r="BI807" s="38"/>
      <c r="BJ807" s="38"/>
      <c r="BK807" s="38"/>
      <c r="BL807" s="38"/>
      <c r="BM807" s="38"/>
    </row>
    <row r="808" spans="1:65" ht="19.5" customHeight="1" x14ac:dyDescent="0.6">
      <c r="A808" s="38"/>
      <c r="B808" s="43"/>
      <c r="C808" s="43"/>
      <c r="D808" s="38"/>
      <c r="E808" s="38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  <c r="AK808" s="43"/>
      <c r="AL808" s="43"/>
      <c r="AM808" s="43"/>
      <c r="AN808" s="43"/>
      <c r="AO808" s="43"/>
      <c r="AP808" s="43"/>
      <c r="AQ808" s="43"/>
      <c r="AR808" s="43"/>
      <c r="AS808" s="43"/>
      <c r="AT808" s="38"/>
      <c r="AU808" s="38"/>
      <c r="AV808" s="38"/>
      <c r="AW808" s="38"/>
      <c r="AX808" s="38"/>
      <c r="AY808" s="38"/>
      <c r="AZ808" s="38"/>
      <c r="BA808" s="38"/>
      <c r="BB808" s="38"/>
      <c r="BC808" s="38"/>
      <c r="BD808" s="38"/>
      <c r="BE808" s="38"/>
      <c r="BF808" s="38"/>
      <c r="BG808" s="38"/>
      <c r="BH808" s="38"/>
      <c r="BI808" s="38"/>
      <c r="BJ808" s="38"/>
      <c r="BK808" s="38"/>
      <c r="BL808" s="38"/>
      <c r="BM808" s="38"/>
    </row>
    <row r="809" spans="1:65" ht="19.5" customHeight="1" x14ac:dyDescent="0.6">
      <c r="A809" s="38"/>
      <c r="B809" s="43"/>
      <c r="C809" s="43"/>
      <c r="D809" s="38"/>
      <c r="E809" s="38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  <c r="AK809" s="43"/>
      <c r="AL809" s="43"/>
      <c r="AM809" s="43"/>
      <c r="AN809" s="43"/>
      <c r="AO809" s="43"/>
      <c r="AP809" s="43"/>
      <c r="AQ809" s="43"/>
      <c r="AR809" s="43"/>
      <c r="AS809" s="43"/>
      <c r="AT809" s="38"/>
      <c r="AU809" s="38"/>
      <c r="AV809" s="38"/>
      <c r="AW809" s="38"/>
      <c r="AX809" s="38"/>
      <c r="AY809" s="38"/>
      <c r="AZ809" s="38"/>
      <c r="BA809" s="38"/>
      <c r="BB809" s="38"/>
      <c r="BC809" s="38"/>
      <c r="BD809" s="38"/>
      <c r="BE809" s="38"/>
      <c r="BF809" s="38"/>
      <c r="BG809" s="38"/>
      <c r="BH809" s="38"/>
      <c r="BI809" s="38"/>
      <c r="BJ809" s="38"/>
      <c r="BK809" s="38"/>
      <c r="BL809" s="38"/>
      <c r="BM809" s="38"/>
    </row>
    <row r="810" spans="1:65" ht="19.5" customHeight="1" x14ac:dyDescent="0.6">
      <c r="A810" s="38"/>
      <c r="B810" s="43"/>
      <c r="C810" s="43"/>
      <c r="D810" s="38"/>
      <c r="E810" s="38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  <c r="AK810" s="43"/>
      <c r="AL810" s="43"/>
      <c r="AM810" s="43"/>
      <c r="AN810" s="43"/>
      <c r="AO810" s="43"/>
      <c r="AP810" s="43"/>
      <c r="AQ810" s="43"/>
      <c r="AR810" s="43"/>
      <c r="AS810" s="43"/>
      <c r="AT810" s="38"/>
      <c r="AU810" s="38"/>
      <c r="AV810" s="38"/>
      <c r="AW810" s="38"/>
      <c r="AX810" s="38"/>
      <c r="AY810" s="38"/>
      <c r="AZ810" s="38"/>
      <c r="BA810" s="38"/>
      <c r="BB810" s="38"/>
      <c r="BC810" s="38"/>
      <c r="BD810" s="38"/>
      <c r="BE810" s="38"/>
      <c r="BF810" s="38"/>
      <c r="BG810" s="38"/>
      <c r="BH810" s="38"/>
      <c r="BI810" s="38"/>
      <c r="BJ810" s="38"/>
      <c r="BK810" s="38"/>
      <c r="BL810" s="38"/>
      <c r="BM810" s="38"/>
    </row>
    <row r="811" spans="1:65" ht="19.5" customHeight="1" x14ac:dyDescent="0.6">
      <c r="A811" s="38"/>
      <c r="B811" s="43"/>
      <c r="C811" s="43"/>
      <c r="D811" s="38"/>
      <c r="E811" s="38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  <c r="AK811" s="43"/>
      <c r="AL811" s="43"/>
      <c r="AM811" s="43"/>
      <c r="AN811" s="43"/>
      <c r="AO811" s="43"/>
      <c r="AP811" s="43"/>
      <c r="AQ811" s="43"/>
      <c r="AR811" s="43"/>
      <c r="AS811" s="43"/>
      <c r="AT811" s="38"/>
      <c r="AU811" s="38"/>
      <c r="AV811" s="38"/>
      <c r="AW811" s="38"/>
      <c r="AX811" s="38"/>
      <c r="AY811" s="38"/>
      <c r="AZ811" s="38"/>
      <c r="BA811" s="38"/>
      <c r="BB811" s="38"/>
      <c r="BC811" s="38"/>
      <c r="BD811" s="38"/>
      <c r="BE811" s="38"/>
      <c r="BF811" s="38"/>
      <c r="BG811" s="38"/>
      <c r="BH811" s="38"/>
      <c r="BI811" s="38"/>
      <c r="BJ811" s="38"/>
      <c r="BK811" s="38"/>
      <c r="BL811" s="38"/>
      <c r="BM811" s="38"/>
    </row>
    <row r="812" spans="1:65" ht="19.5" customHeight="1" x14ac:dyDescent="0.6">
      <c r="A812" s="38"/>
      <c r="B812" s="43"/>
      <c r="C812" s="43"/>
      <c r="D812" s="38"/>
      <c r="E812" s="38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43"/>
      <c r="AN812" s="43"/>
      <c r="AO812" s="43"/>
      <c r="AP812" s="43"/>
      <c r="AQ812" s="43"/>
      <c r="AR812" s="43"/>
      <c r="AS812" s="43"/>
      <c r="AT812" s="38"/>
      <c r="AU812" s="38"/>
      <c r="AV812" s="38"/>
      <c r="AW812" s="38"/>
      <c r="AX812" s="38"/>
      <c r="AY812" s="38"/>
      <c r="AZ812" s="38"/>
      <c r="BA812" s="38"/>
      <c r="BB812" s="38"/>
      <c r="BC812" s="38"/>
      <c r="BD812" s="38"/>
      <c r="BE812" s="38"/>
      <c r="BF812" s="38"/>
      <c r="BG812" s="38"/>
      <c r="BH812" s="38"/>
      <c r="BI812" s="38"/>
      <c r="BJ812" s="38"/>
      <c r="BK812" s="38"/>
      <c r="BL812" s="38"/>
      <c r="BM812" s="38"/>
    </row>
    <row r="813" spans="1:65" ht="19.5" customHeight="1" x14ac:dyDescent="0.6">
      <c r="A813" s="38"/>
      <c r="B813" s="43"/>
      <c r="C813" s="43"/>
      <c r="D813" s="38"/>
      <c r="E813" s="38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  <c r="AK813" s="43"/>
      <c r="AL813" s="43"/>
      <c r="AM813" s="43"/>
      <c r="AN813" s="43"/>
      <c r="AO813" s="43"/>
      <c r="AP813" s="43"/>
      <c r="AQ813" s="43"/>
      <c r="AR813" s="43"/>
      <c r="AS813" s="43"/>
      <c r="AT813" s="38"/>
      <c r="AU813" s="38"/>
      <c r="AV813" s="38"/>
      <c r="AW813" s="38"/>
      <c r="AX813" s="38"/>
      <c r="AY813" s="38"/>
      <c r="AZ813" s="38"/>
      <c r="BA813" s="38"/>
      <c r="BB813" s="38"/>
      <c r="BC813" s="38"/>
      <c r="BD813" s="38"/>
      <c r="BE813" s="38"/>
      <c r="BF813" s="38"/>
      <c r="BG813" s="38"/>
      <c r="BH813" s="38"/>
      <c r="BI813" s="38"/>
      <c r="BJ813" s="38"/>
      <c r="BK813" s="38"/>
      <c r="BL813" s="38"/>
      <c r="BM813" s="38"/>
    </row>
    <row r="814" spans="1:65" ht="19.5" customHeight="1" x14ac:dyDescent="0.6">
      <c r="A814" s="38"/>
      <c r="B814" s="43"/>
      <c r="C814" s="43"/>
      <c r="D814" s="38"/>
      <c r="E814" s="38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  <c r="AK814" s="43"/>
      <c r="AL814" s="43"/>
      <c r="AM814" s="43"/>
      <c r="AN814" s="43"/>
      <c r="AO814" s="43"/>
      <c r="AP814" s="43"/>
      <c r="AQ814" s="43"/>
      <c r="AR814" s="43"/>
      <c r="AS814" s="43"/>
      <c r="AT814" s="38"/>
      <c r="AU814" s="38"/>
      <c r="AV814" s="38"/>
      <c r="AW814" s="38"/>
      <c r="AX814" s="38"/>
      <c r="AY814" s="38"/>
      <c r="AZ814" s="38"/>
      <c r="BA814" s="38"/>
      <c r="BB814" s="38"/>
      <c r="BC814" s="38"/>
      <c r="BD814" s="38"/>
      <c r="BE814" s="38"/>
      <c r="BF814" s="38"/>
      <c r="BG814" s="38"/>
      <c r="BH814" s="38"/>
      <c r="BI814" s="38"/>
      <c r="BJ814" s="38"/>
      <c r="BK814" s="38"/>
      <c r="BL814" s="38"/>
      <c r="BM814" s="38"/>
    </row>
    <row r="815" spans="1:65" ht="19.5" customHeight="1" x14ac:dyDescent="0.6">
      <c r="A815" s="38"/>
      <c r="B815" s="43"/>
      <c r="C815" s="43"/>
      <c r="D815" s="38"/>
      <c r="E815" s="38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  <c r="AK815" s="43"/>
      <c r="AL815" s="43"/>
      <c r="AM815" s="43"/>
      <c r="AN815" s="43"/>
      <c r="AO815" s="43"/>
      <c r="AP815" s="43"/>
      <c r="AQ815" s="43"/>
      <c r="AR815" s="43"/>
      <c r="AS815" s="43"/>
      <c r="AT815" s="38"/>
      <c r="AU815" s="38"/>
      <c r="AV815" s="38"/>
      <c r="AW815" s="38"/>
      <c r="AX815" s="38"/>
      <c r="AY815" s="38"/>
      <c r="AZ815" s="38"/>
      <c r="BA815" s="38"/>
      <c r="BB815" s="38"/>
      <c r="BC815" s="38"/>
      <c r="BD815" s="38"/>
      <c r="BE815" s="38"/>
      <c r="BF815" s="38"/>
      <c r="BG815" s="38"/>
      <c r="BH815" s="38"/>
      <c r="BI815" s="38"/>
      <c r="BJ815" s="38"/>
      <c r="BK815" s="38"/>
      <c r="BL815" s="38"/>
      <c r="BM815" s="38"/>
    </row>
    <row r="816" spans="1:65" ht="19.5" customHeight="1" x14ac:dyDescent="0.6">
      <c r="A816" s="38"/>
      <c r="B816" s="43"/>
      <c r="C816" s="43"/>
      <c r="D816" s="38"/>
      <c r="E816" s="38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  <c r="AK816" s="43"/>
      <c r="AL816" s="43"/>
      <c r="AM816" s="43"/>
      <c r="AN816" s="43"/>
      <c r="AO816" s="43"/>
      <c r="AP816" s="43"/>
      <c r="AQ816" s="43"/>
      <c r="AR816" s="43"/>
      <c r="AS816" s="43"/>
      <c r="AT816" s="38"/>
      <c r="AU816" s="38"/>
      <c r="AV816" s="38"/>
      <c r="AW816" s="38"/>
      <c r="AX816" s="38"/>
      <c r="AY816" s="38"/>
      <c r="AZ816" s="38"/>
      <c r="BA816" s="38"/>
      <c r="BB816" s="38"/>
      <c r="BC816" s="38"/>
      <c r="BD816" s="38"/>
      <c r="BE816" s="38"/>
      <c r="BF816" s="38"/>
      <c r="BG816" s="38"/>
      <c r="BH816" s="38"/>
      <c r="BI816" s="38"/>
      <c r="BJ816" s="38"/>
      <c r="BK816" s="38"/>
      <c r="BL816" s="38"/>
      <c r="BM816" s="38"/>
    </row>
    <row r="817" spans="1:65" ht="19.5" customHeight="1" x14ac:dyDescent="0.6">
      <c r="A817" s="38"/>
      <c r="B817" s="43"/>
      <c r="C817" s="43"/>
      <c r="D817" s="38"/>
      <c r="E817" s="38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43"/>
      <c r="AN817" s="43"/>
      <c r="AO817" s="43"/>
      <c r="AP817" s="43"/>
      <c r="AQ817" s="43"/>
      <c r="AR817" s="43"/>
      <c r="AS817" s="43"/>
      <c r="AT817" s="38"/>
      <c r="AU817" s="38"/>
      <c r="AV817" s="38"/>
      <c r="AW817" s="38"/>
      <c r="AX817" s="38"/>
      <c r="AY817" s="38"/>
      <c r="AZ817" s="38"/>
      <c r="BA817" s="38"/>
      <c r="BB817" s="38"/>
      <c r="BC817" s="38"/>
      <c r="BD817" s="38"/>
      <c r="BE817" s="38"/>
      <c r="BF817" s="38"/>
      <c r="BG817" s="38"/>
      <c r="BH817" s="38"/>
      <c r="BI817" s="38"/>
      <c r="BJ817" s="38"/>
      <c r="BK817" s="38"/>
      <c r="BL817" s="38"/>
      <c r="BM817" s="38"/>
    </row>
    <row r="818" spans="1:65" ht="19.5" customHeight="1" x14ac:dyDescent="0.6">
      <c r="A818" s="38"/>
      <c r="B818" s="43"/>
      <c r="C818" s="43"/>
      <c r="D818" s="38"/>
      <c r="E818" s="38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43"/>
      <c r="AN818" s="43"/>
      <c r="AO818" s="43"/>
      <c r="AP818" s="43"/>
      <c r="AQ818" s="43"/>
      <c r="AR818" s="43"/>
      <c r="AS818" s="43"/>
      <c r="AT818" s="38"/>
      <c r="AU818" s="38"/>
      <c r="AV818" s="38"/>
      <c r="AW818" s="38"/>
      <c r="AX818" s="38"/>
      <c r="AY818" s="38"/>
      <c r="AZ818" s="38"/>
      <c r="BA818" s="38"/>
      <c r="BB818" s="38"/>
      <c r="BC818" s="38"/>
      <c r="BD818" s="38"/>
      <c r="BE818" s="38"/>
      <c r="BF818" s="38"/>
      <c r="BG818" s="38"/>
      <c r="BH818" s="38"/>
      <c r="BI818" s="38"/>
      <c r="BJ818" s="38"/>
      <c r="BK818" s="38"/>
      <c r="BL818" s="38"/>
      <c r="BM818" s="38"/>
    </row>
    <row r="819" spans="1:65" ht="19.5" customHeight="1" x14ac:dyDescent="0.6">
      <c r="A819" s="38"/>
      <c r="B819" s="43"/>
      <c r="C819" s="43"/>
      <c r="D819" s="38"/>
      <c r="E819" s="38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  <c r="AK819" s="43"/>
      <c r="AL819" s="43"/>
      <c r="AM819" s="43"/>
      <c r="AN819" s="43"/>
      <c r="AO819" s="43"/>
      <c r="AP819" s="43"/>
      <c r="AQ819" s="43"/>
      <c r="AR819" s="43"/>
      <c r="AS819" s="43"/>
      <c r="AT819" s="38"/>
      <c r="AU819" s="38"/>
      <c r="AV819" s="38"/>
      <c r="AW819" s="38"/>
      <c r="AX819" s="38"/>
      <c r="AY819" s="38"/>
      <c r="AZ819" s="38"/>
      <c r="BA819" s="38"/>
      <c r="BB819" s="38"/>
      <c r="BC819" s="38"/>
      <c r="BD819" s="38"/>
      <c r="BE819" s="38"/>
      <c r="BF819" s="38"/>
      <c r="BG819" s="38"/>
      <c r="BH819" s="38"/>
      <c r="BI819" s="38"/>
      <c r="BJ819" s="38"/>
      <c r="BK819" s="38"/>
      <c r="BL819" s="38"/>
      <c r="BM819" s="38"/>
    </row>
    <row r="820" spans="1:65" ht="19.5" customHeight="1" x14ac:dyDescent="0.6">
      <c r="A820" s="38"/>
      <c r="B820" s="43"/>
      <c r="C820" s="43"/>
      <c r="D820" s="38"/>
      <c r="E820" s="38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  <c r="AK820" s="43"/>
      <c r="AL820" s="43"/>
      <c r="AM820" s="43"/>
      <c r="AN820" s="43"/>
      <c r="AO820" s="43"/>
      <c r="AP820" s="43"/>
      <c r="AQ820" s="43"/>
      <c r="AR820" s="43"/>
      <c r="AS820" s="43"/>
      <c r="AT820" s="38"/>
      <c r="AU820" s="38"/>
      <c r="AV820" s="38"/>
      <c r="AW820" s="38"/>
      <c r="AX820" s="38"/>
      <c r="AY820" s="38"/>
      <c r="AZ820" s="38"/>
      <c r="BA820" s="38"/>
      <c r="BB820" s="38"/>
      <c r="BC820" s="38"/>
      <c r="BD820" s="38"/>
      <c r="BE820" s="38"/>
      <c r="BF820" s="38"/>
      <c r="BG820" s="38"/>
      <c r="BH820" s="38"/>
      <c r="BI820" s="38"/>
      <c r="BJ820" s="38"/>
      <c r="BK820" s="38"/>
      <c r="BL820" s="38"/>
      <c r="BM820" s="38"/>
    </row>
    <row r="821" spans="1:65" ht="19.5" customHeight="1" x14ac:dyDescent="0.6">
      <c r="A821" s="38"/>
      <c r="B821" s="43"/>
      <c r="C821" s="43"/>
      <c r="D821" s="38"/>
      <c r="E821" s="38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  <c r="AK821" s="43"/>
      <c r="AL821" s="43"/>
      <c r="AM821" s="43"/>
      <c r="AN821" s="43"/>
      <c r="AO821" s="43"/>
      <c r="AP821" s="43"/>
      <c r="AQ821" s="43"/>
      <c r="AR821" s="43"/>
      <c r="AS821" s="43"/>
      <c r="AT821" s="38"/>
      <c r="AU821" s="38"/>
      <c r="AV821" s="38"/>
      <c r="AW821" s="38"/>
      <c r="AX821" s="38"/>
      <c r="AY821" s="38"/>
      <c r="AZ821" s="38"/>
      <c r="BA821" s="38"/>
      <c r="BB821" s="38"/>
      <c r="BC821" s="38"/>
      <c r="BD821" s="38"/>
      <c r="BE821" s="38"/>
      <c r="BF821" s="38"/>
      <c r="BG821" s="38"/>
      <c r="BH821" s="38"/>
      <c r="BI821" s="38"/>
      <c r="BJ821" s="38"/>
      <c r="BK821" s="38"/>
      <c r="BL821" s="38"/>
      <c r="BM821" s="38"/>
    </row>
    <row r="822" spans="1:65" ht="19.5" customHeight="1" x14ac:dyDescent="0.6">
      <c r="A822" s="38"/>
      <c r="B822" s="43"/>
      <c r="C822" s="43"/>
      <c r="D822" s="38"/>
      <c r="E822" s="38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  <c r="AK822" s="43"/>
      <c r="AL822" s="43"/>
      <c r="AM822" s="43"/>
      <c r="AN822" s="43"/>
      <c r="AO822" s="43"/>
      <c r="AP822" s="43"/>
      <c r="AQ822" s="43"/>
      <c r="AR822" s="43"/>
      <c r="AS822" s="43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</row>
    <row r="823" spans="1:65" ht="19.5" customHeight="1" x14ac:dyDescent="0.6">
      <c r="A823" s="38"/>
      <c r="B823" s="43"/>
      <c r="C823" s="43"/>
      <c r="D823" s="38"/>
      <c r="E823" s="38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  <c r="AK823" s="43"/>
      <c r="AL823" s="43"/>
      <c r="AM823" s="43"/>
      <c r="AN823" s="43"/>
      <c r="AO823" s="43"/>
      <c r="AP823" s="43"/>
      <c r="AQ823" s="43"/>
      <c r="AR823" s="43"/>
      <c r="AS823" s="43"/>
      <c r="AT823" s="38"/>
      <c r="AU823" s="38"/>
      <c r="AV823" s="38"/>
      <c r="AW823" s="38"/>
      <c r="AX823" s="38"/>
      <c r="AY823" s="38"/>
      <c r="AZ823" s="38"/>
      <c r="BA823" s="38"/>
      <c r="BB823" s="38"/>
      <c r="BC823" s="38"/>
      <c r="BD823" s="38"/>
      <c r="BE823" s="38"/>
      <c r="BF823" s="38"/>
      <c r="BG823" s="38"/>
      <c r="BH823" s="38"/>
      <c r="BI823" s="38"/>
      <c r="BJ823" s="38"/>
      <c r="BK823" s="38"/>
      <c r="BL823" s="38"/>
      <c r="BM823" s="38"/>
    </row>
    <row r="824" spans="1:65" ht="19.5" customHeight="1" x14ac:dyDescent="0.6">
      <c r="A824" s="38"/>
      <c r="B824" s="43"/>
      <c r="C824" s="43"/>
      <c r="D824" s="38"/>
      <c r="E824" s="38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  <c r="AK824" s="43"/>
      <c r="AL824" s="43"/>
      <c r="AM824" s="43"/>
      <c r="AN824" s="43"/>
      <c r="AO824" s="43"/>
      <c r="AP824" s="43"/>
      <c r="AQ824" s="43"/>
      <c r="AR824" s="43"/>
      <c r="AS824" s="43"/>
      <c r="AT824" s="38"/>
      <c r="AU824" s="38"/>
      <c r="AV824" s="38"/>
      <c r="AW824" s="38"/>
      <c r="AX824" s="38"/>
      <c r="AY824" s="38"/>
      <c r="AZ824" s="38"/>
      <c r="BA824" s="38"/>
      <c r="BB824" s="38"/>
      <c r="BC824" s="38"/>
      <c r="BD824" s="38"/>
      <c r="BE824" s="38"/>
      <c r="BF824" s="38"/>
      <c r="BG824" s="38"/>
      <c r="BH824" s="38"/>
      <c r="BI824" s="38"/>
      <c r="BJ824" s="38"/>
      <c r="BK824" s="38"/>
      <c r="BL824" s="38"/>
      <c r="BM824" s="38"/>
    </row>
    <row r="825" spans="1:65" ht="19.5" customHeight="1" x14ac:dyDescent="0.6">
      <c r="A825" s="38"/>
      <c r="B825" s="43"/>
      <c r="C825" s="43"/>
      <c r="D825" s="38"/>
      <c r="E825" s="38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  <c r="AK825" s="43"/>
      <c r="AL825" s="43"/>
      <c r="AM825" s="43"/>
      <c r="AN825" s="43"/>
      <c r="AO825" s="43"/>
      <c r="AP825" s="43"/>
      <c r="AQ825" s="43"/>
      <c r="AR825" s="43"/>
      <c r="AS825" s="43"/>
      <c r="AT825" s="38"/>
      <c r="AU825" s="38"/>
      <c r="AV825" s="38"/>
      <c r="AW825" s="38"/>
      <c r="AX825" s="38"/>
      <c r="AY825" s="38"/>
      <c r="AZ825" s="38"/>
      <c r="BA825" s="38"/>
      <c r="BB825" s="38"/>
      <c r="BC825" s="38"/>
      <c r="BD825" s="38"/>
      <c r="BE825" s="38"/>
      <c r="BF825" s="38"/>
      <c r="BG825" s="38"/>
      <c r="BH825" s="38"/>
      <c r="BI825" s="38"/>
      <c r="BJ825" s="38"/>
      <c r="BK825" s="38"/>
      <c r="BL825" s="38"/>
      <c r="BM825" s="38"/>
    </row>
    <row r="826" spans="1:65" ht="19.5" customHeight="1" x14ac:dyDescent="0.6">
      <c r="A826" s="38"/>
      <c r="B826" s="43"/>
      <c r="C826" s="43"/>
      <c r="D826" s="38"/>
      <c r="E826" s="38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  <c r="AK826" s="43"/>
      <c r="AL826" s="43"/>
      <c r="AM826" s="43"/>
      <c r="AN826" s="43"/>
      <c r="AO826" s="43"/>
      <c r="AP826" s="43"/>
      <c r="AQ826" s="43"/>
      <c r="AR826" s="43"/>
      <c r="AS826" s="43"/>
      <c r="AT826" s="38"/>
      <c r="AU826" s="38"/>
      <c r="AV826" s="38"/>
      <c r="AW826" s="38"/>
      <c r="AX826" s="38"/>
      <c r="AY826" s="38"/>
      <c r="AZ826" s="38"/>
      <c r="BA826" s="38"/>
      <c r="BB826" s="38"/>
      <c r="BC826" s="38"/>
      <c r="BD826" s="38"/>
      <c r="BE826" s="38"/>
      <c r="BF826" s="38"/>
      <c r="BG826" s="38"/>
      <c r="BH826" s="38"/>
      <c r="BI826" s="38"/>
      <c r="BJ826" s="38"/>
      <c r="BK826" s="38"/>
      <c r="BL826" s="38"/>
      <c r="BM826" s="38"/>
    </row>
    <row r="827" spans="1:65" ht="19.5" customHeight="1" x14ac:dyDescent="0.6">
      <c r="A827" s="38"/>
      <c r="B827" s="43"/>
      <c r="C827" s="43"/>
      <c r="D827" s="38"/>
      <c r="E827" s="38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  <c r="AK827" s="43"/>
      <c r="AL827" s="43"/>
      <c r="AM827" s="43"/>
      <c r="AN827" s="43"/>
      <c r="AO827" s="43"/>
      <c r="AP827" s="43"/>
      <c r="AQ827" s="43"/>
      <c r="AR827" s="43"/>
      <c r="AS827" s="43"/>
      <c r="AT827" s="38"/>
      <c r="AU827" s="38"/>
      <c r="AV827" s="38"/>
      <c r="AW827" s="38"/>
      <c r="AX827" s="38"/>
      <c r="AY827" s="38"/>
      <c r="AZ827" s="38"/>
      <c r="BA827" s="38"/>
      <c r="BB827" s="38"/>
      <c r="BC827" s="38"/>
      <c r="BD827" s="38"/>
      <c r="BE827" s="38"/>
      <c r="BF827" s="38"/>
      <c r="BG827" s="38"/>
      <c r="BH827" s="38"/>
      <c r="BI827" s="38"/>
      <c r="BJ827" s="38"/>
      <c r="BK827" s="38"/>
      <c r="BL827" s="38"/>
      <c r="BM827" s="38"/>
    </row>
    <row r="828" spans="1:65" ht="19.5" customHeight="1" x14ac:dyDescent="0.6">
      <c r="A828" s="38"/>
      <c r="B828" s="43"/>
      <c r="C828" s="43"/>
      <c r="D828" s="38"/>
      <c r="E828" s="38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43"/>
      <c r="AN828" s="43"/>
      <c r="AO828" s="43"/>
      <c r="AP828" s="43"/>
      <c r="AQ828" s="43"/>
      <c r="AR828" s="43"/>
      <c r="AS828" s="43"/>
      <c r="AT828" s="38"/>
      <c r="AU828" s="38"/>
      <c r="AV828" s="38"/>
      <c r="AW828" s="38"/>
      <c r="AX828" s="38"/>
      <c r="AY828" s="38"/>
      <c r="AZ828" s="38"/>
      <c r="BA828" s="38"/>
      <c r="BB828" s="38"/>
      <c r="BC828" s="38"/>
      <c r="BD828" s="38"/>
      <c r="BE828" s="38"/>
      <c r="BF828" s="38"/>
      <c r="BG828" s="38"/>
      <c r="BH828" s="38"/>
      <c r="BI828" s="38"/>
      <c r="BJ828" s="38"/>
      <c r="BK828" s="38"/>
      <c r="BL828" s="38"/>
      <c r="BM828" s="38"/>
    </row>
    <row r="829" spans="1:65" ht="19.5" customHeight="1" x14ac:dyDescent="0.6">
      <c r="A829" s="38"/>
      <c r="B829" s="43"/>
      <c r="C829" s="43"/>
      <c r="D829" s="38"/>
      <c r="E829" s="38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38"/>
      <c r="AU829" s="38"/>
      <c r="AV829" s="38"/>
      <c r="AW829" s="38"/>
      <c r="AX829" s="38"/>
      <c r="AY829" s="38"/>
      <c r="AZ829" s="38"/>
      <c r="BA829" s="38"/>
      <c r="BB829" s="38"/>
      <c r="BC829" s="38"/>
      <c r="BD829" s="38"/>
      <c r="BE829" s="38"/>
      <c r="BF829" s="38"/>
      <c r="BG829" s="38"/>
      <c r="BH829" s="38"/>
      <c r="BI829" s="38"/>
      <c r="BJ829" s="38"/>
      <c r="BK829" s="38"/>
      <c r="BL829" s="38"/>
      <c r="BM829" s="38"/>
    </row>
    <row r="830" spans="1:65" ht="19.5" customHeight="1" x14ac:dyDescent="0.6">
      <c r="A830" s="38"/>
      <c r="B830" s="43"/>
      <c r="C830" s="43"/>
      <c r="D830" s="38"/>
      <c r="E830" s="38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43"/>
      <c r="AN830" s="43"/>
      <c r="AO830" s="43"/>
      <c r="AP830" s="43"/>
      <c r="AQ830" s="43"/>
      <c r="AR830" s="43"/>
      <c r="AS830" s="43"/>
      <c r="AT830" s="38"/>
      <c r="AU830" s="38"/>
      <c r="AV830" s="38"/>
      <c r="AW830" s="38"/>
      <c r="AX830" s="38"/>
      <c r="AY830" s="38"/>
      <c r="AZ830" s="38"/>
      <c r="BA830" s="38"/>
      <c r="BB830" s="38"/>
      <c r="BC830" s="38"/>
      <c r="BD830" s="38"/>
      <c r="BE830" s="38"/>
      <c r="BF830" s="38"/>
      <c r="BG830" s="38"/>
      <c r="BH830" s="38"/>
      <c r="BI830" s="38"/>
      <c r="BJ830" s="38"/>
      <c r="BK830" s="38"/>
      <c r="BL830" s="38"/>
      <c r="BM830" s="38"/>
    </row>
    <row r="831" spans="1:65" ht="19.5" customHeight="1" x14ac:dyDescent="0.6">
      <c r="A831" s="38"/>
      <c r="B831" s="43"/>
      <c r="C831" s="43"/>
      <c r="D831" s="38"/>
      <c r="E831" s="38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  <c r="AP831" s="43"/>
      <c r="AQ831" s="43"/>
      <c r="AR831" s="43"/>
      <c r="AS831" s="43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</row>
    <row r="832" spans="1:65" ht="19.5" customHeight="1" x14ac:dyDescent="0.6">
      <c r="A832" s="38"/>
      <c r="B832" s="43"/>
      <c r="C832" s="43"/>
      <c r="D832" s="38"/>
      <c r="E832" s="38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  <c r="AP832" s="43"/>
      <c r="AQ832" s="43"/>
      <c r="AR832" s="43"/>
      <c r="AS832" s="43"/>
      <c r="AT832" s="38"/>
      <c r="AU832" s="38"/>
      <c r="AV832" s="38"/>
      <c r="AW832" s="38"/>
      <c r="AX832" s="38"/>
      <c r="AY832" s="38"/>
      <c r="AZ832" s="38"/>
      <c r="BA832" s="38"/>
      <c r="BB832" s="38"/>
      <c r="BC832" s="38"/>
      <c r="BD832" s="38"/>
      <c r="BE832" s="38"/>
      <c r="BF832" s="38"/>
      <c r="BG832" s="38"/>
      <c r="BH832" s="38"/>
      <c r="BI832" s="38"/>
      <c r="BJ832" s="38"/>
      <c r="BK832" s="38"/>
      <c r="BL832" s="38"/>
      <c r="BM832" s="38"/>
    </row>
    <row r="833" spans="1:65" ht="19.5" customHeight="1" x14ac:dyDescent="0.6">
      <c r="A833" s="38"/>
      <c r="B833" s="43"/>
      <c r="C833" s="43"/>
      <c r="D833" s="38"/>
      <c r="E833" s="38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  <c r="AK833" s="43"/>
      <c r="AL833" s="43"/>
      <c r="AM833" s="43"/>
      <c r="AN833" s="43"/>
      <c r="AO833" s="43"/>
      <c r="AP833" s="43"/>
      <c r="AQ833" s="43"/>
      <c r="AR833" s="43"/>
      <c r="AS833" s="43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</row>
    <row r="834" spans="1:65" ht="19.5" customHeight="1" x14ac:dyDescent="0.6">
      <c r="A834" s="38"/>
      <c r="B834" s="43"/>
      <c r="C834" s="43"/>
      <c r="D834" s="38"/>
      <c r="E834" s="38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43"/>
      <c r="AN834" s="43"/>
      <c r="AO834" s="43"/>
      <c r="AP834" s="43"/>
      <c r="AQ834" s="43"/>
      <c r="AR834" s="43"/>
      <c r="AS834" s="43"/>
      <c r="AT834" s="38"/>
      <c r="AU834" s="38"/>
      <c r="AV834" s="38"/>
      <c r="AW834" s="38"/>
      <c r="AX834" s="38"/>
      <c r="AY834" s="38"/>
      <c r="AZ834" s="38"/>
      <c r="BA834" s="38"/>
      <c r="BB834" s="38"/>
      <c r="BC834" s="38"/>
      <c r="BD834" s="38"/>
      <c r="BE834" s="38"/>
      <c r="BF834" s="38"/>
      <c r="BG834" s="38"/>
      <c r="BH834" s="38"/>
      <c r="BI834" s="38"/>
      <c r="BJ834" s="38"/>
      <c r="BK834" s="38"/>
      <c r="BL834" s="38"/>
      <c r="BM834" s="38"/>
    </row>
    <row r="835" spans="1:65" ht="19.5" customHeight="1" x14ac:dyDescent="0.6">
      <c r="A835" s="38"/>
      <c r="B835" s="43"/>
      <c r="C835" s="43"/>
      <c r="D835" s="38"/>
      <c r="E835" s="38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43"/>
      <c r="AN835" s="43"/>
      <c r="AO835" s="43"/>
      <c r="AP835" s="43"/>
      <c r="AQ835" s="43"/>
      <c r="AR835" s="43"/>
      <c r="AS835" s="43"/>
      <c r="AT835" s="38"/>
      <c r="AU835" s="38"/>
      <c r="AV835" s="38"/>
      <c r="AW835" s="38"/>
      <c r="AX835" s="38"/>
      <c r="AY835" s="38"/>
      <c r="AZ835" s="38"/>
      <c r="BA835" s="38"/>
      <c r="BB835" s="38"/>
      <c r="BC835" s="38"/>
      <c r="BD835" s="38"/>
      <c r="BE835" s="38"/>
      <c r="BF835" s="38"/>
      <c r="BG835" s="38"/>
      <c r="BH835" s="38"/>
      <c r="BI835" s="38"/>
      <c r="BJ835" s="38"/>
      <c r="BK835" s="38"/>
      <c r="BL835" s="38"/>
      <c r="BM835" s="38"/>
    </row>
    <row r="836" spans="1:65" ht="19.5" customHeight="1" x14ac:dyDescent="0.6">
      <c r="A836" s="38"/>
      <c r="B836" s="43"/>
      <c r="C836" s="43"/>
      <c r="D836" s="38"/>
      <c r="E836" s="38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43"/>
      <c r="AN836" s="43"/>
      <c r="AO836" s="43"/>
      <c r="AP836" s="43"/>
      <c r="AQ836" s="43"/>
      <c r="AR836" s="43"/>
      <c r="AS836" s="43"/>
      <c r="AT836" s="38"/>
      <c r="AU836" s="38"/>
      <c r="AV836" s="38"/>
      <c r="AW836" s="38"/>
      <c r="AX836" s="38"/>
      <c r="AY836" s="38"/>
      <c r="AZ836" s="38"/>
      <c r="BA836" s="38"/>
      <c r="BB836" s="38"/>
      <c r="BC836" s="38"/>
      <c r="BD836" s="38"/>
      <c r="BE836" s="38"/>
      <c r="BF836" s="38"/>
      <c r="BG836" s="38"/>
      <c r="BH836" s="38"/>
      <c r="BI836" s="38"/>
      <c r="BJ836" s="38"/>
      <c r="BK836" s="38"/>
      <c r="BL836" s="38"/>
      <c r="BM836" s="38"/>
    </row>
    <row r="837" spans="1:65" ht="19.5" customHeight="1" x14ac:dyDescent="0.6">
      <c r="A837" s="38"/>
      <c r="B837" s="43"/>
      <c r="C837" s="43"/>
      <c r="D837" s="38"/>
      <c r="E837" s="38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43"/>
      <c r="AN837" s="43"/>
      <c r="AO837" s="43"/>
      <c r="AP837" s="43"/>
      <c r="AQ837" s="43"/>
      <c r="AR837" s="43"/>
      <c r="AS837" s="43"/>
      <c r="AT837" s="38"/>
      <c r="AU837" s="38"/>
      <c r="AV837" s="38"/>
      <c r="AW837" s="38"/>
      <c r="AX837" s="38"/>
      <c r="AY837" s="38"/>
      <c r="AZ837" s="38"/>
      <c r="BA837" s="38"/>
      <c r="BB837" s="38"/>
      <c r="BC837" s="38"/>
      <c r="BD837" s="38"/>
      <c r="BE837" s="38"/>
      <c r="BF837" s="38"/>
      <c r="BG837" s="38"/>
      <c r="BH837" s="38"/>
      <c r="BI837" s="38"/>
      <c r="BJ837" s="38"/>
      <c r="BK837" s="38"/>
      <c r="BL837" s="38"/>
      <c r="BM837" s="38"/>
    </row>
    <row r="838" spans="1:65" ht="19.5" customHeight="1" x14ac:dyDescent="0.6">
      <c r="A838" s="38"/>
      <c r="B838" s="43"/>
      <c r="C838" s="43"/>
      <c r="D838" s="38"/>
      <c r="E838" s="38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  <c r="AK838" s="43"/>
      <c r="AL838" s="43"/>
      <c r="AM838" s="43"/>
      <c r="AN838" s="43"/>
      <c r="AO838" s="43"/>
      <c r="AP838" s="43"/>
      <c r="AQ838" s="43"/>
      <c r="AR838" s="43"/>
      <c r="AS838" s="43"/>
      <c r="AT838" s="38"/>
      <c r="AU838" s="38"/>
      <c r="AV838" s="38"/>
      <c r="AW838" s="38"/>
      <c r="AX838" s="38"/>
      <c r="AY838" s="38"/>
      <c r="AZ838" s="38"/>
      <c r="BA838" s="38"/>
      <c r="BB838" s="38"/>
      <c r="BC838" s="38"/>
      <c r="BD838" s="38"/>
      <c r="BE838" s="38"/>
      <c r="BF838" s="38"/>
      <c r="BG838" s="38"/>
      <c r="BH838" s="38"/>
      <c r="BI838" s="38"/>
      <c r="BJ838" s="38"/>
      <c r="BK838" s="38"/>
      <c r="BL838" s="38"/>
      <c r="BM838" s="38"/>
    </row>
    <row r="839" spans="1:65" ht="19.5" customHeight="1" x14ac:dyDescent="0.6">
      <c r="A839" s="38"/>
      <c r="B839" s="43"/>
      <c r="C839" s="43"/>
      <c r="D839" s="38"/>
      <c r="E839" s="38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  <c r="AK839" s="43"/>
      <c r="AL839" s="43"/>
      <c r="AM839" s="43"/>
      <c r="AN839" s="43"/>
      <c r="AO839" s="43"/>
      <c r="AP839" s="43"/>
      <c r="AQ839" s="43"/>
      <c r="AR839" s="43"/>
      <c r="AS839" s="43"/>
      <c r="AT839" s="38"/>
      <c r="AU839" s="38"/>
      <c r="AV839" s="38"/>
      <c r="AW839" s="38"/>
      <c r="AX839" s="38"/>
      <c r="AY839" s="38"/>
      <c r="AZ839" s="38"/>
      <c r="BA839" s="38"/>
      <c r="BB839" s="38"/>
      <c r="BC839" s="38"/>
      <c r="BD839" s="38"/>
      <c r="BE839" s="38"/>
      <c r="BF839" s="38"/>
      <c r="BG839" s="38"/>
      <c r="BH839" s="38"/>
      <c r="BI839" s="38"/>
      <c r="BJ839" s="38"/>
      <c r="BK839" s="38"/>
      <c r="BL839" s="38"/>
      <c r="BM839" s="38"/>
    </row>
    <row r="840" spans="1:65" ht="19.5" customHeight="1" x14ac:dyDescent="0.6">
      <c r="A840" s="38"/>
      <c r="B840" s="43"/>
      <c r="C840" s="43"/>
      <c r="D840" s="38"/>
      <c r="E840" s="38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  <c r="AK840" s="43"/>
      <c r="AL840" s="43"/>
      <c r="AM840" s="43"/>
      <c r="AN840" s="43"/>
      <c r="AO840" s="43"/>
      <c r="AP840" s="43"/>
      <c r="AQ840" s="43"/>
      <c r="AR840" s="43"/>
      <c r="AS840" s="43"/>
      <c r="AT840" s="38"/>
      <c r="AU840" s="38"/>
      <c r="AV840" s="38"/>
      <c r="AW840" s="38"/>
      <c r="AX840" s="38"/>
      <c r="AY840" s="38"/>
      <c r="AZ840" s="38"/>
      <c r="BA840" s="38"/>
      <c r="BB840" s="38"/>
      <c r="BC840" s="38"/>
      <c r="BD840" s="38"/>
      <c r="BE840" s="38"/>
      <c r="BF840" s="38"/>
      <c r="BG840" s="38"/>
      <c r="BH840" s="38"/>
      <c r="BI840" s="38"/>
      <c r="BJ840" s="38"/>
      <c r="BK840" s="38"/>
      <c r="BL840" s="38"/>
      <c r="BM840" s="38"/>
    </row>
    <row r="841" spans="1:65" ht="19.5" customHeight="1" x14ac:dyDescent="0.6">
      <c r="A841" s="38"/>
      <c r="B841" s="43"/>
      <c r="C841" s="43"/>
      <c r="D841" s="38"/>
      <c r="E841" s="38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  <c r="AK841" s="43"/>
      <c r="AL841" s="43"/>
      <c r="AM841" s="43"/>
      <c r="AN841" s="43"/>
      <c r="AO841" s="43"/>
      <c r="AP841" s="43"/>
      <c r="AQ841" s="43"/>
      <c r="AR841" s="43"/>
      <c r="AS841" s="43"/>
      <c r="AT841" s="38"/>
      <c r="AU841" s="38"/>
      <c r="AV841" s="38"/>
      <c r="AW841" s="38"/>
      <c r="AX841" s="38"/>
      <c r="AY841" s="38"/>
      <c r="AZ841" s="38"/>
      <c r="BA841" s="38"/>
      <c r="BB841" s="38"/>
      <c r="BC841" s="38"/>
      <c r="BD841" s="38"/>
      <c r="BE841" s="38"/>
      <c r="BF841" s="38"/>
      <c r="BG841" s="38"/>
      <c r="BH841" s="38"/>
      <c r="BI841" s="38"/>
      <c r="BJ841" s="38"/>
      <c r="BK841" s="38"/>
      <c r="BL841" s="38"/>
      <c r="BM841" s="38"/>
    </row>
    <row r="842" spans="1:65" ht="19.5" customHeight="1" x14ac:dyDescent="0.6">
      <c r="A842" s="38"/>
      <c r="B842" s="43"/>
      <c r="C842" s="43"/>
      <c r="D842" s="38"/>
      <c r="E842" s="38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  <c r="AK842" s="43"/>
      <c r="AL842" s="43"/>
      <c r="AM842" s="43"/>
      <c r="AN842" s="43"/>
      <c r="AO842" s="43"/>
      <c r="AP842" s="43"/>
      <c r="AQ842" s="43"/>
      <c r="AR842" s="43"/>
      <c r="AS842" s="43"/>
      <c r="AT842" s="38"/>
      <c r="AU842" s="38"/>
      <c r="AV842" s="38"/>
      <c r="AW842" s="38"/>
      <c r="AX842" s="38"/>
      <c r="AY842" s="38"/>
      <c r="AZ842" s="38"/>
      <c r="BA842" s="38"/>
      <c r="BB842" s="38"/>
      <c r="BC842" s="38"/>
      <c r="BD842" s="38"/>
      <c r="BE842" s="38"/>
      <c r="BF842" s="38"/>
      <c r="BG842" s="38"/>
      <c r="BH842" s="38"/>
      <c r="BI842" s="38"/>
      <c r="BJ842" s="38"/>
      <c r="BK842" s="38"/>
      <c r="BL842" s="38"/>
      <c r="BM842" s="38"/>
    </row>
    <row r="843" spans="1:65" ht="19.5" customHeight="1" x14ac:dyDescent="0.6">
      <c r="A843" s="38"/>
      <c r="B843" s="43"/>
      <c r="C843" s="43"/>
      <c r="D843" s="38"/>
      <c r="E843" s="38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43"/>
      <c r="AN843" s="43"/>
      <c r="AO843" s="43"/>
      <c r="AP843" s="43"/>
      <c r="AQ843" s="43"/>
      <c r="AR843" s="43"/>
      <c r="AS843" s="43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</row>
    <row r="844" spans="1:65" ht="19.5" customHeight="1" x14ac:dyDescent="0.6">
      <c r="A844" s="38"/>
      <c r="B844" s="43"/>
      <c r="C844" s="43"/>
      <c r="D844" s="38"/>
      <c r="E844" s="38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43"/>
      <c r="AN844" s="43"/>
      <c r="AO844" s="43"/>
      <c r="AP844" s="43"/>
      <c r="AQ844" s="43"/>
      <c r="AR844" s="43"/>
      <c r="AS844" s="43"/>
      <c r="AT844" s="38"/>
      <c r="AU844" s="38"/>
      <c r="AV844" s="38"/>
      <c r="AW844" s="38"/>
      <c r="AX844" s="38"/>
      <c r="AY844" s="38"/>
      <c r="AZ844" s="38"/>
      <c r="BA844" s="38"/>
      <c r="BB844" s="38"/>
      <c r="BC844" s="38"/>
      <c r="BD844" s="38"/>
      <c r="BE844" s="38"/>
      <c r="BF844" s="38"/>
      <c r="BG844" s="38"/>
      <c r="BH844" s="38"/>
      <c r="BI844" s="38"/>
      <c r="BJ844" s="38"/>
      <c r="BK844" s="38"/>
      <c r="BL844" s="38"/>
      <c r="BM844" s="38"/>
    </row>
    <row r="845" spans="1:65" ht="19.5" customHeight="1" x14ac:dyDescent="0.6">
      <c r="A845" s="38"/>
      <c r="B845" s="43"/>
      <c r="C845" s="43"/>
      <c r="D845" s="38"/>
      <c r="E845" s="38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43"/>
      <c r="AN845" s="43"/>
      <c r="AO845" s="43"/>
      <c r="AP845" s="43"/>
      <c r="AQ845" s="43"/>
      <c r="AR845" s="43"/>
      <c r="AS845" s="43"/>
      <c r="AT845" s="38"/>
      <c r="AU845" s="38"/>
      <c r="AV845" s="38"/>
      <c r="AW845" s="38"/>
      <c r="AX845" s="38"/>
      <c r="AY845" s="38"/>
      <c r="AZ845" s="38"/>
      <c r="BA845" s="38"/>
      <c r="BB845" s="38"/>
      <c r="BC845" s="38"/>
      <c r="BD845" s="38"/>
      <c r="BE845" s="38"/>
      <c r="BF845" s="38"/>
      <c r="BG845" s="38"/>
      <c r="BH845" s="38"/>
      <c r="BI845" s="38"/>
      <c r="BJ845" s="38"/>
      <c r="BK845" s="38"/>
      <c r="BL845" s="38"/>
      <c r="BM845" s="38"/>
    </row>
    <row r="846" spans="1:65" ht="19.5" customHeight="1" x14ac:dyDescent="0.6">
      <c r="A846" s="38"/>
      <c r="B846" s="43"/>
      <c r="C846" s="43"/>
      <c r="D846" s="38"/>
      <c r="E846" s="38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  <c r="AK846" s="43"/>
      <c r="AL846" s="43"/>
      <c r="AM846" s="43"/>
      <c r="AN846" s="43"/>
      <c r="AO846" s="43"/>
      <c r="AP846" s="43"/>
      <c r="AQ846" s="43"/>
      <c r="AR846" s="43"/>
      <c r="AS846" s="43"/>
      <c r="AT846" s="38"/>
      <c r="AU846" s="38"/>
      <c r="AV846" s="38"/>
      <c r="AW846" s="38"/>
      <c r="AX846" s="38"/>
      <c r="AY846" s="38"/>
      <c r="AZ846" s="38"/>
      <c r="BA846" s="38"/>
      <c r="BB846" s="38"/>
      <c r="BC846" s="38"/>
      <c r="BD846" s="38"/>
      <c r="BE846" s="38"/>
      <c r="BF846" s="38"/>
      <c r="BG846" s="38"/>
      <c r="BH846" s="38"/>
      <c r="BI846" s="38"/>
      <c r="BJ846" s="38"/>
      <c r="BK846" s="38"/>
      <c r="BL846" s="38"/>
      <c r="BM846" s="38"/>
    </row>
    <row r="847" spans="1:65" ht="19.5" customHeight="1" x14ac:dyDescent="0.6">
      <c r="A847" s="38"/>
      <c r="B847" s="43"/>
      <c r="C847" s="43"/>
      <c r="D847" s="38"/>
      <c r="E847" s="38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  <c r="AK847" s="43"/>
      <c r="AL847" s="43"/>
      <c r="AM847" s="43"/>
      <c r="AN847" s="43"/>
      <c r="AO847" s="43"/>
      <c r="AP847" s="43"/>
      <c r="AQ847" s="43"/>
      <c r="AR847" s="43"/>
      <c r="AS847" s="43"/>
      <c r="AT847" s="38"/>
      <c r="AU847" s="38"/>
      <c r="AV847" s="38"/>
      <c r="AW847" s="38"/>
      <c r="AX847" s="38"/>
      <c r="AY847" s="38"/>
      <c r="AZ847" s="38"/>
      <c r="BA847" s="38"/>
      <c r="BB847" s="38"/>
      <c r="BC847" s="38"/>
      <c r="BD847" s="38"/>
      <c r="BE847" s="38"/>
      <c r="BF847" s="38"/>
      <c r="BG847" s="38"/>
      <c r="BH847" s="38"/>
      <c r="BI847" s="38"/>
      <c r="BJ847" s="38"/>
      <c r="BK847" s="38"/>
      <c r="BL847" s="38"/>
      <c r="BM847" s="38"/>
    </row>
    <row r="848" spans="1:65" ht="19.5" customHeight="1" x14ac:dyDescent="0.6">
      <c r="A848" s="38"/>
      <c r="B848" s="43"/>
      <c r="C848" s="43"/>
      <c r="D848" s="38"/>
      <c r="E848" s="38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43"/>
      <c r="AN848" s="43"/>
      <c r="AO848" s="43"/>
      <c r="AP848" s="43"/>
      <c r="AQ848" s="43"/>
      <c r="AR848" s="43"/>
      <c r="AS848" s="43"/>
      <c r="AT848" s="38"/>
      <c r="AU848" s="38"/>
      <c r="AV848" s="38"/>
      <c r="AW848" s="38"/>
      <c r="AX848" s="38"/>
      <c r="AY848" s="38"/>
      <c r="AZ848" s="38"/>
      <c r="BA848" s="38"/>
      <c r="BB848" s="38"/>
      <c r="BC848" s="38"/>
      <c r="BD848" s="38"/>
      <c r="BE848" s="38"/>
      <c r="BF848" s="38"/>
      <c r="BG848" s="38"/>
      <c r="BH848" s="38"/>
      <c r="BI848" s="38"/>
      <c r="BJ848" s="38"/>
      <c r="BK848" s="38"/>
      <c r="BL848" s="38"/>
      <c r="BM848" s="38"/>
    </row>
    <row r="849" spans="1:65" ht="19.5" customHeight="1" x14ac:dyDescent="0.6">
      <c r="A849" s="38"/>
      <c r="B849" s="43"/>
      <c r="C849" s="43"/>
      <c r="D849" s="38"/>
      <c r="E849" s="38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43"/>
      <c r="AN849" s="43"/>
      <c r="AO849" s="43"/>
      <c r="AP849" s="43"/>
      <c r="AQ849" s="43"/>
      <c r="AR849" s="43"/>
      <c r="AS849" s="43"/>
      <c r="AT849" s="38"/>
      <c r="AU849" s="38"/>
      <c r="AV849" s="38"/>
      <c r="AW849" s="38"/>
      <c r="AX849" s="38"/>
      <c r="AY849" s="38"/>
      <c r="AZ849" s="38"/>
      <c r="BA849" s="38"/>
      <c r="BB849" s="38"/>
      <c r="BC849" s="38"/>
      <c r="BD849" s="38"/>
      <c r="BE849" s="38"/>
      <c r="BF849" s="38"/>
      <c r="BG849" s="38"/>
      <c r="BH849" s="38"/>
      <c r="BI849" s="38"/>
      <c r="BJ849" s="38"/>
      <c r="BK849" s="38"/>
      <c r="BL849" s="38"/>
      <c r="BM849" s="38"/>
    </row>
    <row r="850" spans="1:65" ht="19.5" customHeight="1" x14ac:dyDescent="0.6">
      <c r="A850" s="38"/>
      <c r="B850" s="43"/>
      <c r="C850" s="43"/>
      <c r="D850" s="38"/>
      <c r="E850" s="38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43"/>
      <c r="AN850" s="43"/>
      <c r="AO850" s="43"/>
      <c r="AP850" s="43"/>
      <c r="AQ850" s="43"/>
      <c r="AR850" s="43"/>
      <c r="AS850" s="43"/>
      <c r="AT850" s="38"/>
      <c r="AU850" s="38"/>
      <c r="AV850" s="38"/>
      <c r="AW850" s="38"/>
      <c r="AX850" s="38"/>
      <c r="AY850" s="38"/>
      <c r="AZ850" s="38"/>
      <c r="BA850" s="38"/>
      <c r="BB850" s="38"/>
      <c r="BC850" s="38"/>
      <c r="BD850" s="38"/>
      <c r="BE850" s="38"/>
      <c r="BF850" s="38"/>
      <c r="BG850" s="38"/>
      <c r="BH850" s="38"/>
      <c r="BI850" s="38"/>
      <c r="BJ850" s="38"/>
      <c r="BK850" s="38"/>
      <c r="BL850" s="38"/>
      <c r="BM850" s="38"/>
    </row>
    <row r="851" spans="1:65" ht="19.5" customHeight="1" x14ac:dyDescent="0.6">
      <c r="A851" s="38"/>
      <c r="B851" s="43"/>
      <c r="C851" s="43"/>
      <c r="D851" s="38"/>
      <c r="E851" s="38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43"/>
      <c r="AN851" s="43"/>
      <c r="AO851" s="43"/>
      <c r="AP851" s="43"/>
      <c r="AQ851" s="43"/>
      <c r="AR851" s="43"/>
      <c r="AS851" s="43"/>
      <c r="AT851" s="38"/>
      <c r="AU851" s="38"/>
      <c r="AV851" s="38"/>
      <c r="AW851" s="38"/>
      <c r="AX851" s="38"/>
      <c r="AY851" s="38"/>
      <c r="AZ851" s="38"/>
      <c r="BA851" s="38"/>
      <c r="BB851" s="38"/>
      <c r="BC851" s="38"/>
      <c r="BD851" s="38"/>
      <c r="BE851" s="38"/>
      <c r="BF851" s="38"/>
      <c r="BG851" s="38"/>
      <c r="BH851" s="38"/>
      <c r="BI851" s="38"/>
      <c r="BJ851" s="38"/>
      <c r="BK851" s="38"/>
      <c r="BL851" s="38"/>
      <c r="BM851" s="38"/>
    </row>
    <row r="852" spans="1:65" ht="19.5" customHeight="1" x14ac:dyDescent="0.6">
      <c r="A852" s="38"/>
      <c r="B852" s="43"/>
      <c r="C852" s="43"/>
      <c r="D852" s="38"/>
      <c r="E852" s="38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43"/>
      <c r="AN852" s="43"/>
      <c r="AO852" s="43"/>
      <c r="AP852" s="43"/>
      <c r="AQ852" s="43"/>
      <c r="AR852" s="43"/>
      <c r="AS852" s="43"/>
      <c r="AT852" s="38"/>
      <c r="AU852" s="38"/>
      <c r="AV852" s="38"/>
      <c r="AW852" s="38"/>
      <c r="AX852" s="38"/>
      <c r="AY852" s="38"/>
      <c r="AZ852" s="38"/>
      <c r="BA852" s="38"/>
      <c r="BB852" s="38"/>
      <c r="BC852" s="38"/>
      <c r="BD852" s="38"/>
      <c r="BE852" s="38"/>
      <c r="BF852" s="38"/>
      <c r="BG852" s="38"/>
      <c r="BH852" s="38"/>
      <c r="BI852" s="38"/>
      <c r="BJ852" s="38"/>
      <c r="BK852" s="38"/>
      <c r="BL852" s="38"/>
      <c r="BM852" s="38"/>
    </row>
    <row r="853" spans="1:65" ht="19.5" customHeight="1" x14ac:dyDescent="0.6">
      <c r="A853" s="38"/>
      <c r="B853" s="43"/>
      <c r="C853" s="43"/>
      <c r="D853" s="38"/>
      <c r="E853" s="38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43"/>
      <c r="AN853" s="43"/>
      <c r="AO853" s="43"/>
      <c r="AP853" s="43"/>
      <c r="AQ853" s="43"/>
      <c r="AR853" s="43"/>
      <c r="AS853" s="43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</row>
    <row r="854" spans="1:65" ht="19.5" customHeight="1" x14ac:dyDescent="0.6">
      <c r="A854" s="38"/>
      <c r="B854" s="43"/>
      <c r="C854" s="43"/>
      <c r="D854" s="38"/>
      <c r="E854" s="38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  <c r="AK854" s="43"/>
      <c r="AL854" s="43"/>
      <c r="AM854" s="43"/>
      <c r="AN854" s="43"/>
      <c r="AO854" s="43"/>
      <c r="AP854" s="43"/>
      <c r="AQ854" s="43"/>
      <c r="AR854" s="43"/>
      <c r="AS854" s="43"/>
      <c r="AT854" s="38"/>
      <c r="AU854" s="38"/>
      <c r="AV854" s="38"/>
      <c r="AW854" s="38"/>
      <c r="AX854" s="38"/>
      <c r="AY854" s="38"/>
      <c r="AZ854" s="38"/>
      <c r="BA854" s="38"/>
      <c r="BB854" s="38"/>
      <c r="BC854" s="38"/>
      <c r="BD854" s="38"/>
      <c r="BE854" s="38"/>
      <c r="BF854" s="38"/>
      <c r="BG854" s="38"/>
      <c r="BH854" s="38"/>
      <c r="BI854" s="38"/>
      <c r="BJ854" s="38"/>
      <c r="BK854" s="38"/>
      <c r="BL854" s="38"/>
      <c r="BM854" s="38"/>
    </row>
    <row r="855" spans="1:65" ht="19.5" customHeight="1" x14ac:dyDescent="0.6">
      <c r="A855" s="38"/>
      <c r="B855" s="43"/>
      <c r="C855" s="43"/>
      <c r="D855" s="38"/>
      <c r="E855" s="38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43"/>
      <c r="AN855" s="43"/>
      <c r="AO855" s="43"/>
      <c r="AP855" s="43"/>
      <c r="AQ855" s="43"/>
      <c r="AR855" s="43"/>
      <c r="AS855" s="43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</row>
    <row r="856" spans="1:65" ht="19.5" customHeight="1" x14ac:dyDescent="0.6">
      <c r="A856" s="38"/>
      <c r="B856" s="43"/>
      <c r="C856" s="43"/>
      <c r="D856" s="38"/>
      <c r="E856" s="38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43"/>
      <c r="AN856" s="43"/>
      <c r="AO856" s="43"/>
      <c r="AP856" s="43"/>
      <c r="AQ856" s="43"/>
      <c r="AR856" s="43"/>
      <c r="AS856" s="43"/>
      <c r="AT856" s="38"/>
      <c r="AU856" s="38"/>
      <c r="AV856" s="38"/>
      <c r="AW856" s="38"/>
      <c r="AX856" s="38"/>
      <c r="AY856" s="38"/>
      <c r="AZ856" s="38"/>
      <c r="BA856" s="38"/>
      <c r="BB856" s="38"/>
      <c r="BC856" s="38"/>
      <c r="BD856" s="38"/>
      <c r="BE856" s="38"/>
      <c r="BF856" s="38"/>
      <c r="BG856" s="38"/>
      <c r="BH856" s="38"/>
      <c r="BI856" s="38"/>
      <c r="BJ856" s="38"/>
      <c r="BK856" s="38"/>
      <c r="BL856" s="38"/>
      <c r="BM856" s="38"/>
    </row>
    <row r="857" spans="1:65" ht="19.5" customHeight="1" x14ac:dyDescent="0.6">
      <c r="A857" s="38"/>
      <c r="B857" s="43"/>
      <c r="C857" s="43"/>
      <c r="D857" s="38"/>
      <c r="E857" s="38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38"/>
      <c r="AU857" s="38"/>
      <c r="AV857" s="38"/>
      <c r="AW857" s="38"/>
      <c r="AX857" s="38"/>
      <c r="AY857" s="38"/>
      <c r="AZ857" s="38"/>
      <c r="BA857" s="38"/>
      <c r="BB857" s="38"/>
      <c r="BC857" s="38"/>
      <c r="BD857" s="38"/>
      <c r="BE857" s="38"/>
      <c r="BF857" s="38"/>
      <c r="BG857" s="38"/>
      <c r="BH857" s="38"/>
      <c r="BI857" s="38"/>
      <c r="BJ857" s="38"/>
      <c r="BK857" s="38"/>
      <c r="BL857" s="38"/>
      <c r="BM857" s="38"/>
    </row>
    <row r="858" spans="1:65" ht="19.5" customHeight="1" x14ac:dyDescent="0.6">
      <c r="A858" s="38"/>
      <c r="B858" s="43"/>
      <c r="C858" s="43"/>
      <c r="D858" s="38"/>
      <c r="E858" s="38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43"/>
      <c r="AN858" s="43"/>
      <c r="AO858" s="43"/>
      <c r="AP858" s="43"/>
      <c r="AQ858" s="43"/>
      <c r="AR858" s="43"/>
      <c r="AS858" s="43"/>
      <c r="AT858" s="38"/>
      <c r="AU858" s="38"/>
      <c r="AV858" s="38"/>
      <c r="AW858" s="38"/>
      <c r="AX858" s="38"/>
      <c r="AY858" s="38"/>
      <c r="AZ858" s="38"/>
      <c r="BA858" s="38"/>
      <c r="BB858" s="38"/>
      <c r="BC858" s="38"/>
      <c r="BD858" s="38"/>
      <c r="BE858" s="38"/>
      <c r="BF858" s="38"/>
      <c r="BG858" s="38"/>
      <c r="BH858" s="38"/>
      <c r="BI858" s="38"/>
      <c r="BJ858" s="38"/>
      <c r="BK858" s="38"/>
      <c r="BL858" s="38"/>
      <c r="BM858" s="38"/>
    </row>
    <row r="859" spans="1:65" ht="19.5" customHeight="1" x14ac:dyDescent="0.6">
      <c r="A859" s="38"/>
      <c r="B859" s="43"/>
      <c r="C859" s="43"/>
      <c r="D859" s="38"/>
      <c r="E859" s="38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  <c r="AK859" s="43"/>
      <c r="AL859" s="43"/>
      <c r="AM859" s="43"/>
      <c r="AN859" s="43"/>
      <c r="AO859" s="43"/>
      <c r="AP859" s="43"/>
      <c r="AQ859" s="43"/>
      <c r="AR859" s="43"/>
      <c r="AS859" s="43"/>
      <c r="AT859" s="38"/>
      <c r="AU859" s="38"/>
      <c r="AV859" s="38"/>
      <c r="AW859" s="38"/>
      <c r="AX859" s="38"/>
      <c r="AY859" s="38"/>
      <c r="AZ859" s="38"/>
      <c r="BA859" s="38"/>
      <c r="BB859" s="38"/>
      <c r="BC859" s="38"/>
      <c r="BD859" s="38"/>
      <c r="BE859" s="38"/>
      <c r="BF859" s="38"/>
      <c r="BG859" s="38"/>
      <c r="BH859" s="38"/>
      <c r="BI859" s="38"/>
      <c r="BJ859" s="38"/>
      <c r="BK859" s="38"/>
      <c r="BL859" s="38"/>
      <c r="BM859" s="38"/>
    </row>
    <row r="860" spans="1:65" ht="19.5" customHeight="1" x14ac:dyDescent="0.6">
      <c r="A860" s="38"/>
      <c r="B860" s="43"/>
      <c r="C860" s="43"/>
      <c r="D860" s="38"/>
      <c r="E860" s="38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  <c r="AK860" s="43"/>
      <c r="AL860" s="43"/>
      <c r="AM860" s="43"/>
      <c r="AN860" s="43"/>
      <c r="AO860" s="43"/>
      <c r="AP860" s="43"/>
      <c r="AQ860" s="43"/>
      <c r="AR860" s="43"/>
      <c r="AS860" s="43"/>
      <c r="AT860" s="38"/>
      <c r="AU860" s="38"/>
      <c r="AV860" s="38"/>
      <c r="AW860" s="38"/>
      <c r="AX860" s="38"/>
      <c r="AY860" s="38"/>
      <c r="AZ860" s="38"/>
      <c r="BA860" s="38"/>
      <c r="BB860" s="38"/>
      <c r="BC860" s="38"/>
      <c r="BD860" s="38"/>
      <c r="BE860" s="38"/>
      <c r="BF860" s="38"/>
      <c r="BG860" s="38"/>
      <c r="BH860" s="38"/>
      <c r="BI860" s="38"/>
      <c r="BJ860" s="38"/>
      <c r="BK860" s="38"/>
      <c r="BL860" s="38"/>
      <c r="BM860" s="38"/>
    </row>
    <row r="861" spans="1:65" ht="19.5" customHeight="1" x14ac:dyDescent="0.6">
      <c r="A861" s="38"/>
      <c r="B861" s="43"/>
      <c r="C861" s="43"/>
      <c r="D861" s="38"/>
      <c r="E861" s="38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43"/>
      <c r="AN861" s="43"/>
      <c r="AO861" s="43"/>
      <c r="AP861" s="43"/>
      <c r="AQ861" s="43"/>
      <c r="AR861" s="43"/>
      <c r="AS861" s="43"/>
      <c r="AT861" s="38"/>
      <c r="AU861" s="38"/>
      <c r="AV861" s="38"/>
      <c r="AW861" s="38"/>
      <c r="AX861" s="38"/>
      <c r="AY861" s="38"/>
      <c r="AZ861" s="38"/>
      <c r="BA861" s="38"/>
      <c r="BB861" s="38"/>
      <c r="BC861" s="38"/>
      <c r="BD861" s="38"/>
      <c r="BE861" s="38"/>
      <c r="BF861" s="38"/>
      <c r="BG861" s="38"/>
      <c r="BH861" s="38"/>
      <c r="BI861" s="38"/>
      <c r="BJ861" s="38"/>
      <c r="BK861" s="38"/>
      <c r="BL861" s="38"/>
      <c r="BM861" s="38"/>
    </row>
    <row r="862" spans="1:65" ht="19.5" customHeight="1" x14ac:dyDescent="0.6">
      <c r="A862" s="38"/>
      <c r="B862" s="43"/>
      <c r="C862" s="43"/>
      <c r="D862" s="38"/>
      <c r="E862" s="38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43"/>
      <c r="AN862" s="43"/>
      <c r="AO862" s="43"/>
      <c r="AP862" s="43"/>
      <c r="AQ862" s="43"/>
      <c r="AR862" s="43"/>
      <c r="AS862" s="43"/>
      <c r="AT862" s="38"/>
      <c r="AU862" s="38"/>
      <c r="AV862" s="38"/>
      <c r="AW862" s="38"/>
      <c r="AX862" s="38"/>
      <c r="AY862" s="38"/>
      <c r="AZ862" s="38"/>
      <c r="BA862" s="38"/>
      <c r="BB862" s="38"/>
      <c r="BC862" s="38"/>
      <c r="BD862" s="38"/>
      <c r="BE862" s="38"/>
      <c r="BF862" s="38"/>
      <c r="BG862" s="38"/>
      <c r="BH862" s="38"/>
      <c r="BI862" s="38"/>
      <c r="BJ862" s="38"/>
      <c r="BK862" s="38"/>
      <c r="BL862" s="38"/>
      <c r="BM862" s="38"/>
    </row>
    <row r="863" spans="1:65" ht="19.5" customHeight="1" x14ac:dyDescent="0.6">
      <c r="A863" s="38"/>
      <c r="B863" s="43"/>
      <c r="C863" s="43"/>
      <c r="D863" s="38"/>
      <c r="E863" s="38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/>
      <c r="AM863" s="43"/>
      <c r="AN863" s="43"/>
      <c r="AO863" s="43"/>
      <c r="AP863" s="43"/>
      <c r="AQ863" s="43"/>
      <c r="AR863" s="43"/>
      <c r="AS863" s="43"/>
      <c r="AT863" s="38"/>
      <c r="AU863" s="38"/>
      <c r="AV863" s="38"/>
      <c r="AW863" s="38"/>
      <c r="AX863" s="38"/>
      <c r="AY863" s="38"/>
      <c r="AZ863" s="38"/>
      <c r="BA863" s="38"/>
      <c r="BB863" s="38"/>
      <c r="BC863" s="38"/>
      <c r="BD863" s="38"/>
      <c r="BE863" s="38"/>
      <c r="BF863" s="38"/>
      <c r="BG863" s="38"/>
      <c r="BH863" s="38"/>
      <c r="BI863" s="38"/>
      <c r="BJ863" s="38"/>
      <c r="BK863" s="38"/>
      <c r="BL863" s="38"/>
      <c r="BM863" s="38"/>
    </row>
    <row r="864" spans="1:65" ht="19.5" customHeight="1" x14ac:dyDescent="0.6">
      <c r="A864" s="38"/>
      <c r="B864" s="43"/>
      <c r="C864" s="43"/>
      <c r="D864" s="38"/>
      <c r="E864" s="38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38"/>
      <c r="AU864" s="38"/>
      <c r="AV864" s="38"/>
      <c r="AW864" s="38"/>
      <c r="AX864" s="38"/>
      <c r="AY864" s="38"/>
      <c r="AZ864" s="38"/>
      <c r="BA864" s="38"/>
      <c r="BB864" s="38"/>
      <c r="BC864" s="38"/>
      <c r="BD864" s="38"/>
      <c r="BE864" s="38"/>
      <c r="BF864" s="38"/>
      <c r="BG864" s="38"/>
      <c r="BH864" s="38"/>
      <c r="BI864" s="38"/>
      <c r="BJ864" s="38"/>
      <c r="BK864" s="38"/>
      <c r="BL864" s="38"/>
      <c r="BM864" s="38"/>
    </row>
    <row r="865" spans="1:65" ht="19.5" customHeight="1" x14ac:dyDescent="0.6">
      <c r="A865" s="38"/>
      <c r="B865" s="43"/>
      <c r="C865" s="43"/>
      <c r="D865" s="38"/>
      <c r="E865" s="38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43"/>
      <c r="AN865" s="43"/>
      <c r="AO865" s="43"/>
      <c r="AP865" s="43"/>
      <c r="AQ865" s="43"/>
      <c r="AR865" s="43"/>
      <c r="AS865" s="43"/>
      <c r="AT865" s="38"/>
      <c r="AU865" s="38"/>
      <c r="AV865" s="38"/>
      <c r="AW865" s="38"/>
      <c r="AX865" s="38"/>
      <c r="AY865" s="38"/>
      <c r="AZ865" s="38"/>
      <c r="BA865" s="38"/>
      <c r="BB865" s="38"/>
      <c r="BC865" s="38"/>
      <c r="BD865" s="38"/>
      <c r="BE865" s="38"/>
      <c r="BF865" s="38"/>
      <c r="BG865" s="38"/>
      <c r="BH865" s="38"/>
      <c r="BI865" s="38"/>
      <c r="BJ865" s="38"/>
      <c r="BK865" s="38"/>
      <c r="BL865" s="38"/>
      <c r="BM865" s="38"/>
    </row>
    <row r="866" spans="1:65" ht="19.5" customHeight="1" x14ac:dyDescent="0.6">
      <c r="A866" s="38"/>
      <c r="B866" s="43"/>
      <c r="C866" s="43"/>
      <c r="D866" s="38"/>
      <c r="E866" s="38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  <c r="AK866" s="43"/>
      <c r="AL866" s="43"/>
      <c r="AM866" s="43"/>
      <c r="AN866" s="43"/>
      <c r="AO866" s="43"/>
      <c r="AP866" s="43"/>
      <c r="AQ866" s="43"/>
      <c r="AR866" s="43"/>
      <c r="AS866" s="43"/>
      <c r="AT866" s="38"/>
      <c r="AU866" s="38"/>
      <c r="AV866" s="38"/>
      <c r="AW866" s="38"/>
      <c r="AX866" s="38"/>
      <c r="AY866" s="38"/>
      <c r="AZ866" s="38"/>
      <c r="BA866" s="38"/>
      <c r="BB866" s="38"/>
      <c r="BC866" s="38"/>
      <c r="BD866" s="38"/>
      <c r="BE866" s="38"/>
      <c r="BF866" s="38"/>
      <c r="BG866" s="38"/>
      <c r="BH866" s="38"/>
      <c r="BI866" s="38"/>
      <c r="BJ866" s="38"/>
      <c r="BK866" s="38"/>
      <c r="BL866" s="38"/>
      <c r="BM866" s="38"/>
    </row>
    <row r="867" spans="1:65" ht="19.5" customHeight="1" x14ac:dyDescent="0.6">
      <c r="A867" s="38"/>
      <c r="B867" s="43"/>
      <c r="C867" s="43"/>
      <c r="D867" s="38"/>
      <c r="E867" s="38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43"/>
      <c r="AN867" s="43"/>
      <c r="AO867" s="43"/>
      <c r="AP867" s="43"/>
      <c r="AQ867" s="43"/>
      <c r="AR867" s="43"/>
      <c r="AS867" s="43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</row>
    <row r="868" spans="1:65" ht="19.5" customHeight="1" x14ac:dyDescent="0.6">
      <c r="A868" s="38"/>
      <c r="B868" s="43"/>
      <c r="C868" s="43"/>
      <c r="D868" s="38"/>
      <c r="E868" s="38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43"/>
      <c r="AN868" s="43"/>
      <c r="AO868" s="43"/>
      <c r="AP868" s="43"/>
      <c r="AQ868" s="43"/>
      <c r="AR868" s="43"/>
      <c r="AS868" s="43"/>
      <c r="AT868" s="38"/>
      <c r="AU868" s="38"/>
      <c r="AV868" s="38"/>
      <c r="AW868" s="38"/>
      <c r="AX868" s="38"/>
      <c r="AY868" s="38"/>
      <c r="AZ868" s="38"/>
      <c r="BA868" s="38"/>
      <c r="BB868" s="38"/>
      <c r="BC868" s="38"/>
      <c r="BD868" s="38"/>
      <c r="BE868" s="38"/>
      <c r="BF868" s="38"/>
      <c r="BG868" s="38"/>
      <c r="BH868" s="38"/>
      <c r="BI868" s="38"/>
      <c r="BJ868" s="38"/>
      <c r="BK868" s="38"/>
      <c r="BL868" s="38"/>
      <c r="BM868" s="38"/>
    </row>
    <row r="869" spans="1:65" ht="19.5" customHeight="1" x14ac:dyDescent="0.6">
      <c r="A869" s="38"/>
      <c r="B869" s="43"/>
      <c r="C869" s="43"/>
      <c r="D869" s="38"/>
      <c r="E869" s="38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43"/>
      <c r="AN869" s="43"/>
      <c r="AO869" s="43"/>
      <c r="AP869" s="43"/>
      <c r="AQ869" s="43"/>
      <c r="AR869" s="43"/>
      <c r="AS869" s="43"/>
      <c r="AT869" s="38"/>
      <c r="AU869" s="38"/>
      <c r="AV869" s="38"/>
      <c r="AW869" s="38"/>
      <c r="AX869" s="38"/>
      <c r="AY869" s="38"/>
      <c r="AZ869" s="38"/>
      <c r="BA869" s="38"/>
      <c r="BB869" s="38"/>
      <c r="BC869" s="38"/>
      <c r="BD869" s="38"/>
      <c r="BE869" s="38"/>
      <c r="BF869" s="38"/>
      <c r="BG869" s="38"/>
      <c r="BH869" s="38"/>
      <c r="BI869" s="38"/>
      <c r="BJ869" s="38"/>
      <c r="BK869" s="38"/>
      <c r="BL869" s="38"/>
      <c r="BM869" s="38"/>
    </row>
    <row r="870" spans="1:65" ht="19.5" customHeight="1" x14ac:dyDescent="0.6">
      <c r="A870" s="38"/>
      <c r="B870" s="43"/>
      <c r="C870" s="43"/>
      <c r="D870" s="38"/>
      <c r="E870" s="38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  <c r="AK870" s="43"/>
      <c r="AL870" s="43"/>
      <c r="AM870" s="43"/>
      <c r="AN870" s="43"/>
      <c r="AO870" s="43"/>
      <c r="AP870" s="43"/>
      <c r="AQ870" s="43"/>
      <c r="AR870" s="43"/>
      <c r="AS870" s="43"/>
      <c r="AT870" s="38"/>
      <c r="AU870" s="38"/>
      <c r="AV870" s="38"/>
      <c r="AW870" s="38"/>
      <c r="AX870" s="38"/>
      <c r="AY870" s="38"/>
      <c r="AZ870" s="38"/>
      <c r="BA870" s="38"/>
      <c r="BB870" s="38"/>
      <c r="BC870" s="38"/>
      <c r="BD870" s="38"/>
      <c r="BE870" s="38"/>
      <c r="BF870" s="38"/>
      <c r="BG870" s="38"/>
      <c r="BH870" s="38"/>
      <c r="BI870" s="38"/>
      <c r="BJ870" s="38"/>
      <c r="BK870" s="38"/>
      <c r="BL870" s="38"/>
      <c r="BM870" s="38"/>
    </row>
    <row r="871" spans="1:65" ht="19.5" customHeight="1" x14ac:dyDescent="0.6">
      <c r="A871" s="38"/>
      <c r="B871" s="43"/>
      <c r="C871" s="43"/>
      <c r="D871" s="38"/>
      <c r="E871" s="38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43"/>
      <c r="AN871" s="43"/>
      <c r="AO871" s="43"/>
      <c r="AP871" s="43"/>
      <c r="AQ871" s="43"/>
      <c r="AR871" s="43"/>
      <c r="AS871" s="43"/>
      <c r="AT871" s="38"/>
      <c r="AU871" s="38"/>
      <c r="AV871" s="38"/>
      <c r="AW871" s="38"/>
      <c r="AX871" s="38"/>
      <c r="AY871" s="38"/>
      <c r="AZ871" s="38"/>
      <c r="BA871" s="38"/>
      <c r="BB871" s="38"/>
      <c r="BC871" s="38"/>
      <c r="BD871" s="38"/>
      <c r="BE871" s="38"/>
      <c r="BF871" s="38"/>
      <c r="BG871" s="38"/>
      <c r="BH871" s="38"/>
      <c r="BI871" s="38"/>
      <c r="BJ871" s="38"/>
      <c r="BK871" s="38"/>
      <c r="BL871" s="38"/>
      <c r="BM871" s="38"/>
    </row>
    <row r="872" spans="1:65" ht="19.5" customHeight="1" x14ac:dyDescent="0.6">
      <c r="A872" s="38"/>
      <c r="B872" s="43"/>
      <c r="C872" s="43"/>
      <c r="D872" s="38"/>
      <c r="E872" s="38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  <c r="AK872" s="43"/>
      <c r="AL872" s="43"/>
      <c r="AM872" s="43"/>
      <c r="AN872" s="43"/>
      <c r="AO872" s="43"/>
      <c r="AP872" s="43"/>
      <c r="AQ872" s="43"/>
      <c r="AR872" s="43"/>
      <c r="AS872" s="43"/>
      <c r="AT872" s="38"/>
      <c r="AU872" s="38"/>
      <c r="AV872" s="38"/>
      <c r="AW872" s="38"/>
      <c r="AX872" s="38"/>
      <c r="AY872" s="38"/>
      <c r="AZ872" s="38"/>
      <c r="BA872" s="38"/>
      <c r="BB872" s="38"/>
      <c r="BC872" s="38"/>
      <c r="BD872" s="38"/>
      <c r="BE872" s="38"/>
      <c r="BF872" s="38"/>
      <c r="BG872" s="38"/>
      <c r="BH872" s="38"/>
      <c r="BI872" s="38"/>
      <c r="BJ872" s="38"/>
      <c r="BK872" s="38"/>
      <c r="BL872" s="38"/>
      <c r="BM872" s="38"/>
    </row>
    <row r="873" spans="1:65" ht="19.5" customHeight="1" x14ac:dyDescent="0.6">
      <c r="A873" s="38"/>
      <c r="B873" s="43"/>
      <c r="C873" s="43"/>
      <c r="D873" s="38"/>
      <c r="E873" s="38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  <c r="AK873" s="43"/>
      <c r="AL873" s="43"/>
      <c r="AM873" s="43"/>
      <c r="AN873" s="43"/>
      <c r="AO873" s="43"/>
      <c r="AP873" s="43"/>
      <c r="AQ873" s="43"/>
      <c r="AR873" s="43"/>
      <c r="AS873" s="43"/>
      <c r="AT873" s="38"/>
      <c r="AU873" s="38"/>
      <c r="AV873" s="38"/>
      <c r="AW873" s="38"/>
      <c r="AX873" s="38"/>
      <c r="AY873" s="38"/>
      <c r="AZ873" s="38"/>
      <c r="BA873" s="38"/>
      <c r="BB873" s="38"/>
      <c r="BC873" s="38"/>
      <c r="BD873" s="38"/>
      <c r="BE873" s="38"/>
      <c r="BF873" s="38"/>
      <c r="BG873" s="38"/>
      <c r="BH873" s="38"/>
      <c r="BI873" s="38"/>
      <c r="BJ873" s="38"/>
      <c r="BK873" s="38"/>
      <c r="BL873" s="38"/>
      <c r="BM873" s="38"/>
    </row>
    <row r="874" spans="1:65" ht="19.5" customHeight="1" x14ac:dyDescent="0.6">
      <c r="A874" s="38"/>
      <c r="B874" s="43"/>
      <c r="C874" s="43"/>
      <c r="D874" s="38"/>
      <c r="E874" s="38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43"/>
      <c r="AN874" s="43"/>
      <c r="AO874" s="43"/>
      <c r="AP874" s="43"/>
      <c r="AQ874" s="43"/>
      <c r="AR874" s="43"/>
      <c r="AS874" s="43"/>
      <c r="AT874" s="38"/>
      <c r="AU874" s="38"/>
      <c r="AV874" s="38"/>
      <c r="AW874" s="38"/>
      <c r="AX874" s="38"/>
      <c r="AY874" s="38"/>
      <c r="AZ874" s="38"/>
      <c r="BA874" s="38"/>
      <c r="BB874" s="38"/>
      <c r="BC874" s="38"/>
      <c r="BD874" s="38"/>
      <c r="BE874" s="38"/>
      <c r="BF874" s="38"/>
      <c r="BG874" s="38"/>
      <c r="BH874" s="38"/>
      <c r="BI874" s="38"/>
      <c r="BJ874" s="38"/>
      <c r="BK874" s="38"/>
      <c r="BL874" s="38"/>
      <c r="BM874" s="38"/>
    </row>
    <row r="875" spans="1:65" ht="19.5" customHeight="1" x14ac:dyDescent="0.6">
      <c r="A875" s="38"/>
      <c r="B875" s="43"/>
      <c r="C875" s="43"/>
      <c r="D875" s="38"/>
      <c r="E875" s="38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43"/>
      <c r="AN875" s="43"/>
      <c r="AO875" s="43"/>
      <c r="AP875" s="43"/>
      <c r="AQ875" s="43"/>
      <c r="AR875" s="43"/>
      <c r="AS875" s="43"/>
      <c r="AT875" s="38"/>
      <c r="AU875" s="38"/>
      <c r="AV875" s="38"/>
      <c r="AW875" s="38"/>
      <c r="AX875" s="38"/>
      <c r="AY875" s="38"/>
      <c r="AZ875" s="38"/>
      <c r="BA875" s="38"/>
      <c r="BB875" s="38"/>
      <c r="BC875" s="38"/>
      <c r="BD875" s="38"/>
      <c r="BE875" s="38"/>
      <c r="BF875" s="38"/>
      <c r="BG875" s="38"/>
      <c r="BH875" s="38"/>
      <c r="BI875" s="38"/>
      <c r="BJ875" s="38"/>
      <c r="BK875" s="38"/>
      <c r="BL875" s="38"/>
      <c r="BM875" s="38"/>
    </row>
    <row r="876" spans="1:65" ht="19.5" customHeight="1" x14ac:dyDescent="0.6">
      <c r="A876" s="38"/>
      <c r="B876" s="43"/>
      <c r="C876" s="43"/>
      <c r="D876" s="38"/>
      <c r="E876" s="38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43"/>
      <c r="AN876" s="43"/>
      <c r="AO876" s="43"/>
      <c r="AP876" s="43"/>
      <c r="AQ876" s="43"/>
      <c r="AR876" s="43"/>
      <c r="AS876" s="43"/>
      <c r="AT876" s="38"/>
      <c r="AU876" s="38"/>
      <c r="AV876" s="38"/>
      <c r="AW876" s="38"/>
      <c r="AX876" s="38"/>
      <c r="AY876" s="38"/>
      <c r="AZ876" s="38"/>
      <c r="BA876" s="38"/>
      <c r="BB876" s="38"/>
      <c r="BC876" s="38"/>
      <c r="BD876" s="38"/>
      <c r="BE876" s="38"/>
      <c r="BF876" s="38"/>
      <c r="BG876" s="38"/>
      <c r="BH876" s="38"/>
      <c r="BI876" s="38"/>
      <c r="BJ876" s="38"/>
      <c r="BK876" s="38"/>
      <c r="BL876" s="38"/>
      <c r="BM876" s="38"/>
    </row>
    <row r="877" spans="1:65" ht="19.5" customHeight="1" x14ac:dyDescent="0.6">
      <c r="A877" s="38"/>
      <c r="B877" s="43"/>
      <c r="C877" s="43"/>
      <c r="D877" s="38"/>
      <c r="E877" s="38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43"/>
      <c r="AN877" s="43"/>
      <c r="AO877" s="43"/>
      <c r="AP877" s="43"/>
      <c r="AQ877" s="43"/>
      <c r="AR877" s="43"/>
      <c r="AS877" s="43"/>
      <c r="AT877" s="38"/>
      <c r="AU877" s="38"/>
      <c r="AV877" s="38"/>
      <c r="AW877" s="38"/>
      <c r="AX877" s="38"/>
      <c r="AY877" s="38"/>
      <c r="AZ877" s="38"/>
      <c r="BA877" s="38"/>
      <c r="BB877" s="38"/>
      <c r="BC877" s="38"/>
      <c r="BD877" s="38"/>
      <c r="BE877" s="38"/>
      <c r="BF877" s="38"/>
      <c r="BG877" s="38"/>
      <c r="BH877" s="38"/>
      <c r="BI877" s="38"/>
      <c r="BJ877" s="38"/>
      <c r="BK877" s="38"/>
      <c r="BL877" s="38"/>
      <c r="BM877" s="38"/>
    </row>
    <row r="878" spans="1:65" ht="19.5" customHeight="1" x14ac:dyDescent="0.6">
      <c r="A878" s="38"/>
      <c r="B878" s="43"/>
      <c r="C878" s="43"/>
      <c r="D878" s="38"/>
      <c r="E878" s="38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  <c r="AK878" s="43"/>
      <c r="AL878" s="43"/>
      <c r="AM878" s="43"/>
      <c r="AN878" s="43"/>
      <c r="AO878" s="43"/>
      <c r="AP878" s="43"/>
      <c r="AQ878" s="43"/>
      <c r="AR878" s="43"/>
      <c r="AS878" s="43"/>
      <c r="AT878" s="38"/>
      <c r="AU878" s="38"/>
      <c r="AV878" s="38"/>
      <c r="AW878" s="38"/>
      <c r="AX878" s="38"/>
      <c r="AY878" s="38"/>
      <c r="AZ878" s="38"/>
      <c r="BA878" s="38"/>
      <c r="BB878" s="38"/>
      <c r="BC878" s="38"/>
      <c r="BD878" s="38"/>
      <c r="BE878" s="38"/>
      <c r="BF878" s="38"/>
      <c r="BG878" s="38"/>
      <c r="BH878" s="38"/>
      <c r="BI878" s="38"/>
      <c r="BJ878" s="38"/>
      <c r="BK878" s="38"/>
      <c r="BL878" s="38"/>
      <c r="BM878" s="38"/>
    </row>
    <row r="879" spans="1:65" ht="19.5" customHeight="1" x14ac:dyDescent="0.6">
      <c r="A879" s="38"/>
      <c r="B879" s="43"/>
      <c r="C879" s="43"/>
      <c r="D879" s="38"/>
      <c r="E879" s="38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43"/>
      <c r="AN879" s="43"/>
      <c r="AO879" s="43"/>
      <c r="AP879" s="43"/>
      <c r="AQ879" s="43"/>
      <c r="AR879" s="43"/>
      <c r="AS879" s="43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</row>
    <row r="880" spans="1:65" ht="19.5" customHeight="1" x14ac:dyDescent="0.6">
      <c r="A880" s="38"/>
      <c r="B880" s="43"/>
      <c r="C880" s="43"/>
      <c r="D880" s="38"/>
      <c r="E880" s="38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  <c r="AK880" s="43"/>
      <c r="AL880" s="43"/>
      <c r="AM880" s="43"/>
      <c r="AN880" s="43"/>
      <c r="AO880" s="43"/>
      <c r="AP880" s="43"/>
      <c r="AQ880" s="43"/>
      <c r="AR880" s="43"/>
      <c r="AS880" s="43"/>
      <c r="AT880" s="38"/>
      <c r="AU880" s="38"/>
      <c r="AV880" s="38"/>
      <c r="AW880" s="38"/>
      <c r="AX880" s="38"/>
      <c r="AY880" s="38"/>
      <c r="AZ880" s="38"/>
      <c r="BA880" s="38"/>
      <c r="BB880" s="38"/>
      <c r="BC880" s="38"/>
      <c r="BD880" s="38"/>
      <c r="BE880" s="38"/>
      <c r="BF880" s="38"/>
      <c r="BG880" s="38"/>
      <c r="BH880" s="38"/>
      <c r="BI880" s="38"/>
      <c r="BJ880" s="38"/>
      <c r="BK880" s="38"/>
      <c r="BL880" s="38"/>
      <c r="BM880" s="38"/>
    </row>
    <row r="881" spans="1:65" ht="19.5" customHeight="1" x14ac:dyDescent="0.6">
      <c r="A881" s="38"/>
      <c r="B881" s="43"/>
      <c r="C881" s="43"/>
      <c r="D881" s="38"/>
      <c r="E881" s="38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43"/>
      <c r="AN881" s="43"/>
      <c r="AO881" s="43"/>
      <c r="AP881" s="43"/>
      <c r="AQ881" s="43"/>
      <c r="AR881" s="43"/>
      <c r="AS881" s="43"/>
      <c r="AT881" s="38"/>
      <c r="AU881" s="38"/>
      <c r="AV881" s="38"/>
      <c r="AW881" s="38"/>
      <c r="AX881" s="38"/>
      <c r="AY881" s="38"/>
      <c r="AZ881" s="38"/>
      <c r="BA881" s="38"/>
      <c r="BB881" s="38"/>
      <c r="BC881" s="38"/>
      <c r="BD881" s="38"/>
      <c r="BE881" s="38"/>
      <c r="BF881" s="38"/>
      <c r="BG881" s="38"/>
      <c r="BH881" s="38"/>
      <c r="BI881" s="38"/>
      <c r="BJ881" s="38"/>
      <c r="BK881" s="38"/>
      <c r="BL881" s="38"/>
      <c r="BM881" s="38"/>
    </row>
    <row r="882" spans="1:65" ht="19.5" customHeight="1" x14ac:dyDescent="0.6">
      <c r="A882" s="38"/>
      <c r="B882" s="43"/>
      <c r="C882" s="43"/>
      <c r="D882" s="38"/>
      <c r="E882" s="38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43"/>
      <c r="AN882" s="43"/>
      <c r="AO882" s="43"/>
      <c r="AP882" s="43"/>
      <c r="AQ882" s="43"/>
      <c r="AR882" s="43"/>
      <c r="AS882" s="43"/>
      <c r="AT882" s="38"/>
      <c r="AU882" s="38"/>
      <c r="AV882" s="38"/>
      <c r="AW882" s="38"/>
      <c r="AX882" s="38"/>
      <c r="AY882" s="38"/>
      <c r="AZ882" s="38"/>
      <c r="BA882" s="38"/>
      <c r="BB882" s="38"/>
      <c r="BC882" s="38"/>
      <c r="BD882" s="38"/>
      <c r="BE882" s="38"/>
      <c r="BF882" s="38"/>
      <c r="BG882" s="38"/>
      <c r="BH882" s="38"/>
      <c r="BI882" s="38"/>
      <c r="BJ882" s="38"/>
      <c r="BK882" s="38"/>
      <c r="BL882" s="38"/>
      <c r="BM882" s="38"/>
    </row>
    <row r="883" spans="1:65" ht="19.5" customHeight="1" x14ac:dyDescent="0.6">
      <c r="A883" s="38"/>
      <c r="B883" s="43"/>
      <c r="C883" s="43"/>
      <c r="D883" s="38"/>
      <c r="E883" s="38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43"/>
      <c r="AN883" s="43"/>
      <c r="AO883" s="43"/>
      <c r="AP883" s="43"/>
      <c r="AQ883" s="43"/>
      <c r="AR883" s="43"/>
      <c r="AS883" s="43"/>
      <c r="AT883" s="38"/>
      <c r="AU883" s="38"/>
      <c r="AV883" s="38"/>
      <c r="AW883" s="38"/>
      <c r="AX883" s="38"/>
      <c r="AY883" s="38"/>
      <c r="AZ883" s="38"/>
      <c r="BA883" s="38"/>
      <c r="BB883" s="38"/>
      <c r="BC883" s="38"/>
      <c r="BD883" s="38"/>
      <c r="BE883" s="38"/>
      <c r="BF883" s="38"/>
      <c r="BG883" s="38"/>
      <c r="BH883" s="38"/>
      <c r="BI883" s="38"/>
      <c r="BJ883" s="38"/>
      <c r="BK883" s="38"/>
      <c r="BL883" s="38"/>
      <c r="BM883" s="38"/>
    </row>
    <row r="884" spans="1:65" ht="19.5" customHeight="1" x14ac:dyDescent="0.6">
      <c r="A884" s="38"/>
      <c r="B884" s="43"/>
      <c r="C884" s="43"/>
      <c r="D884" s="38"/>
      <c r="E884" s="38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43"/>
      <c r="AN884" s="43"/>
      <c r="AO884" s="43"/>
      <c r="AP884" s="43"/>
      <c r="AQ884" s="43"/>
      <c r="AR884" s="43"/>
      <c r="AS884" s="43"/>
      <c r="AT884" s="38"/>
      <c r="AU884" s="38"/>
      <c r="AV884" s="38"/>
      <c r="AW884" s="38"/>
      <c r="AX884" s="38"/>
      <c r="AY884" s="38"/>
      <c r="AZ884" s="38"/>
      <c r="BA884" s="38"/>
      <c r="BB884" s="38"/>
      <c r="BC884" s="38"/>
      <c r="BD884" s="38"/>
      <c r="BE884" s="38"/>
      <c r="BF884" s="38"/>
      <c r="BG884" s="38"/>
      <c r="BH884" s="38"/>
      <c r="BI884" s="38"/>
      <c r="BJ884" s="38"/>
      <c r="BK884" s="38"/>
      <c r="BL884" s="38"/>
      <c r="BM884" s="38"/>
    </row>
    <row r="885" spans="1:65" ht="19.5" customHeight="1" x14ac:dyDescent="0.6">
      <c r="A885" s="38"/>
      <c r="B885" s="43"/>
      <c r="C885" s="43"/>
      <c r="D885" s="38"/>
      <c r="E885" s="38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  <c r="AK885" s="43"/>
      <c r="AL885" s="43"/>
      <c r="AM885" s="43"/>
      <c r="AN885" s="43"/>
      <c r="AO885" s="43"/>
      <c r="AP885" s="43"/>
      <c r="AQ885" s="43"/>
      <c r="AR885" s="43"/>
      <c r="AS885" s="43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</row>
    <row r="886" spans="1:65" ht="19.5" customHeight="1" x14ac:dyDescent="0.6">
      <c r="A886" s="38"/>
      <c r="B886" s="43"/>
      <c r="C886" s="43"/>
      <c r="D886" s="38"/>
      <c r="E886" s="38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  <c r="AK886" s="43"/>
      <c r="AL886" s="43"/>
      <c r="AM886" s="43"/>
      <c r="AN886" s="43"/>
      <c r="AO886" s="43"/>
      <c r="AP886" s="43"/>
      <c r="AQ886" s="43"/>
      <c r="AR886" s="43"/>
      <c r="AS886" s="43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</row>
    <row r="887" spans="1:65" ht="19.5" customHeight="1" x14ac:dyDescent="0.6">
      <c r="A887" s="38"/>
      <c r="B887" s="43"/>
      <c r="C887" s="43"/>
      <c r="D887" s="38"/>
      <c r="E887" s="38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  <c r="AK887" s="43"/>
      <c r="AL887" s="43"/>
      <c r="AM887" s="43"/>
      <c r="AN887" s="43"/>
      <c r="AO887" s="43"/>
      <c r="AP887" s="43"/>
      <c r="AQ887" s="43"/>
      <c r="AR887" s="43"/>
      <c r="AS887" s="43"/>
      <c r="AT887" s="38"/>
      <c r="AU887" s="38"/>
      <c r="AV887" s="38"/>
      <c r="AW887" s="38"/>
      <c r="AX887" s="38"/>
      <c r="AY887" s="38"/>
      <c r="AZ887" s="38"/>
      <c r="BA887" s="38"/>
      <c r="BB887" s="38"/>
      <c r="BC887" s="38"/>
      <c r="BD887" s="38"/>
      <c r="BE887" s="38"/>
      <c r="BF887" s="38"/>
      <c r="BG887" s="38"/>
      <c r="BH887" s="38"/>
      <c r="BI887" s="38"/>
      <c r="BJ887" s="38"/>
      <c r="BK887" s="38"/>
      <c r="BL887" s="38"/>
      <c r="BM887" s="38"/>
    </row>
    <row r="888" spans="1:65" ht="19.5" customHeight="1" x14ac:dyDescent="0.6">
      <c r="A888" s="38"/>
      <c r="B888" s="43"/>
      <c r="C888" s="43"/>
      <c r="D888" s="38"/>
      <c r="E888" s="38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43"/>
      <c r="AN888" s="43"/>
      <c r="AO888" s="43"/>
      <c r="AP888" s="43"/>
      <c r="AQ888" s="43"/>
      <c r="AR888" s="43"/>
      <c r="AS888" s="43"/>
      <c r="AT888" s="38"/>
      <c r="AU888" s="38"/>
      <c r="AV888" s="38"/>
      <c r="AW888" s="38"/>
      <c r="AX888" s="38"/>
      <c r="AY888" s="38"/>
      <c r="AZ888" s="38"/>
      <c r="BA888" s="38"/>
      <c r="BB888" s="38"/>
      <c r="BC888" s="38"/>
      <c r="BD888" s="38"/>
      <c r="BE888" s="38"/>
      <c r="BF888" s="38"/>
      <c r="BG888" s="38"/>
      <c r="BH888" s="38"/>
      <c r="BI888" s="38"/>
      <c r="BJ888" s="38"/>
      <c r="BK888" s="38"/>
      <c r="BL888" s="38"/>
      <c r="BM888" s="38"/>
    </row>
    <row r="889" spans="1:65" ht="19.5" customHeight="1" x14ac:dyDescent="0.6">
      <c r="A889" s="38"/>
      <c r="B889" s="43"/>
      <c r="C889" s="43"/>
      <c r="D889" s="38"/>
      <c r="E889" s="38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38"/>
      <c r="AU889" s="38"/>
      <c r="AV889" s="38"/>
      <c r="AW889" s="38"/>
      <c r="AX889" s="38"/>
      <c r="AY889" s="38"/>
      <c r="AZ889" s="38"/>
      <c r="BA889" s="38"/>
      <c r="BB889" s="38"/>
      <c r="BC889" s="38"/>
      <c r="BD889" s="38"/>
      <c r="BE889" s="38"/>
      <c r="BF889" s="38"/>
      <c r="BG889" s="38"/>
      <c r="BH889" s="38"/>
      <c r="BI889" s="38"/>
      <c r="BJ889" s="38"/>
      <c r="BK889" s="38"/>
      <c r="BL889" s="38"/>
      <c r="BM889" s="38"/>
    </row>
    <row r="890" spans="1:65" ht="19.5" customHeight="1" x14ac:dyDescent="0.6">
      <c r="A890" s="38"/>
      <c r="B890" s="43"/>
      <c r="C890" s="43"/>
      <c r="D890" s="38"/>
      <c r="E890" s="38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43"/>
      <c r="AN890" s="43"/>
      <c r="AO890" s="43"/>
      <c r="AP890" s="43"/>
      <c r="AQ890" s="43"/>
      <c r="AR890" s="43"/>
      <c r="AS890" s="43"/>
      <c r="AT890" s="38"/>
      <c r="AU890" s="38"/>
      <c r="AV890" s="38"/>
      <c r="AW890" s="38"/>
      <c r="AX890" s="38"/>
      <c r="AY890" s="38"/>
      <c r="AZ890" s="38"/>
      <c r="BA890" s="38"/>
      <c r="BB890" s="38"/>
      <c r="BC890" s="38"/>
      <c r="BD890" s="38"/>
      <c r="BE890" s="38"/>
      <c r="BF890" s="38"/>
      <c r="BG890" s="38"/>
      <c r="BH890" s="38"/>
      <c r="BI890" s="38"/>
      <c r="BJ890" s="38"/>
      <c r="BK890" s="38"/>
      <c r="BL890" s="38"/>
      <c r="BM890" s="38"/>
    </row>
    <row r="891" spans="1:65" ht="19.5" customHeight="1" x14ac:dyDescent="0.6">
      <c r="A891" s="38"/>
      <c r="B891" s="43"/>
      <c r="C891" s="43"/>
      <c r="D891" s="38"/>
      <c r="E891" s="38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43"/>
      <c r="AN891" s="43"/>
      <c r="AO891" s="43"/>
      <c r="AP891" s="43"/>
      <c r="AQ891" s="43"/>
      <c r="AR891" s="43"/>
      <c r="AS891" s="43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</row>
    <row r="892" spans="1:65" ht="19.5" customHeight="1" x14ac:dyDescent="0.6">
      <c r="A892" s="38"/>
      <c r="B892" s="43"/>
      <c r="C892" s="43"/>
      <c r="D892" s="38"/>
      <c r="E892" s="38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  <c r="AK892" s="43"/>
      <c r="AL892" s="43"/>
      <c r="AM892" s="43"/>
      <c r="AN892" s="43"/>
      <c r="AO892" s="43"/>
      <c r="AP892" s="43"/>
      <c r="AQ892" s="43"/>
      <c r="AR892" s="43"/>
      <c r="AS892" s="43"/>
      <c r="AT892" s="38"/>
      <c r="AU892" s="38"/>
      <c r="AV892" s="38"/>
      <c r="AW892" s="38"/>
      <c r="AX892" s="38"/>
      <c r="AY892" s="38"/>
      <c r="AZ892" s="38"/>
      <c r="BA892" s="38"/>
      <c r="BB892" s="38"/>
      <c r="BC892" s="38"/>
      <c r="BD892" s="38"/>
      <c r="BE892" s="38"/>
      <c r="BF892" s="38"/>
      <c r="BG892" s="38"/>
      <c r="BH892" s="38"/>
      <c r="BI892" s="38"/>
      <c r="BJ892" s="38"/>
      <c r="BK892" s="38"/>
      <c r="BL892" s="38"/>
      <c r="BM892" s="38"/>
    </row>
    <row r="893" spans="1:65" ht="19.5" customHeight="1" x14ac:dyDescent="0.6">
      <c r="A893" s="38"/>
      <c r="B893" s="43"/>
      <c r="C893" s="43"/>
      <c r="D893" s="38"/>
      <c r="E893" s="38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43"/>
      <c r="AN893" s="43"/>
      <c r="AO893" s="43"/>
      <c r="AP893" s="43"/>
      <c r="AQ893" s="43"/>
      <c r="AR893" s="43"/>
      <c r="AS893" s="43"/>
      <c r="AT893" s="38"/>
      <c r="AU893" s="38"/>
      <c r="AV893" s="38"/>
      <c r="AW893" s="38"/>
      <c r="AX893" s="38"/>
      <c r="AY893" s="38"/>
      <c r="AZ893" s="38"/>
      <c r="BA893" s="38"/>
      <c r="BB893" s="38"/>
      <c r="BC893" s="38"/>
      <c r="BD893" s="38"/>
      <c r="BE893" s="38"/>
      <c r="BF893" s="38"/>
      <c r="BG893" s="38"/>
      <c r="BH893" s="38"/>
      <c r="BI893" s="38"/>
      <c r="BJ893" s="38"/>
      <c r="BK893" s="38"/>
      <c r="BL893" s="38"/>
      <c r="BM893" s="38"/>
    </row>
    <row r="894" spans="1:65" ht="19.5" customHeight="1" x14ac:dyDescent="0.6">
      <c r="A894" s="38"/>
      <c r="B894" s="43"/>
      <c r="C894" s="43"/>
      <c r="D894" s="38"/>
      <c r="E894" s="38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43"/>
      <c r="AN894" s="43"/>
      <c r="AO894" s="43"/>
      <c r="AP894" s="43"/>
      <c r="AQ894" s="43"/>
      <c r="AR894" s="43"/>
      <c r="AS894" s="43"/>
      <c r="AT894" s="38"/>
      <c r="AU894" s="38"/>
      <c r="AV894" s="38"/>
      <c r="AW894" s="38"/>
      <c r="AX894" s="38"/>
      <c r="AY894" s="38"/>
      <c r="AZ894" s="38"/>
      <c r="BA894" s="38"/>
      <c r="BB894" s="38"/>
      <c r="BC894" s="38"/>
      <c r="BD894" s="38"/>
      <c r="BE894" s="38"/>
      <c r="BF894" s="38"/>
      <c r="BG894" s="38"/>
      <c r="BH894" s="38"/>
      <c r="BI894" s="38"/>
      <c r="BJ894" s="38"/>
      <c r="BK894" s="38"/>
      <c r="BL894" s="38"/>
      <c r="BM894" s="38"/>
    </row>
    <row r="895" spans="1:65" ht="19.5" customHeight="1" x14ac:dyDescent="0.6">
      <c r="A895" s="38"/>
      <c r="B895" s="43"/>
      <c r="C895" s="43"/>
      <c r="D895" s="38"/>
      <c r="E895" s="38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43"/>
      <c r="AN895" s="43"/>
      <c r="AO895" s="43"/>
      <c r="AP895" s="43"/>
      <c r="AQ895" s="43"/>
      <c r="AR895" s="43"/>
      <c r="AS895" s="43"/>
      <c r="AT895" s="38"/>
      <c r="AU895" s="38"/>
      <c r="AV895" s="38"/>
      <c r="AW895" s="38"/>
      <c r="AX895" s="38"/>
      <c r="AY895" s="38"/>
      <c r="AZ895" s="38"/>
      <c r="BA895" s="38"/>
      <c r="BB895" s="38"/>
      <c r="BC895" s="38"/>
      <c r="BD895" s="38"/>
      <c r="BE895" s="38"/>
      <c r="BF895" s="38"/>
      <c r="BG895" s="38"/>
      <c r="BH895" s="38"/>
      <c r="BI895" s="38"/>
      <c r="BJ895" s="38"/>
      <c r="BK895" s="38"/>
      <c r="BL895" s="38"/>
      <c r="BM895" s="38"/>
    </row>
    <row r="896" spans="1:65" ht="19.5" customHeight="1" x14ac:dyDescent="0.6">
      <c r="A896" s="38"/>
      <c r="B896" s="43"/>
      <c r="C896" s="43"/>
      <c r="D896" s="38"/>
      <c r="E896" s="38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43"/>
      <c r="AN896" s="43"/>
      <c r="AO896" s="43"/>
      <c r="AP896" s="43"/>
      <c r="AQ896" s="43"/>
      <c r="AR896" s="43"/>
      <c r="AS896" s="43"/>
      <c r="AT896" s="38"/>
      <c r="AU896" s="38"/>
      <c r="AV896" s="38"/>
      <c r="AW896" s="38"/>
      <c r="AX896" s="38"/>
      <c r="AY896" s="38"/>
      <c r="AZ896" s="38"/>
      <c r="BA896" s="38"/>
      <c r="BB896" s="38"/>
      <c r="BC896" s="38"/>
      <c r="BD896" s="38"/>
      <c r="BE896" s="38"/>
      <c r="BF896" s="38"/>
      <c r="BG896" s="38"/>
      <c r="BH896" s="38"/>
      <c r="BI896" s="38"/>
      <c r="BJ896" s="38"/>
      <c r="BK896" s="38"/>
      <c r="BL896" s="38"/>
      <c r="BM896" s="38"/>
    </row>
    <row r="897" spans="1:65" ht="19.5" customHeight="1" x14ac:dyDescent="0.6">
      <c r="A897" s="38"/>
      <c r="B897" s="43"/>
      <c r="C897" s="43"/>
      <c r="D897" s="38"/>
      <c r="E897" s="38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43"/>
      <c r="AN897" s="43"/>
      <c r="AO897" s="43"/>
      <c r="AP897" s="43"/>
      <c r="AQ897" s="43"/>
      <c r="AR897" s="43"/>
      <c r="AS897" s="43"/>
      <c r="AT897" s="38"/>
      <c r="AU897" s="38"/>
      <c r="AV897" s="38"/>
      <c r="AW897" s="38"/>
      <c r="AX897" s="38"/>
      <c r="AY897" s="38"/>
      <c r="AZ897" s="38"/>
      <c r="BA897" s="38"/>
      <c r="BB897" s="38"/>
      <c r="BC897" s="38"/>
      <c r="BD897" s="38"/>
      <c r="BE897" s="38"/>
      <c r="BF897" s="38"/>
      <c r="BG897" s="38"/>
      <c r="BH897" s="38"/>
      <c r="BI897" s="38"/>
      <c r="BJ897" s="38"/>
      <c r="BK897" s="38"/>
      <c r="BL897" s="38"/>
      <c r="BM897" s="38"/>
    </row>
    <row r="898" spans="1:65" ht="19.5" customHeight="1" x14ac:dyDescent="0.6">
      <c r="A898" s="38"/>
      <c r="B898" s="43"/>
      <c r="C898" s="43"/>
      <c r="D898" s="38"/>
      <c r="E898" s="38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  <c r="AK898" s="43"/>
      <c r="AL898" s="43"/>
      <c r="AM898" s="43"/>
      <c r="AN898" s="43"/>
      <c r="AO898" s="43"/>
      <c r="AP898" s="43"/>
      <c r="AQ898" s="43"/>
      <c r="AR898" s="43"/>
      <c r="AS898" s="43"/>
      <c r="AT898" s="38"/>
      <c r="AU898" s="38"/>
      <c r="AV898" s="38"/>
      <c r="AW898" s="38"/>
      <c r="AX898" s="38"/>
      <c r="AY898" s="38"/>
      <c r="AZ898" s="38"/>
      <c r="BA898" s="38"/>
      <c r="BB898" s="38"/>
      <c r="BC898" s="38"/>
      <c r="BD898" s="38"/>
      <c r="BE898" s="38"/>
      <c r="BF898" s="38"/>
      <c r="BG898" s="38"/>
      <c r="BH898" s="38"/>
      <c r="BI898" s="38"/>
      <c r="BJ898" s="38"/>
      <c r="BK898" s="38"/>
      <c r="BL898" s="38"/>
      <c r="BM898" s="38"/>
    </row>
    <row r="899" spans="1:65" ht="19.5" customHeight="1" x14ac:dyDescent="0.6">
      <c r="A899" s="38"/>
      <c r="B899" s="43"/>
      <c r="C899" s="43"/>
      <c r="D899" s="38"/>
      <c r="E899" s="38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  <c r="AK899" s="43"/>
      <c r="AL899" s="43"/>
      <c r="AM899" s="43"/>
      <c r="AN899" s="43"/>
      <c r="AO899" s="43"/>
      <c r="AP899" s="43"/>
      <c r="AQ899" s="43"/>
      <c r="AR899" s="43"/>
      <c r="AS899" s="43"/>
      <c r="AT899" s="38"/>
      <c r="AU899" s="38"/>
      <c r="AV899" s="38"/>
      <c r="AW899" s="38"/>
      <c r="AX899" s="38"/>
      <c r="AY899" s="38"/>
      <c r="AZ899" s="38"/>
      <c r="BA899" s="38"/>
      <c r="BB899" s="38"/>
      <c r="BC899" s="38"/>
      <c r="BD899" s="38"/>
      <c r="BE899" s="38"/>
      <c r="BF899" s="38"/>
      <c r="BG899" s="38"/>
      <c r="BH899" s="38"/>
      <c r="BI899" s="38"/>
      <c r="BJ899" s="38"/>
      <c r="BK899" s="38"/>
      <c r="BL899" s="38"/>
      <c r="BM899" s="38"/>
    </row>
    <row r="900" spans="1:65" ht="19.5" customHeight="1" x14ac:dyDescent="0.6">
      <c r="A900" s="38"/>
      <c r="B900" s="43"/>
      <c r="C900" s="43"/>
      <c r="D900" s="38"/>
      <c r="E900" s="38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43"/>
      <c r="AN900" s="43"/>
      <c r="AO900" s="43"/>
      <c r="AP900" s="43"/>
      <c r="AQ900" s="43"/>
      <c r="AR900" s="43"/>
      <c r="AS900" s="43"/>
      <c r="AT900" s="38"/>
      <c r="AU900" s="38"/>
      <c r="AV900" s="38"/>
      <c r="AW900" s="38"/>
      <c r="AX900" s="38"/>
      <c r="AY900" s="38"/>
      <c r="AZ900" s="38"/>
      <c r="BA900" s="38"/>
      <c r="BB900" s="38"/>
      <c r="BC900" s="38"/>
      <c r="BD900" s="38"/>
      <c r="BE900" s="38"/>
      <c r="BF900" s="38"/>
      <c r="BG900" s="38"/>
      <c r="BH900" s="38"/>
      <c r="BI900" s="38"/>
      <c r="BJ900" s="38"/>
      <c r="BK900" s="38"/>
      <c r="BL900" s="38"/>
      <c r="BM900" s="38"/>
    </row>
    <row r="901" spans="1:65" ht="19.5" customHeight="1" x14ac:dyDescent="0.6">
      <c r="A901" s="38"/>
      <c r="B901" s="43"/>
      <c r="C901" s="43"/>
      <c r="D901" s="38"/>
      <c r="E901" s="38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43"/>
      <c r="AN901" s="43"/>
      <c r="AO901" s="43"/>
      <c r="AP901" s="43"/>
      <c r="AQ901" s="43"/>
      <c r="AR901" s="43"/>
      <c r="AS901" s="43"/>
      <c r="AT901" s="38"/>
      <c r="AU901" s="38"/>
      <c r="AV901" s="38"/>
      <c r="AW901" s="38"/>
      <c r="AX901" s="38"/>
      <c r="AY901" s="38"/>
      <c r="AZ901" s="38"/>
      <c r="BA901" s="38"/>
      <c r="BB901" s="38"/>
      <c r="BC901" s="38"/>
      <c r="BD901" s="38"/>
      <c r="BE901" s="38"/>
      <c r="BF901" s="38"/>
      <c r="BG901" s="38"/>
      <c r="BH901" s="38"/>
      <c r="BI901" s="38"/>
      <c r="BJ901" s="38"/>
      <c r="BK901" s="38"/>
      <c r="BL901" s="38"/>
      <c r="BM901" s="38"/>
    </row>
    <row r="902" spans="1:65" ht="19.5" customHeight="1" x14ac:dyDescent="0.6">
      <c r="A902" s="38"/>
      <c r="B902" s="43"/>
      <c r="C902" s="43"/>
      <c r="D902" s="38"/>
      <c r="E902" s="38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43"/>
      <c r="AN902" s="43"/>
      <c r="AO902" s="43"/>
      <c r="AP902" s="43"/>
      <c r="AQ902" s="43"/>
      <c r="AR902" s="43"/>
      <c r="AS902" s="43"/>
      <c r="AT902" s="38"/>
      <c r="AU902" s="38"/>
      <c r="AV902" s="38"/>
      <c r="AW902" s="38"/>
      <c r="AX902" s="38"/>
      <c r="AY902" s="38"/>
      <c r="AZ902" s="38"/>
      <c r="BA902" s="38"/>
      <c r="BB902" s="38"/>
      <c r="BC902" s="38"/>
      <c r="BD902" s="38"/>
      <c r="BE902" s="38"/>
      <c r="BF902" s="38"/>
      <c r="BG902" s="38"/>
      <c r="BH902" s="38"/>
      <c r="BI902" s="38"/>
      <c r="BJ902" s="38"/>
      <c r="BK902" s="38"/>
      <c r="BL902" s="38"/>
      <c r="BM902" s="38"/>
    </row>
    <row r="903" spans="1:65" ht="19.5" customHeight="1" x14ac:dyDescent="0.6">
      <c r="A903" s="38"/>
      <c r="B903" s="43"/>
      <c r="C903" s="43"/>
      <c r="D903" s="38"/>
      <c r="E903" s="38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43"/>
      <c r="AN903" s="43"/>
      <c r="AO903" s="43"/>
      <c r="AP903" s="43"/>
      <c r="AQ903" s="43"/>
      <c r="AR903" s="43"/>
      <c r="AS903" s="43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</row>
    <row r="904" spans="1:65" ht="19.5" customHeight="1" x14ac:dyDescent="0.6">
      <c r="A904" s="38"/>
      <c r="B904" s="43"/>
      <c r="C904" s="43"/>
      <c r="D904" s="38"/>
      <c r="E904" s="38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43"/>
      <c r="AN904" s="43"/>
      <c r="AO904" s="43"/>
      <c r="AP904" s="43"/>
      <c r="AQ904" s="43"/>
      <c r="AR904" s="43"/>
      <c r="AS904" s="43"/>
      <c r="AT904" s="38"/>
      <c r="AU904" s="38"/>
      <c r="AV904" s="38"/>
      <c r="AW904" s="38"/>
      <c r="AX904" s="38"/>
      <c r="AY904" s="38"/>
      <c r="AZ904" s="38"/>
      <c r="BA904" s="38"/>
      <c r="BB904" s="38"/>
      <c r="BC904" s="38"/>
      <c r="BD904" s="38"/>
      <c r="BE904" s="38"/>
      <c r="BF904" s="38"/>
      <c r="BG904" s="38"/>
      <c r="BH904" s="38"/>
      <c r="BI904" s="38"/>
      <c r="BJ904" s="38"/>
      <c r="BK904" s="38"/>
      <c r="BL904" s="38"/>
      <c r="BM904" s="38"/>
    </row>
    <row r="905" spans="1:65" ht="19.5" customHeight="1" x14ac:dyDescent="0.6">
      <c r="A905" s="38"/>
      <c r="B905" s="43"/>
      <c r="C905" s="43"/>
      <c r="D905" s="38"/>
      <c r="E905" s="38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  <c r="AK905" s="43"/>
      <c r="AL905" s="43"/>
      <c r="AM905" s="43"/>
      <c r="AN905" s="43"/>
      <c r="AO905" s="43"/>
      <c r="AP905" s="43"/>
      <c r="AQ905" s="43"/>
      <c r="AR905" s="43"/>
      <c r="AS905" s="43"/>
      <c r="AT905" s="38"/>
      <c r="AU905" s="38"/>
      <c r="AV905" s="38"/>
      <c r="AW905" s="38"/>
      <c r="AX905" s="38"/>
      <c r="AY905" s="38"/>
      <c r="AZ905" s="38"/>
      <c r="BA905" s="38"/>
      <c r="BB905" s="38"/>
      <c r="BC905" s="38"/>
      <c r="BD905" s="38"/>
      <c r="BE905" s="38"/>
      <c r="BF905" s="38"/>
      <c r="BG905" s="38"/>
      <c r="BH905" s="38"/>
      <c r="BI905" s="38"/>
      <c r="BJ905" s="38"/>
      <c r="BK905" s="38"/>
      <c r="BL905" s="38"/>
      <c r="BM905" s="38"/>
    </row>
    <row r="906" spans="1:65" ht="19.5" customHeight="1" x14ac:dyDescent="0.6">
      <c r="A906" s="38"/>
      <c r="B906" s="43"/>
      <c r="C906" s="43"/>
      <c r="D906" s="38"/>
      <c r="E906" s="38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  <c r="AK906" s="43"/>
      <c r="AL906" s="43"/>
      <c r="AM906" s="43"/>
      <c r="AN906" s="43"/>
      <c r="AO906" s="43"/>
      <c r="AP906" s="43"/>
      <c r="AQ906" s="43"/>
      <c r="AR906" s="43"/>
      <c r="AS906" s="43"/>
      <c r="AT906" s="38"/>
      <c r="AU906" s="38"/>
      <c r="AV906" s="38"/>
      <c r="AW906" s="38"/>
      <c r="AX906" s="38"/>
      <c r="AY906" s="38"/>
      <c r="AZ906" s="38"/>
      <c r="BA906" s="38"/>
      <c r="BB906" s="38"/>
      <c r="BC906" s="38"/>
      <c r="BD906" s="38"/>
      <c r="BE906" s="38"/>
      <c r="BF906" s="38"/>
      <c r="BG906" s="38"/>
      <c r="BH906" s="38"/>
      <c r="BI906" s="38"/>
      <c r="BJ906" s="38"/>
      <c r="BK906" s="38"/>
      <c r="BL906" s="38"/>
      <c r="BM906" s="38"/>
    </row>
    <row r="907" spans="1:65" ht="19.5" customHeight="1" x14ac:dyDescent="0.6">
      <c r="A907" s="38"/>
      <c r="B907" s="43"/>
      <c r="C907" s="43"/>
      <c r="D907" s="38"/>
      <c r="E907" s="38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  <c r="AK907" s="43"/>
      <c r="AL907" s="43"/>
      <c r="AM907" s="43"/>
      <c r="AN907" s="43"/>
      <c r="AO907" s="43"/>
      <c r="AP907" s="43"/>
      <c r="AQ907" s="43"/>
      <c r="AR907" s="43"/>
      <c r="AS907" s="43"/>
      <c r="AT907" s="38"/>
      <c r="AU907" s="38"/>
      <c r="AV907" s="38"/>
      <c r="AW907" s="38"/>
      <c r="AX907" s="38"/>
      <c r="AY907" s="38"/>
      <c r="AZ907" s="38"/>
      <c r="BA907" s="38"/>
      <c r="BB907" s="38"/>
      <c r="BC907" s="38"/>
      <c r="BD907" s="38"/>
      <c r="BE907" s="38"/>
      <c r="BF907" s="38"/>
      <c r="BG907" s="38"/>
      <c r="BH907" s="38"/>
      <c r="BI907" s="38"/>
      <c r="BJ907" s="38"/>
      <c r="BK907" s="38"/>
      <c r="BL907" s="38"/>
      <c r="BM907" s="38"/>
    </row>
    <row r="908" spans="1:65" ht="19.5" customHeight="1" x14ac:dyDescent="0.6">
      <c r="A908" s="38"/>
      <c r="B908" s="43"/>
      <c r="C908" s="43"/>
      <c r="D908" s="38"/>
      <c r="E908" s="38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43"/>
      <c r="AN908" s="43"/>
      <c r="AO908" s="43"/>
      <c r="AP908" s="43"/>
      <c r="AQ908" s="43"/>
      <c r="AR908" s="43"/>
      <c r="AS908" s="43"/>
      <c r="AT908" s="38"/>
      <c r="AU908" s="38"/>
      <c r="AV908" s="38"/>
      <c r="AW908" s="38"/>
      <c r="AX908" s="38"/>
      <c r="AY908" s="38"/>
      <c r="AZ908" s="38"/>
      <c r="BA908" s="38"/>
      <c r="BB908" s="38"/>
      <c r="BC908" s="38"/>
      <c r="BD908" s="38"/>
      <c r="BE908" s="38"/>
      <c r="BF908" s="38"/>
      <c r="BG908" s="38"/>
      <c r="BH908" s="38"/>
      <c r="BI908" s="38"/>
      <c r="BJ908" s="38"/>
      <c r="BK908" s="38"/>
      <c r="BL908" s="38"/>
      <c r="BM908" s="38"/>
    </row>
    <row r="909" spans="1:65" ht="19.5" customHeight="1" x14ac:dyDescent="0.6">
      <c r="A909" s="38"/>
      <c r="B909" s="43"/>
      <c r="C909" s="43"/>
      <c r="D909" s="38"/>
      <c r="E909" s="38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  <c r="AK909" s="43"/>
      <c r="AL909" s="43"/>
      <c r="AM909" s="43"/>
      <c r="AN909" s="43"/>
      <c r="AO909" s="43"/>
      <c r="AP909" s="43"/>
      <c r="AQ909" s="43"/>
      <c r="AR909" s="43"/>
      <c r="AS909" s="43"/>
      <c r="AT909" s="38"/>
      <c r="AU909" s="38"/>
      <c r="AV909" s="38"/>
      <c r="AW909" s="38"/>
      <c r="AX909" s="38"/>
      <c r="AY909" s="38"/>
      <c r="AZ909" s="38"/>
      <c r="BA909" s="38"/>
      <c r="BB909" s="38"/>
      <c r="BC909" s="38"/>
      <c r="BD909" s="38"/>
      <c r="BE909" s="38"/>
      <c r="BF909" s="38"/>
      <c r="BG909" s="38"/>
      <c r="BH909" s="38"/>
      <c r="BI909" s="38"/>
      <c r="BJ909" s="38"/>
      <c r="BK909" s="38"/>
      <c r="BL909" s="38"/>
      <c r="BM909" s="38"/>
    </row>
    <row r="910" spans="1:65" ht="19.5" customHeight="1" x14ac:dyDescent="0.6">
      <c r="A910" s="38"/>
      <c r="B910" s="43"/>
      <c r="C910" s="43"/>
      <c r="D910" s="38"/>
      <c r="E910" s="38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  <c r="AK910" s="43"/>
      <c r="AL910" s="43"/>
      <c r="AM910" s="43"/>
      <c r="AN910" s="43"/>
      <c r="AO910" s="43"/>
      <c r="AP910" s="43"/>
      <c r="AQ910" s="43"/>
      <c r="AR910" s="43"/>
      <c r="AS910" s="43"/>
      <c r="AT910" s="38"/>
      <c r="AU910" s="38"/>
      <c r="AV910" s="38"/>
      <c r="AW910" s="38"/>
      <c r="AX910" s="38"/>
      <c r="AY910" s="38"/>
      <c r="AZ910" s="38"/>
      <c r="BA910" s="38"/>
      <c r="BB910" s="38"/>
      <c r="BC910" s="38"/>
      <c r="BD910" s="38"/>
      <c r="BE910" s="38"/>
      <c r="BF910" s="38"/>
      <c r="BG910" s="38"/>
      <c r="BH910" s="38"/>
      <c r="BI910" s="38"/>
      <c r="BJ910" s="38"/>
      <c r="BK910" s="38"/>
      <c r="BL910" s="38"/>
      <c r="BM910" s="38"/>
    </row>
    <row r="911" spans="1:65" ht="19.5" customHeight="1" x14ac:dyDescent="0.6">
      <c r="A911" s="38"/>
      <c r="B911" s="43"/>
      <c r="C911" s="43"/>
      <c r="D911" s="38"/>
      <c r="E911" s="38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  <c r="AK911" s="43"/>
      <c r="AL911" s="43"/>
      <c r="AM911" s="43"/>
      <c r="AN911" s="43"/>
      <c r="AO911" s="43"/>
      <c r="AP911" s="43"/>
      <c r="AQ911" s="43"/>
      <c r="AR911" s="43"/>
      <c r="AS911" s="43"/>
      <c r="AT911" s="38"/>
      <c r="AU911" s="38"/>
      <c r="AV911" s="38"/>
      <c r="AW911" s="38"/>
      <c r="AX911" s="38"/>
      <c r="AY911" s="38"/>
      <c r="AZ911" s="38"/>
      <c r="BA911" s="38"/>
      <c r="BB911" s="38"/>
      <c r="BC911" s="38"/>
      <c r="BD911" s="38"/>
      <c r="BE911" s="38"/>
      <c r="BF911" s="38"/>
      <c r="BG911" s="38"/>
      <c r="BH911" s="38"/>
      <c r="BI911" s="38"/>
      <c r="BJ911" s="38"/>
      <c r="BK911" s="38"/>
      <c r="BL911" s="38"/>
      <c r="BM911" s="38"/>
    </row>
    <row r="912" spans="1:65" ht="19.5" customHeight="1" x14ac:dyDescent="0.6">
      <c r="A912" s="38"/>
      <c r="B912" s="43"/>
      <c r="C912" s="43"/>
      <c r="D912" s="38"/>
      <c r="E912" s="38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  <c r="AK912" s="43"/>
      <c r="AL912" s="43"/>
      <c r="AM912" s="43"/>
      <c r="AN912" s="43"/>
      <c r="AO912" s="43"/>
      <c r="AP912" s="43"/>
      <c r="AQ912" s="43"/>
      <c r="AR912" s="43"/>
      <c r="AS912" s="43"/>
      <c r="AT912" s="38"/>
      <c r="AU912" s="38"/>
      <c r="AV912" s="38"/>
      <c r="AW912" s="38"/>
      <c r="AX912" s="38"/>
      <c r="AY912" s="38"/>
      <c r="AZ912" s="38"/>
      <c r="BA912" s="38"/>
      <c r="BB912" s="38"/>
      <c r="BC912" s="38"/>
      <c r="BD912" s="38"/>
      <c r="BE912" s="38"/>
      <c r="BF912" s="38"/>
      <c r="BG912" s="38"/>
      <c r="BH912" s="38"/>
      <c r="BI912" s="38"/>
      <c r="BJ912" s="38"/>
      <c r="BK912" s="38"/>
      <c r="BL912" s="38"/>
      <c r="BM912" s="38"/>
    </row>
    <row r="913" spans="1:65" ht="19.5" customHeight="1" x14ac:dyDescent="0.6">
      <c r="A913" s="38"/>
      <c r="B913" s="43"/>
      <c r="C913" s="43"/>
      <c r="D913" s="38"/>
      <c r="E913" s="38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  <c r="AK913" s="43"/>
      <c r="AL913" s="43"/>
      <c r="AM913" s="43"/>
      <c r="AN913" s="43"/>
      <c r="AO913" s="43"/>
      <c r="AP913" s="43"/>
      <c r="AQ913" s="43"/>
      <c r="AR913" s="43"/>
      <c r="AS913" s="43"/>
      <c r="AT913" s="38"/>
      <c r="AU913" s="38"/>
      <c r="AV913" s="38"/>
      <c r="AW913" s="38"/>
      <c r="AX913" s="38"/>
      <c r="AY913" s="38"/>
      <c r="AZ913" s="38"/>
      <c r="BA913" s="38"/>
      <c r="BB913" s="38"/>
      <c r="BC913" s="38"/>
      <c r="BD913" s="38"/>
      <c r="BE913" s="38"/>
      <c r="BF913" s="38"/>
      <c r="BG913" s="38"/>
      <c r="BH913" s="38"/>
      <c r="BI913" s="38"/>
      <c r="BJ913" s="38"/>
      <c r="BK913" s="38"/>
      <c r="BL913" s="38"/>
      <c r="BM913" s="38"/>
    </row>
    <row r="914" spans="1:65" ht="19.5" customHeight="1" x14ac:dyDescent="0.6">
      <c r="A914" s="38"/>
      <c r="B914" s="43"/>
      <c r="C914" s="43"/>
      <c r="D914" s="38"/>
      <c r="E914" s="38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  <c r="AK914" s="43"/>
      <c r="AL914" s="43"/>
      <c r="AM914" s="43"/>
      <c r="AN914" s="43"/>
      <c r="AO914" s="43"/>
      <c r="AP914" s="43"/>
      <c r="AQ914" s="43"/>
      <c r="AR914" s="43"/>
      <c r="AS914" s="43"/>
      <c r="AT914" s="38"/>
      <c r="AU914" s="38"/>
      <c r="AV914" s="38"/>
      <c r="AW914" s="38"/>
      <c r="AX914" s="38"/>
      <c r="AY914" s="38"/>
      <c r="AZ914" s="38"/>
      <c r="BA914" s="38"/>
      <c r="BB914" s="38"/>
      <c r="BC914" s="38"/>
      <c r="BD914" s="38"/>
      <c r="BE914" s="38"/>
      <c r="BF914" s="38"/>
      <c r="BG914" s="38"/>
      <c r="BH914" s="38"/>
      <c r="BI914" s="38"/>
      <c r="BJ914" s="38"/>
      <c r="BK914" s="38"/>
      <c r="BL914" s="38"/>
      <c r="BM914" s="38"/>
    </row>
    <row r="915" spans="1:65" ht="19.5" customHeight="1" x14ac:dyDescent="0.6">
      <c r="A915" s="38"/>
      <c r="B915" s="43"/>
      <c r="C915" s="43"/>
      <c r="D915" s="38"/>
      <c r="E915" s="38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  <c r="AK915" s="43"/>
      <c r="AL915" s="43"/>
      <c r="AM915" s="43"/>
      <c r="AN915" s="43"/>
      <c r="AO915" s="43"/>
      <c r="AP915" s="43"/>
      <c r="AQ915" s="43"/>
      <c r="AR915" s="43"/>
      <c r="AS915" s="43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</row>
    <row r="916" spans="1:65" ht="19.5" customHeight="1" x14ac:dyDescent="0.6">
      <c r="A916" s="38"/>
      <c r="B916" s="43"/>
      <c r="C916" s="43"/>
      <c r="D916" s="38"/>
      <c r="E916" s="38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  <c r="AK916" s="43"/>
      <c r="AL916" s="43"/>
      <c r="AM916" s="43"/>
      <c r="AN916" s="43"/>
      <c r="AO916" s="43"/>
      <c r="AP916" s="43"/>
      <c r="AQ916" s="43"/>
      <c r="AR916" s="43"/>
      <c r="AS916" s="43"/>
      <c r="AT916" s="38"/>
      <c r="AU916" s="38"/>
      <c r="AV916" s="38"/>
      <c r="AW916" s="38"/>
      <c r="AX916" s="38"/>
      <c r="AY916" s="38"/>
      <c r="AZ916" s="38"/>
      <c r="BA916" s="38"/>
      <c r="BB916" s="38"/>
      <c r="BC916" s="38"/>
      <c r="BD916" s="38"/>
      <c r="BE916" s="38"/>
      <c r="BF916" s="38"/>
      <c r="BG916" s="38"/>
      <c r="BH916" s="38"/>
      <c r="BI916" s="38"/>
      <c r="BJ916" s="38"/>
      <c r="BK916" s="38"/>
      <c r="BL916" s="38"/>
      <c r="BM916" s="38"/>
    </row>
    <row r="917" spans="1:65" ht="19.5" customHeight="1" x14ac:dyDescent="0.6">
      <c r="A917" s="38"/>
      <c r="B917" s="43"/>
      <c r="C917" s="43"/>
      <c r="D917" s="38"/>
      <c r="E917" s="38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  <c r="AK917" s="43"/>
      <c r="AL917" s="43"/>
      <c r="AM917" s="43"/>
      <c r="AN917" s="43"/>
      <c r="AO917" s="43"/>
      <c r="AP917" s="43"/>
      <c r="AQ917" s="43"/>
      <c r="AR917" s="43"/>
      <c r="AS917" s="43"/>
      <c r="AT917" s="38"/>
      <c r="AU917" s="38"/>
      <c r="AV917" s="38"/>
      <c r="AW917" s="38"/>
      <c r="AX917" s="38"/>
      <c r="AY917" s="38"/>
      <c r="AZ917" s="38"/>
      <c r="BA917" s="38"/>
      <c r="BB917" s="38"/>
      <c r="BC917" s="38"/>
      <c r="BD917" s="38"/>
      <c r="BE917" s="38"/>
      <c r="BF917" s="38"/>
      <c r="BG917" s="38"/>
      <c r="BH917" s="38"/>
      <c r="BI917" s="38"/>
      <c r="BJ917" s="38"/>
      <c r="BK917" s="38"/>
      <c r="BL917" s="38"/>
      <c r="BM917" s="38"/>
    </row>
    <row r="918" spans="1:65" ht="19.5" customHeight="1" x14ac:dyDescent="0.6">
      <c r="A918" s="38"/>
      <c r="B918" s="43"/>
      <c r="C918" s="43"/>
      <c r="D918" s="38"/>
      <c r="E918" s="38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  <c r="AK918" s="43"/>
      <c r="AL918" s="43"/>
      <c r="AM918" s="43"/>
      <c r="AN918" s="43"/>
      <c r="AO918" s="43"/>
      <c r="AP918" s="43"/>
      <c r="AQ918" s="43"/>
      <c r="AR918" s="43"/>
      <c r="AS918" s="43"/>
      <c r="AT918" s="38"/>
      <c r="AU918" s="38"/>
      <c r="AV918" s="38"/>
      <c r="AW918" s="38"/>
      <c r="AX918" s="38"/>
      <c r="AY918" s="38"/>
      <c r="AZ918" s="38"/>
      <c r="BA918" s="38"/>
      <c r="BB918" s="38"/>
      <c r="BC918" s="38"/>
      <c r="BD918" s="38"/>
      <c r="BE918" s="38"/>
      <c r="BF918" s="38"/>
      <c r="BG918" s="38"/>
      <c r="BH918" s="38"/>
      <c r="BI918" s="38"/>
      <c r="BJ918" s="38"/>
      <c r="BK918" s="38"/>
      <c r="BL918" s="38"/>
      <c r="BM918" s="38"/>
    </row>
    <row r="919" spans="1:65" ht="19.5" customHeight="1" x14ac:dyDescent="0.6">
      <c r="A919" s="38"/>
      <c r="B919" s="43"/>
      <c r="C919" s="43"/>
      <c r="D919" s="38"/>
      <c r="E919" s="38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  <c r="AK919" s="43"/>
      <c r="AL919" s="43"/>
      <c r="AM919" s="43"/>
      <c r="AN919" s="43"/>
      <c r="AO919" s="43"/>
      <c r="AP919" s="43"/>
      <c r="AQ919" s="43"/>
      <c r="AR919" s="43"/>
      <c r="AS919" s="43"/>
      <c r="AT919" s="38"/>
      <c r="AU919" s="38"/>
      <c r="AV919" s="38"/>
      <c r="AW919" s="38"/>
      <c r="AX919" s="38"/>
      <c r="AY919" s="38"/>
      <c r="AZ919" s="38"/>
      <c r="BA919" s="38"/>
      <c r="BB919" s="38"/>
      <c r="BC919" s="38"/>
      <c r="BD919" s="38"/>
      <c r="BE919" s="38"/>
      <c r="BF919" s="38"/>
      <c r="BG919" s="38"/>
      <c r="BH919" s="38"/>
      <c r="BI919" s="38"/>
      <c r="BJ919" s="38"/>
      <c r="BK919" s="38"/>
      <c r="BL919" s="38"/>
      <c r="BM919" s="38"/>
    </row>
    <row r="920" spans="1:65" ht="19.5" customHeight="1" x14ac:dyDescent="0.6">
      <c r="A920" s="38"/>
      <c r="B920" s="43"/>
      <c r="C920" s="43"/>
      <c r="D920" s="38"/>
      <c r="E920" s="38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  <c r="AK920" s="43"/>
      <c r="AL920" s="43"/>
      <c r="AM920" s="43"/>
      <c r="AN920" s="43"/>
      <c r="AO920" s="43"/>
      <c r="AP920" s="43"/>
      <c r="AQ920" s="43"/>
      <c r="AR920" s="43"/>
      <c r="AS920" s="43"/>
      <c r="AT920" s="38"/>
      <c r="AU920" s="38"/>
      <c r="AV920" s="38"/>
      <c r="AW920" s="38"/>
      <c r="AX920" s="38"/>
      <c r="AY920" s="38"/>
      <c r="AZ920" s="38"/>
      <c r="BA920" s="38"/>
      <c r="BB920" s="38"/>
      <c r="BC920" s="38"/>
      <c r="BD920" s="38"/>
      <c r="BE920" s="38"/>
      <c r="BF920" s="38"/>
      <c r="BG920" s="38"/>
      <c r="BH920" s="38"/>
      <c r="BI920" s="38"/>
      <c r="BJ920" s="38"/>
      <c r="BK920" s="38"/>
      <c r="BL920" s="38"/>
      <c r="BM920" s="38"/>
    </row>
    <row r="921" spans="1:65" ht="19.5" customHeight="1" x14ac:dyDescent="0.6">
      <c r="A921" s="38"/>
      <c r="B921" s="43"/>
      <c r="C921" s="43"/>
      <c r="D921" s="38"/>
      <c r="E921" s="38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43"/>
      <c r="AN921" s="43"/>
      <c r="AO921" s="43"/>
      <c r="AP921" s="43"/>
      <c r="AQ921" s="43"/>
      <c r="AR921" s="43"/>
      <c r="AS921" s="43"/>
      <c r="AT921" s="38"/>
      <c r="AU921" s="38"/>
      <c r="AV921" s="38"/>
      <c r="AW921" s="38"/>
      <c r="AX921" s="38"/>
      <c r="AY921" s="38"/>
      <c r="AZ921" s="38"/>
      <c r="BA921" s="38"/>
      <c r="BB921" s="38"/>
      <c r="BC921" s="38"/>
      <c r="BD921" s="38"/>
      <c r="BE921" s="38"/>
      <c r="BF921" s="38"/>
      <c r="BG921" s="38"/>
      <c r="BH921" s="38"/>
      <c r="BI921" s="38"/>
      <c r="BJ921" s="38"/>
      <c r="BK921" s="38"/>
      <c r="BL921" s="38"/>
      <c r="BM921" s="38"/>
    </row>
    <row r="922" spans="1:65" ht="19.5" customHeight="1" x14ac:dyDescent="0.6">
      <c r="A922" s="38"/>
      <c r="B922" s="43"/>
      <c r="C922" s="43"/>
      <c r="D922" s="38"/>
      <c r="E922" s="38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  <c r="AK922" s="43"/>
      <c r="AL922" s="43"/>
      <c r="AM922" s="43"/>
      <c r="AN922" s="43"/>
      <c r="AO922" s="43"/>
      <c r="AP922" s="43"/>
      <c r="AQ922" s="43"/>
      <c r="AR922" s="43"/>
      <c r="AS922" s="43"/>
      <c r="AT922" s="38"/>
      <c r="AU922" s="38"/>
      <c r="AV922" s="38"/>
      <c r="AW922" s="38"/>
      <c r="AX922" s="38"/>
      <c r="AY922" s="38"/>
      <c r="AZ922" s="38"/>
      <c r="BA922" s="38"/>
      <c r="BB922" s="38"/>
      <c r="BC922" s="38"/>
      <c r="BD922" s="38"/>
      <c r="BE922" s="38"/>
      <c r="BF922" s="38"/>
      <c r="BG922" s="38"/>
      <c r="BH922" s="38"/>
      <c r="BI922" s="38"/>
      <c r="BJ922" s="38"/>
      <c r="BK922" s="38"/>
      <c r="BL922" s="38"/>
      <c r="BM922" s="38"/>
    </row>
    <row r="923" spans="1:65" ht="19.5" customHeight="1" x14ac:dyDescent="0.6">
      <c r="A923" s="38"/>
      <c r="B923" s="43"/>
      <c r="C923" s="43"/>
      <c r="D923" s="38"/>
      <c r="E923" s="38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  <c r="AK923" s="43"/>
      <c r="AL923" s="43"/>
      <c r="AM923" s="43"/>
      <c r="AN923" s="43"/>
      <c r="AO923" s="43"/>
      <c r="AP923" s="43"/>
      <c r="AQ923" s="43"/>
      <c r="AR923" s="43"/>
      <c r="AS923" s="43"/>
      <c r="AT923" s="38"/>
      <c r="AU923" s="38"/>
      <c r="AV923" s="38"/>
      <c r="AW923" s="38"/>
      <c r="AX923" s="38"/>
      <c r="AY923" s="38"/>
      <c r="AZ923" s="38"/>
      <c r="BA923" s="38"/>
      <c r="BB923" s="38"/>
      <c r="BC923" s="38"/>
      <c r="BD923" s="38"/>
      <c r="BE923" s="38"/>
      <c r="BF923" s="38"/>
      <c r="BG923" s="38"/>
      <c r="BH923" s="38"/>
      <c r="BI923" s="38"/>
      <c r="BJ923" s="38"/>
      <c r="BK923" s="38"/>
      <c r="BL923" s="38"/>
      <c r="BM923" s="38"/>
    </row>
    <row r="924" spans="1:65" ht="19.5" customHeight="1" x14ac:dyDescent="0.6">
      <c r="A924" s="38"/>
      <c r="B924" s="43"/>
      <c r="C924" s="43"/>
      <c r="D924" s="38"/>
      <c r="E924" s="38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  <c r="AK924" s="43"/>
      <c r="AL924" s="43"/>
      <c r="AM924" s="43"/>
      <c r="AN924" s="43"/>
      <c r="AO924" s="43"/>
      <c r="AP924" s="43"/>
      <c r="AQ924" s="43"/>
      <c r="AR924" s="43"/>
      <c r="AS924" s="43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</row>
    <row r="925" spans="1:65" ht="19.5" customHeight="1" x14ac:dyDescent="0.6">
      <c r="A925" s="38"/>
      <c r="B925" s="43"/>
      <c r="C925" s="43"/>
      <c r="D925" s="38"/>
      <c r="E925" s="38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  <c r="BF925" s="38"/>
      <c r="BG925" s="38"/>
      <c r="BH925" s="38"/>
      <c r="BI925" s="38"/>
      <c r="BJ925" s="38"/>
      <c r="BK925" s="38"/>
      <c r="BL925" s="38"/>
      <c r="BM925" s="38"/>
    </row>
    <row r="926" spans="1:65" ht="19.5" customHeight="1" x14ac:dyDescent="0.6">
      <c r="A926" s="38"/>
      <c r="B926" s="43"/>
      <c r="C926" s="43"/>
      <c r="D926" s="38"/>
      <c r="E926" s="38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</row>
    <row r="927" spans="1:65" ht="19.5" customHeight="1" x14ac:dyDescent="0.6">
      <c r="A927" s="38"/>
      <c r="B927" s="43"/>
      <c r="C927" s="43"/>
      <c r="D927" s="38"/>
      <c r="E927" s="38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  <c r="AK927" s="43"/>
      <c r="AL927" s="43"/>
      <c r="AM927" s="43"/>
      <c r="AN927" s="43"/>
      <c r="AO927" s="43"/>
      <c r="AP927" s="43"/>
      <c r="AQ927" s="43"/>
      <c r="AR927" s="43"/>
      <c r="AS927" s="43"/>
      <c r="AT927" s="38"/>
      <c r="AU927" s="38"/>
      <c r="AV927" s="38"/>
      <c r="AW927" s="38"/>
      <c r="AX927" s="38"/>
      <c r="AY927" s="38"/>
      <c r="AZ927" s="38"/>
      <c r="BA927" s="38"/>
      <c r="BB927" s="38"/>
      <c r="BC927" s="38"/>
      <c r="BD927" s="38"/>
      <c r="BE927" s="38"/>
      <c r="BF927" s="38"/>
      <c r="BG927" s="38"/>
      <c r="BH927" s="38"/>
      <c r="BI927" s="38"/>
      <c r="BJ927" s="38"/>
      <c r="BK927" s="38"/>
      <c r="BL927" s="38"/>
      <c r="BM927" s="38"/>
    </row>
    <row r="928" spans="1:65" ht="19.5" customHeight="1" x14ac:dyDescent="0.6">
      <c r="A928" s="38"/>
      <c r="B928" s="43"/>
      <c r="C928" s="43"/>
      <c r="D928" s="38"/>
      <c r="E928" s="38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  <c r="AK928" s="43"/>
      <c r="AL928" s="43"/>
      <c r="AM928" s="43"/>
      <c r="AN928" s="43"/>
      <c r="AO928" s="43"/>
      <c r="AP928" s="43"/>
      <c r="AQ928" s="43"/>
      <c r="AR928" s="43"/>
      <c r="AS928" s="43"/>
      <c r="AT928" s="38"/>
      <c r="AU928" s="38"/>
      <c r="AV928" s="38"/>
      <c r="AW928" s="38"/>
      <c r="AX928" s="38"/>
      <c r="AY928" s="38"/>
      <c r="AZ928" s="38"/>
      <c r="BA928" s="38"/>
      <c r="BB928" s="38"/>
      <c r="BC928" s="38"/>
      <c r="BD928" s="38"/>
      <c r="BE928" s="38"/>
      <c r="BF928" s="38"/>
      <c r="BG928" s="38"/>
      <c r="BH928" s="38"/>
      <c r="BI928" s="38"/>
      <c r="BJ928" s="38"/>
      <c r="BK928" s="38"/>
      <c r="BL928" s="38"/>
      <c r="BM928" s="38"/>
    </row>
    <row r="929" spans="1:65" ht="19.5" customHeight="1" x14ac:dyDescent="0.6">
      <c r="A929" s="38"/>
      <c r="B929" s="43"/>
      <c r="C929" s="43"/>
      <c r="D929" s="38"/>
      <c r="E929" s="38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  <c r="AK929" s="43"/>
      <c r="AL929" s="43"/>
      <c r="AM929" s="43"/>
      <c r="AN929" s="43"/>
      <c r="AO929" s="43"/>
      <c r="AP929" s="43"/>
      <c r="AQ929" s="43"/>
      <c r="AR929" s="43"/>
      <c r="AS929" s="43"/>
      <c r="AT929" s="38"/>
      <c r="AU929" s="38"/>
      <c r="AV929" s="38"/>
      <c r="AW929" s="38"/>
      <c r="AX929" s="38"/>
      <c r="AY929" s="38"/>
      <c r="AZ929" s="38"/>
      <c r="BA929" s="38"/>
      <c r="BB929" s="38"/>
      <c r="BC929" s="38"/>
      <c r="BD929" s="38"/>
      <c r="BE929" s="38"/>
      <c r="BF929" s="38"/>
      <c r="BG929" s="38"/>
      <c r="BH929" s="38"/>
      <c r="BI929" s="38"/>
      <c r="BJ929" s="38"/>
      <c r="BK929" s="38"/>
      <c r="BL929" s="38"/>
      <c r="BM929" s="38"/>
    </row>
    <row r="930" spans="1:65" ht="19.5" customHeight="1" x14ac:dyDescent="0.6">
      <c r="A930" s="38"/>
      <c r="B930" s="43"/>
      <c r="C930" s="43"/>
      <c r="D930" s="38"/>
      <c r="E930" s="38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/>
      <c r="AM930" s="43"/>
      <c r="AN930" s="43"/>
      <c r="AO930" s="43"/>
      <c r="AP930" s="43"/>
      <c r="AQ930" s="43"/>
      <c r="AR930" s="43"/>
      <c r="AS930" s="43"/>
      <c r="AT930" s="38"/>
      <c r="AU930" s="38"/>
      <c r="AV930" s="38"/>
      <c r="AW930" s="38"/>
      <c r="AX930" s="38"/>
      <c r="AY930" s="38"/>
      <c r="AZ930" s="38"/>
      <c r="BA930" s="38"/>
      <c r="BB930" s="38"/>
      <c r="BC930" s="38"/>
      <c r="BD930" s="38"/>
      <c r="BE930" s="38"/>
      <c r="BF930" s="38"/>
      <c r="BG930" s="38"/>
      <c r="BH930" s="38"/>
      <c r="BI930" s="38"/>
      <c r="BJ930" s="38"/>
      <c r="BK930" s="38"/>
      <c r="BL930" s="38"/>
      <c r="BM930" s="38"/>
    </row>
    <row r="931" spans="1:65" ht="19.5" customHeight="1" x14ac:dyDescent="0.6">
      <c r="A931" s="38"/>
      <c r="B931" s="43"/>
      <c r="C931" s="43"/>
      <c r="D931" s="38"/>
      <c r="E931" s="38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  <c r="AK931" s="43"/>
      <c r="AL931" s="43"/>
      <c r="AM931" s="43"/>
      <c r="AN931" s="43"/>
      <c r="AO931" s="43"/>
      <c r="AP931" s="43"/>
      <c r="AQ931" s="43"/>
      <c r="AR931" s="43"/>
      <c r="AS931" s="43"/>
      <c r="AT931" s="38"/>
      <c r="AU931" s="38"/>
      <c r="AV931" s="38"/>
      <c r="AW931" s="38"/>
      <c r="AX931" s="38"/>
      <c r="AY931" s="38"/>
      <c r="AZ931" s="38"/>
      <c r="BA931" s="38"/>
      <c r="BB931" s="38"/>
      <c r="BC931" s="38"/>
      <c r="BD931" s="38"/>
      <c r="BE931" s="38"/>
      <c r="BF931" s="38"/>
      <c r="BG931" s="38"/>
      <c r="BH931" s="38"/>
      <c r="BI931" s="38"/>
      <c r="BJ931" s="38"/>
      <c r="BK931" s="38"/>
      <c r="BL931" s="38"/>
      <c r="BM931" s="38"/>
    </row>
    <row r="932" spans="1:65" ht="19.5" customHeight="1" x14ac:dyDescent="0.6">
      <c r="A932" s="38"/>
      <c r="B932" s="43"/>
      <c r="C932" s="43"/>
      <c r="D932" s="38"/>
      <c r="E932" s="38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  <c r="AK932" s="43"/>
      <c r="AL932" s="43"/>
      <c r="AM932" s="43"/>
      <c r="AN932" s="43"/>
      <c r="AO932" s="43"/>
      <c r="AP932" s="43"/>
      <c r="AQ932" s="43"/>
      <c r="AR932" s="43"/>
      <c r="AS932" s="43"/>
      <c r="AT932" s="38"/>
      <c r="AU932" s="38"/>
      <c r="AV932" s="38"/>
      <c r="AW932" s="38"/>
      <c r="AX932" s="38"/>
      <c r="AY932" s="38"/>
      <c r="AZ932" s="38"/>
      <c r="BA932" s="38"/>
      <c r="BB932" s="38"/>
      <c r="BC932" s="38"/>
      <c r="BD932" s="38"/>
      <c r="BE932" s="38"/>
      <c r="BF932" s="38"/>
      <c r="BG932" s="38"/>
      <c r="BH932" s="38"/>
      <c r="BI932" s="38"/>
      <c r="BJ932" s="38"/>
      <c r="BK932" s="38"/>
      <c r="BL932" s="38"/>
      <c r="BM932" s="38"/>
    </row>
    <row r="933" spans="1:65" ht="19.5" customHeight="1" x14ac:dyDescent="0.6">
      <c r="A933" s="38"/>
      <c r="B933" s="43"/>
      <c r="C933" s="43"/>
      <c r="D933" s="38"/>
      <c r="E933" s="38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  <c r="AK933" s="43"/>
      <c r="AL933" s="43"/>
      <c r="AM933" s="43"/>
      <c r="AN933" s="43"/>
      <c r="AO933" s="43"/>
      <c r="AP933" s="43"/>
      <c r="AQ933" s="43"/>
      <c r="AR933" s="43"/>
      <c r="AS933" s="43"/>
      <c r="AT933" s="38"/>
      <c r="AU933" s="38"/>
      <c r="AV933" s="38"/>
      <c r="AW933" s="38"/>
      <c r="AX933" s="38"/>
      <c r="AY933" s="38"/>
      <c r="AZ933" s="38"/>
      <c r="BA933" s="38"/>
      <c r="BB933" s="38"/>
      <c r="BC933" s="38"/>
      <c r="BD933" s="38"/>
      <c r="BE933" s="38"/>
      <c r="BF933" s="38"/>
      <c r="BG933" s="38"/>
      <c r="BH933" s="38"/>
      <c r="BI933" s="38"/>
      <c r="BJ933" s="38"/>
      <c r="BK933" s="38"/>
      <c r="BL933" s="38"/>
      <c r="BM933" s="38"/>
    </row>
    <row r="934" spans="1:65" ht="19.5" customHeight="1" x14ac:dyDescent="0.6">
      <c r="A934" s="38"/>
      <c r="B934" s="43"/>
      <c r="C934" s="43"/>
      <c r="D934" s="38"/>
      <c r="E934" s="38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  <c r="AK934" s="43"/>
      <c r="AL934" s="43"/>
      <c r="AM934" s="43"/>
      <c r="AN934" s="43"/>
      <c r="AO934" s="43"/>
      <c r="AP934" s="43"/>
      <c r="AQ934" s="43"/>
      <c r="AR934" s="43"/>
      <c r="AS934" s="43"/>
      <c r="AT934" s="38"/>
      <c r="AU934" s="38"/>
      <c r="AV934" s="38"/>
      <c r="AW934" s="38"/>
      <c r="AX934" s="38"/>
      <c r="AY934" s="38"/>
      <c r="AZ934" s="38"/>
      <c r="BA934" s="38"/>
      <c r="BB934" s="38"/>
      <c r="BC934" s="38"/>
      <c r="BD934" s="38"/>
      <c r="BE934" s="38"/>
      <c r="BF934" s="38"/>
      <c r="BG934" s="38"/>
      <c r="BH934" s="38"/>
      <c r="BI934" s="38"/>
      <c r="BJ934" s="38"/>
      <c r="BK934" s="38"/>
      <c r="BL934" s="38"/>
      <c r="BM934" s="38"/>
    </row>
    <row r="935" spans="1:65" ht="19.5" customHeight="1" x14ac:dyDescent="0.6">
      <c r="A935" s="38"/>
      <c r="B935" s="43"/>
      <c r="C935" s="43"/>
      <c r="D935" s="38"/>
      <c r="E935" s="38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  <c r="AK935" s="43"/>
      <c r="AL935" s="43"/>
      <c r="AM935" s="43"/>
      <c r="AN935" s="43"/>
      <c r="AO935" s="43"/>
      <c r="AP935" s="43"/>
      <c r="AQ935" s="43"/>
      <c r="AR935" s="43"/>
      <c r="AS935" s="43"/>
      <c r="AT935" s="38"/>
      <c r="AU935" s="38"/>
      <c r="AV935" s="38"/>
      <c r="AW935" s="38"/>
      <c r="AX935" s="38"/>
      <c r="AY935" s="38"/>
      <c r="AZ935" s="38"/>
      <c r="BA935" s="38"/>
      <c r="BB935" s="38"/>
      <c r="BC935" s="38"/>
      <c r="BD935" s="38"/>
      <c r="BE935" s="38"/>
      <c r="BF935" s="38"/>
      <c r="BG935" s="38"/>
      <c r="BH935" s="38"/>
      <c r="BI935" s="38"/>
      <c r="BJ935" s="38"/>
      <c r="BK935" s="38"/>
      <c r="BL935" s="38"/>
      <c r="BM935" s="38"/>
    </row>
    <row r="936" spans="1:65" ht="19.5" customHeight="1" x14ac:dyDescent="0.6">
      <c r="A936" s="38"/>
      <c r="B936" s="43"/>
      <c r="C936" s="43"/>
      <c r="D936" s="38"/>
      <c r="E936" s="38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  <c r="AK936" s="43"/>
      <c r="AL936" s="43"/>
      <c r="AM936" s="43"/>
      <c r="AN936" s="43"/>
      <c r="AO936" s="43"/>
      <c r="AP936" s="43"/>
      <c r="AQ936" s="43"/>
      <c r="AR936" s="43"/>
      <c r="AS936" s="43"/>
      <c r="AT936" s="38"/>
      <c r="AU936" s="38"/>
      <c r="AV936" s="38"/>
      <c r="AW936" s="38"/>
      <c r="AX936" s="38"/>
      <c r="AY936" s="38"/>
      <c r="AZ936" s="38"/>
      <c r="BA936" s="38"/>
      <c r="BB936" s="38"/>
      <c r="BC936" s="38"/>
      <c r="BD936" s="38"/>
      <c r="BE936" s="38"/>
      <c r="BF936" s="38"/>
      <c r="BG936" s="38"/>
      <c r="BH936" s="38"/>
      <c r="BI936" s="38"/>
      <c r="BJ936" s="38"/>
      <c r="BK936" s="38"/>
      <c r="BL936" s="38"/>
      <c r="BM936" s="38"/>
    </row>
    <row r="937" spans="1:65" ht="19.5" customHeight="1" x14ac:dyDescent="0.6">
      <c r="A937" s="38"/>
      <c r="B937" s="43"/>
      <c r="C937" s="43"/>
      <c r="D937" s="38"/>
      <c r="E937" s="38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  <c r="AK937" s="43"/>
      <c r="AL937" s="43"/>
      <c r="AM937" s="43"/>
      <c r="AN937" s="43"/>
      <c r="AO937" s="43"/>
      <c r="AP937" s="43"/>
      <c r="AQ937" s="43"/>
      <c r="AR937" s="43"/>
      <c r="AS937" s="43"/>
      <c r="AT937" s="38"/>
      <c r="AU937" s="38"/>
      <c r="AV937" s="38"/>
      <c r="AW937" s="38"/>
      <c r="AX937" s="38"/>
      <c r="AY937" s="38"/>
      <c r="AZ937" s="38"/>
      <c r="BA937" s="38"/>
      <c r="BB937" s="38"/>
      <c r="BC937" s="38"/>
      <c r="BD937" s="38"/>
      <c r="BE937" s="38"/>
      <c r="BF937" s="38"/>
      <c r="BG937" s="38"/>
      <c r="BH937" s="38"/>
      <c r="BI937" s="38"/>
      <c r="BJ937" s="38"/>
      <c r="BK937" s="38"/>
      <c r="BL937" s="38"/>
      <c r="BM937" s="38"/>
    </row>
    <row r="938" spans="1:65" ht="19.5" customHeight="1" x14ac:dyDescent="0.6">
      <c r="A938" s="38"/>
      <c r="B938" s="43"/>
      <c r="C938" s="43"/>
      <c r="D938" s="38"/>
      <c r="E938" s="38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  <c r="AK938" s="43"/>
      <c r="AL938" s="43"/>
      <c r="AM938" s="43"/>
      <c r="AN938" s="43"/>
      <c r="AO938" s="43"/>
      <c r="AP938" s="43"/>
      <c r="AQ938" s="43"/>
      <c r="AR938" s="43"/>
      <c r="AS938" s="43"/>
      <c r="AT938" s="38"/>
      <c r="AU938" s="38"/>
      <c r="AV938" s="38"/>
      <c r="AW938" s="38"/>
      <c r="AX938" s="38"/>
      <c r="AY938" s="38"/>
      <c r="AZ938" s="38"/>
      <c r="BA938" s="38"/>
      <c r="BB938" s="38"/>
      <c r="BC938" s="38"/>
      <c r="BD938" s="38"/>
      <c r="BE938" s="38"/>
      <c r="BF938" s="38"/>
      <c r="BG938" s="38"/>
      <c r="BH938" s="38"/>
      <c r="BI938" s="38"/>
      <c r="BJ938" s="38"/>
      <c r="BK938" s="38"/>
      <c r="BL938" s="38"/>
      <c r="BM938" s="38"/>
    </row>
    <row r="939" spans="1:65" ht="19.5" customHeight="1" x14ac:dyDescent="0.6">
      <c r="A939" s="38"/>
      <c r="B939" s="43"/>
      <c r="C939" s="43"/>
      <c r="D939" s="38"/>
      <c r="E939" s="38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  <c r="AK939" s="43"/>
      <c r="AL939" s="43"/>
      <c r="AM939" s="43"/>
      <c r="AN939" s="43"/>
      <c r="AO939" s="43"/>
      <c r="AP939" s="43"/>
      <c r="AQ939" s="43"/>
      <c r="AR939" s="43"/>
      <c r="AS939" s="43"/>
      <c r="AT939" s="38"/>
      <c r="AU939" s="38"/>
      <c r="AV939" s="38"/>
      <c r="AW939" s="38"/>
      <c r="AX939" s="38"/>
      <c r="AY939" s="38"/>
      <c r="AZ939" s="38"/>
      <c r="BA939" s="38"/>
      <c r="BB939" s="38"/>
      <c r="BC939" s="38"/>
      <c r="BD939" s="38"/>
      <c r="BE939" s="38"/>
      <c r="BF939" s="38"/>
      <c r="BG939" s="38"/>
      <c r="BH939" s="38"/>
      <c r="BI939" s="38"/>
      <c r="BJ939" s="38"/>
      <c r="BK939" s="38"/>
      <c r="BL939" s="38"/>
      <c r="BM939" s="38"/>
    </row>
    <row r="940" spans="1:65" ht="19.5" customHeight="1" x14ac:dyDescent="0.6">
      <c r="A940" s="38"/>
      <c r="B940" s="43"/>
      <c r="C940" s="43"/>
      <c r="D940" s="38"/>
      <c r="E940" s="38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  <c r="AK940" s="43"/>
      <c r="AL940" s="43"/>
      <c r="AM940" s="43"/>
      <c r="AN940" s="43"/>
      <c r="AO940" s="43"/>
      <c r="AP940" s="43"/>
      <c r="AQ940" s="43"/>
      <c r="AR940" s="43"/>
      <c r="AS940" s="43"/>
      <c r="AT940" s="38"/>
      <c r="AU940" s="38"/>
      <c r="AV940" s="38"/>
      <c r="AW940" s="38"/>
      <c r="AX940" s="38"/>
      <c r="AY940" s="38"/>
      <c r="AZ940" s="38"/>
      <c r="BA940" s="38"/>
      <c r="BB940" s="38"/>
      <c r="BC940" s="38"/>
      <c r="BD940" s="38"/>
      <c r="BE940" s="38"/>
      <c r="BF940" s="38"/>
      <c r="BG940" s="38"/>
      <c r="BH940" s="38"/>
      <c r="BI940" s="38"/>
      <c r="BJ940" s="38"/>
      <c r="BK940" s="38"/>
      <c r="BL940" s="38"/>
      <c r="BM940" s="38"/>
    </row>
    <row r="941" spans="1:65" ht="19.5" customHeight="1" x14ac:dyDescent="0.6">
      <c r="A941" s="38"/>
      <c r="B941" s="43"/>
      <c r="C941" s="43"/>
      <c r="D941" s="38"/>
      <c r="E941" s="38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  <c r="AK941" s="43"/>
      <c r="AL941" s="43"/>
      <c r="AM941" s="43"/>
      <c r="AN941" s="43"/>
      <c r="AO941" s="43"/>
      <c r="AP941" s="43"/>
      <c r="AQ941" s="43"/>
      <c r="AR941" s="43"/>
      <c r="AS941" s="43"/>
      <c r="AT941" s="38"/>
      <c r="AU941" s="38"/>
      <c r="AV941" s="38"/>
      <c r="AW941" s="38"/>
      <c r="AX941" s="38"/>
      <c r="AY941" s="38"/>
      <c r="AZ941" s="38"/>
      <c r="BA941" s="38"/>
      <c r="BB941" s="38"/>
      <c r="BC941" s="38"/>
      <c r="BD941" s="38"/>
      <c r="BE941" s="38"/>
      <c r="BF941" s="38"/>
      <c r="BG941" s="38"/>
      <c r="BH941" s="38"/>
      <c r="BI941" s="38"/>
      <c r="BJ941" s="38"/>
      <c r="BK941" s="38"/>
      <c r="BL941" s="38"/>
      <c r="BM941" s="38"/>
    </row>
    <row r="942" spans="1:65" ht="19.5" customHeight="1" x14ac:dyDescent="0.6">
      <c r="A942" s="38"/>
      <c r="B942" s="43"/>
      <c r="C942" s="43"/>
      <c r="D942" s="38"/>
      <c r="E942" s="38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  <c r="AK942" s="43"/>
      <c r="AL942" s="43"/>
      <c r="AM942" s="43"/>
      <c r="AN942" s="43"/>
      <c r="AO942" s="43"/>
      <c r="AP942" s="43"/>
      <c r="AQ942" s="43"/>
      <c r="AR942" s="43"/>
      <c r="AS942" s="43"/>
      <c r="AT942" s="38"/>
      <c r="AU942" s="38"/>
      <c r="AV942" s="38"/>
      <c r="AW942" s="38"/>
      <c r="AX942" s="38"/>
      <c r="AY942" s="38"/>
      <c r="AZ942" s="38"/>
      <c r="BA942" s="38"/>
      <c r="BB942" s="38"/>
      <c r="BC942" s="38"/>
      <c r="BD942" s="38"/>
      <c r="BE942" s="38"/>
      <c r="BF942" s="38"/>
      <c r="BG942" s="38"/>
      <c r="BH942" s="38"/>
      <c r="BI942" s="38"/>
      <c r="BJ942" s="38"/>
      <c r="BK942" s="38"/>
      <c r="BL942" s="38"/>
      <c r="BM942" s="38"/>
    </row>
    <row r="943" spans="1:65" ht="19.5" customHeight="1" x14ac:dyDescent="0.6">
      <c r="A943" s="38"/>
      <c r="B943" s="43"/>
      <c r="C943" s="43"/>
      <c r="D943" s="38"/>
      <c r="E943" s="38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  <c r="AK943" s="43"/>
      <c r="AL943" s="43"/>
      <c r="AM943" s="43"/>
      <c r="AN943" s="43"/>
      <c r="AO943" s="43"/>
      <c r="AP943" s="43"/>
      <c r="AQ943" s="43"/>
      <c r="AR943" s="43"/>
      <c r="AS943" s="43"/>
      <c r="AT943" s="38"/>
      <c r="AU943" s="38"/>
      <c r="AV943" s="38"/>
      <c r="AW943" s="38"/>
      <c r="AX943" s="38"/>
      <c r="AY943" s="38"/>
      <c r="AZ943" s="38"/>
      <c r="BA943" s="38"/>
      <c r="BB943" s="38"/>
      <c r="BC943" s="38"/>
      <c r="BD943" s="38"/>
      <c r="BE943" s="38"/>
      <c r="BF943" s="38"/>
      <c r="BG943" s="38"/>
      <c r="BH943" s="38"/>
      <c r="BI943" s="38"/>
      <c r="BJ943" s="38"/>
      <c r="BK943" s="38"/>
      <c r="BL943" s="38"/>
      <c r="BM943" s="38"/>
    </row>
    <row r="944" spans="1:65" ht="19.5" customHeight="1" x14ac:dyDescent="0.6">
      <c r="A944" s="38"/>
      <c r="B944" s="43"/>
      <c r="C944" s="43"/>
      <c r="D944" s="38"/>
      <c r="E944" s="38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  <c r="AK944" s="43"/>
      <c r="AL944" s="43"/>
      <c r="AM944" s="43"/>
      <c r="AN944" s="43"/>
      <c r="AO944" s="43"/>
      <c r="AP944" s="43"/>
      <c r="AQ944" s="43"/>
      <c r="AR944" s="43"/>
      <c r="AS944" s="43"/>
      <c r="AT944" s="38"/>
      <c r="AU944" s="38"/>
      <c r="AV944" s="38"/>
      <c r="AW944" s="38"/>
      <c r="AX944" s="38"/>
      <c r="AY944" s="38"/>
      <c r="AZ944" s="38"/>
      <c r="BA944" s="38"/>
      <c r="BB944" s="38"/>
      <c r="BC944" s="38"/>
      <c r="BD944" s="38"/>
      <c r="BE944" s="38"/>
      <c r="BF944" s="38"/>
      <c r="BG944" s="38"/>
      <c r="BH944" s="38"/>
      <c r="BI944" s="38"/>
      <c r="BJ944" s="38"/>
      <c r="BK944" s="38"/>
      <c r="BL944" s="38"/>
      <c r="BM944" s="38"/>
    </row>
    <row r="945" spans="1:65" ht="19.5" customHeight="1" x14ac:dyDescent="0.6">
      <c r="A945" s="38"/>
      <c r="B945" s="43"/>
      <c r="C945" s="43"/>
      <c r="D945" s="38"/>
      <c r="E945" s="38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  <c r="AK945" s="43"/>
      <c r="AL945" s="43"/>
      <c r="AM945" s="43"/>
      <c r="AN945" s="43"/>
      <c r="AO945" s="43"/>
      <c r="AP945" s="43"/>
      <c r="AQ945" s="43"/>
      <c r="AR945" s="43"/>
      <c r="AS945" s="43"/>
      <c r="AT945" s="38"/>
      <c r="AU945" s="38"/>
      <c r="AV945" s="38"/>
      <c r="AW945" s="38"/>
      <c r="AX945" s="38"/>
      <c r="AY945" s="38"/>
      <c r="AZ945" s="38"/>
      <c r="BA945" s="38"/>
      <c r="BB945" s="38"/>
      <c r="BC945" s="38"/>
      <c r="BD945" s="38"/>
      <c r="BE945" s="38"/>
      <c r="BF945" s="38"/>
      <c r="BG945" s="38"/>
      <c r="BH945" s="38"/>
      <c r="BI945" s="38"/>
      <c r="BJ945" s="38"/>
      <c r="BK945" s="38"/>
      <c r="BL945" s="38"/>
      <c r="BM945" s="38"/>
    </row>
    <row r="946" spans="1:65" ht="19.5" customHeight="1" x14ac:dyDescent="0.6">
      <c r="A946" s="38"/>
      <c r="B946" s="43"/>
      <c r="C946" s="43"/>
      <c r="D946" s="38"/>
      <c r="E946" s="38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  <c r="AK946" s="43"/>
      <c r="AL946" s="43"/>
      <c r="AM946" s="43"/>
      <c r="AN946" s="43"/>
      <c r="AO946" s="43"/>
      <c r="AP946" s="43"/>
      <c r="AQ946" s="43"/>
      <c r="AR946" s="43"/>
      <c r="AS946" s="43"/>
      <c r="AT946" s="38"/>
      <c r="AU946" s="38"/>
      <c r="AV946" s="38"/>
      <c r="AW946" s="38"/>
      <c r="AX946" s="38"/>
      <c r="AY946" s="38"/>
      <c r="AZ946" s="38"/>
      <c r="BA946" s="38"/>
      <c r="BB946" s="38"/>
      <c r="BC946" s="38"/>
      <c r="BD946" s="38"/>
      <c r="BE946" s="38"/>
      <c r="BF946" s="38"/>
      <c r="BG946" s="38"/>
      <c r="BH946" s="38"/>
      <c r="BI946" s="38"/>
      <c r="BJ946" s="38"/>
      <c r="BK946" s="38"/>
      <c r="BL946" s="38"/>
      <c r="BM946" s="38"/>
    </row>
    <row r="947" spans="1:65" ht="19.5" customHeight="1" x14ac:dyDescent="0.6">
      <c r="A947" s="38"/>
      <c r="B947" s="43"/>
      <c r="C947" s="43"/>
      <c r="D947" s="38"/>
      <c r="E947" s="38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  <c r="AK947" s="43"/>
      <c r="AL947" s="43"/>
      <c r="AM947" s="43"/>
      <c r="AN947" s="43"/>
      <c r="AO947" s="43"/>
      <c r="AP947" s="43"/>
      <c r="AQ947" s="43"/>
      <c r="AR947" s="43"/>
      <c r="AS947" s="43"/>
      <c r="AT947" s="38"/>
      <c r="AU947" s="38"/>
      <c r="AV947" s="38"/>
      <c r="AW947" s="38"/>
      <c r="AX947" s="38"/>
      <c r="AY947" s="38"/>
      <c r="AZ947" s="38"/>
      <c r="BA947" s="38"/>
      <c r="BB947" s="38"/>
      <c r="BC947" s="38"/>
      <c r="BD947" s="38"/>
      <c r="BE947" s="38"/>
      <c r="BF947" s="38"/>
      <c r="BG947" s="38"/>
      <c r="BH947" s="38"/>
      <c r="BI947" s="38"/>
      <c r="BJ947" s="38"/>
      <c r="BK947" s="38"/>
      <c r="BL947" s="38"/>
      <c r="BM947" s="38"/>
    </row>
    <row r="948" spans="1:65" ht="19.5" customHeight="1" x14ac:dyDescent="0.6">
      <c r="A948" s="38"/>
      <c r="B948" s="43"/>
      <c r="C948" s="43"/>
      <c r="D948" s="38"/>
      <c r="E948" s="38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  <c r="AK948" s="43"/>
      <c r="AL948" s="43"/>
      <c r="AM948" s="43"/>
      <c r="AN948" s="43"/>
      <c r="AO948" s="43"/>
      <c r="AP948" s="43"/>
      <c r="AQ948" s="43"/>
      <c r="AR948" s="43"/>
      <c r="AS948" s="43"/>
      <c r="AT948" s="38"/>
      <c r="AU948" s="38"/>
      <c r="AV948" s="38"/>
      <c r="AW948" s="38"/>
      <c r="AX948" s="38"/>
      <c r="AY948" s="38"/>
      <c r="AZ948" s="38"/>
      <c r="BA948" s="38"/>
      <c r="BB948" s="38"/>
      <c r="BC948" s="38"/>
      <c r="BD948" s="38"/>
      <c r="BE948" s="38"/>
      <c r="BF948" s="38"/>
      <c r="BG948" s="38"/>
      <c r="BH948" s="38"/>
      <c r="BI948" s="38"/>
      <c r="BJ948" s="38"/>
      <c r="BK948" s="38"/>
      <c r="BL948" s="38"/>
      <c r="BM948" s="38"/>
    </row>
    <row r="949" spans="1:65" ht="19.5" customHeight="1" x14ac:dyDescent="0.6">
      <c r="A949" s="38"/>
      <c r="B949" s="43"/>
      <c r="C949" s="43"/>
      <c r="D949" s="38"/>
      <c r="E949" s="38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  <c r="AK949" s="43"/>
      <c r="AL949" s="43"/>
      <c r="AM949" s="43"/>
      <c r="AN949" s="43"/>
      <c r="AO949" s="43"/>
      <c r="AP949" s="43"/>
      <c r="AQ949" s="43"/>
      <c r="AR949" s="43"/>
      <c r="AS949" s="43"/>
      <c r="AT949" s="38"/>
      <c r="AU949" s="38"/>
      <c r="AV949" s="38"/>
      <c r="AW949" s="38"/>
      <c r="AX949" s="38"/>
      <c r="AY949" s="38"/>
      <c r="AZ949" s="38"/>
      <c r="BA949" s="38"/>
      <c r="BB949" s="38"/>
      <c r="BC949" s="38"/>
      <c r="BD949" s="38"/>
      <c r="BE949" s="38"/>
      <c r="BF949" s="38"/>
      <c r="BG949" s="38"/>
      <c r="BH949" s="38"/>
      <c r="BI949" s="38"/>
      <c r="BJ949" s="38"/>
      <c r="BK949" s="38"/>
      <c r="BL949" s="38"/>
      <c r="BM949" s="38"/>
    </row>
    <row r="950" spans="1:65" ht="19.5" customHeight="1" x14ac:dyDescent="0.6">
      <c r="A950" s="38"/>
      <c r="B950" s="43"/>
      <c r="C950" s="43"/>
      <c r="D950" s="38"/>
      <c r="E950" s="38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  <c r="AK950" s="43"/>
      <c r="AL950" s="43"/>
      <c r="AM950" s="43"/>
      <c r="AN950" s="43"/>
      <c r="AO950" s="43"/>
      <c r="AP950" s="43"/>
      <c r="AQ950" s="43"/>
      <c r="AR950" s="43"/>
      <c r="AS950" s="43"/>
      <c r="AT950" s="38"/>
      <c r="AU950" s="38"/>
      <c r="AV950" s="38"/>
      <c r="AW950" s="38"/>
      <c r="AX950" s="38"/>
      <c r="AY950" s="38"/>
      <c r="AZ950" s="38"/>
      <c r="BA950" s="38"/>
      <c r="BB950" s="38"/>
      <c r="BC950" s="38"/>
      <c r="BD950" s="38"/>
      <c r="BE950" s="38"/>
      <c r="BF950" s="38"/>
      <c r="BG950" s="38"/>
      <c r="BH950" s="38"/>
      <c r="BI950" s="38"/>
      <c r="BJ950" s="38"/>
      <c r="BK950" s="38"/>
      <c r="BL950" s="38"/>
      <c r="BM950" s="38"/>
    </row>
    <row r="951" spans="1:65" ht="19.5" customHeight="1" x14ac:dyDescent="0.6">
      <c r="A951" s="38"/>
      <c r="B951" s="43"/>
      <c r="C951" s="43"/>
      <c r="D951" s="38"/>
      <c r="E951" s="38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  <c r="AK951" s="43"/>
      <c r="AL951" s="43"/>
      <c r="AM951" s="43"/>
      <c r="AN951" s="43"/>
      <c r="AO951" s="43"/>
      <c r="AP951" s="43"/>
      <c r="AQ951" s="43"/>
      <c r="AR951" s="43"/>
      <c r="AS951" s="43"/>
      <c r="AT951" s="38"/>
      <c r="AU951" s="38"/>
      <c r="AV951" s="38"/>
      <c r="AW951" s="38"/>
      <c r="AX951" s="38"/>
      <c r="AY951" s="38"/>
      <c r="AZ951" s="38"/>
      <c r="BA951" s="38"/>
      <c r="BB951" s="38"/>
      <c r="BC951" s="38"/>
      <c r="BD951" s="38"/>
      <c r="BE951" s="38"/>
      <c r="BF951" s="38"/>
      <c r="BG951" s="38"/>
      <c r="BH951" s="38"/>
      <c r="BI951" s="38"/>
      <c r="BJ951" s="38"/>
      <c r="BK951" s="38"/>
      <c r="BL951" s="38"/>
      <c r="BM951" s="38"/>
    </row>
    <row r="952" spans="1:65" ht="19.5" customHeight="1" x14ac:dyDescent="0.6">
      <c r="A952" s="38"/>
      <c r="B952" s="43"/>
      <c r="C952" s="43"/>
      <c r="D952" s="38"/>
      <c r="E952" s="38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  <c r="AK952" s="43"/>
      <c r="AL952" s="43"/>
      <c r="AM952" s="43"/>
      <c r="AN952" s="43"/>
      <c r="AO952" s="43"/>
      <c r="AP952" s="43"/>
      <c r="AQ952" s="43"/>
      <c r="AR952" s="43"/>
      <c r="AS952" s="43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  <c r="BF952" s="38"/>
      <c r="BG952" s="38"/>
      <c r="BH952" s="38"/>
      <c r="BI952" s="38"/>
      <c r="BJ952" s="38"/>
      <c r="BK952" s="38"/>
      <c r="BL952" s="38"/>
      <c r="BM952" s="38"/>
    </row>
    <row r="953" spans="1:65" ht="19.5" customHeight="1" x14ac:dyDescent="0.6">
      <c r="A953" s="38"/>
      <c r="B953" s="43"/>
      <c r="C953" s="43"/>
      <c r="D953" s="38"/>
      <c r="E953" s="38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  <c r="AK953" s="43"/>
      <c r="AL953" s="43"/>
      <c r="AM953" s="43"/>
      <c r="AN953" s="43"/>
      <c r="AO953" s="43"/>
      <c r="AP953" s="43"/>
      <c r="AQ953" s="43"/>
      <c r="AR953" s="43"/>
      <c r="AS953" s="43"/>
      <c r="AT953" s="38"/>
      <c r="AU953" s="38"/>
      <c r="AV953" s="38"/>
      <c r="AW953" s="38"/>
      <c r="AX953" s="38"/>
      <c r="AY953" s="38"/>
      <c r="AZ953" s="38"/>
      <c r="BA953" s="38"/>
      <c r="BB953" s="38"/>
      <c r="BC953" s="38"/>
      <c r="BD953" s="38"/>
      <c r="BE953" s="38"/>
      <c r="BF953" s="38"/>
      <c r="BG953" s="38"/>
      <c r="BH953" s="38"/>
      <c r="BI953" s="38"/>
      <c r="BJ953" s="38"/>
      <c r="BK953" s="38"/>
      <c r="BL953" s="38"/>
      <c r="BM953" s="38"/>
    </row>
    <row r="954" spans="1:65" ht="19.5" customHeight="1" x14ac:dyDescent="0.6">
      <c r="A954" s="38"/>
      <c r="B954" s="43"/>
      <c r="C954" s="43"/>
      <c r="D954" s="38"/>
      <c r="E954" s="38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43"/>
      <c r="AN954" s="43"/>
      <c r="AO954" s="43"/>
      <c r="AP954" s="43"/>
      <c r="AQ954" s="43"/>
      <c r="AR954" s="43"/>
      <c r="AS954" s="43"/>
      <c r="AT954" s="38"/>
      <c r="AU954" s="38"/>
      <c r="AV954" s="38"/>
      <c r="AW954" s="38"/>
      <c r="AX954" s="38"/>
      <c r="AY954" s="38"/>
      <c r="AZ954" s="38"/>
      <c r="BA954" s="38"/>
      <c r="BB954" s="38"/>
      <c r="BC954" s="38"/>
      <c r="BD954" s="38"/>
      <c r="BE954" s="38"/>
      <c r="BF954" s="38"/>
      <c r="BG954" s="38"/>
      <c r="BH954" s="38"/>
      <c r="BI954" s="38"/>
      <c r="BJ954" s="38"/>
      <c r="BK954" s="38"/>
      <c r="BL954" s="38"/>
      <c r="BM954" s="38"/>
    </row>
    <row r="955" spans="1:65" ht="19.5" customHeight="1" x14ac:dyDescent="0.6">
      <c r="A955" s="38"/>
      <c r="B955" s="43"/>
      <c r="C955" s="43"/>
      <c r="D955" s="38"/>
      <c r="E955" s="38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  <c r="AK955" s="43"/>
      <c r="AL955" s="43"/>
      <c r="AM955" s="43"/>
      <c r="AN955" s="43"/>
      <c r="AO955" s="43"/>
      <c r="AP955" s="43"/>
      <c r="AQ955" s="43"/>
      <c r="AR955" s="43"/>
      <c r="AS955" s="43"/>
      <c r="AT955" s="38"/>
      <c r="AU955" s="38"/>
      <c r="AV955" s="38"/>
      <c r="AW955" s="38"/>
      <c r="AX955" s="38"/>
      <c r="AY955" s="38"/>
      <c r="AZ955" s="38"/>
      <c r="BA955" s="38"/>
      <c r="BB955" s="38"/>
      <c r="BC955" s="38"/>
      <c r="BD955" s="38"/>
      <c r="BE955" s="38"/>
      <c r="BF955" s="38"/>
      <c r="BG955" s="38"/>
      <c r="BH955" s="38"/>
      <c r="BI955" s="38"/>
      <c r="BJ955" s="38"/>
      <c r="BK955" s="38"/>
      <c r="BL955" s="38"/>
      <c r="BM955" s="38"/>
    </row>
    <row r="956" spans="1:65" ht="19.5" customHeight="1" x14ac:dyDescent="0.6">
      <c r="A956" s="38"/>
      <c r="B956" s="43"/>
      <c r="C956" s="43"/>
      <c r="D956" s="38"/>
      <c r="E956" s="38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  <c r="AK956" s="43"/>
      <c r="AL956" s="43"/>
      <c r="AM956" s="43"/>
      <c r="AN956" s="43"/>
      <c r="AO956" s="43"/>
      <c r="AP956" s="43"/>
      <c r="AQ956" s="43"/>
      <c r="AR956" s="43"/>
      <c r="AS956" s="43"/>
      <c r="AT956" s="38"/>
      <c r="AU956" s="38"/>
      <c r="AV956" s="38"/>
      <c r="AW956" s="38"/>
      <c r="AX956" s="38"/>
      <c r="AY956" s="38"/>
      <c r="AZ956" s="38"/>
      <c r="BA956" s="38"/>
      <c r="BB956" s="38"/>
      <c r="BC956" s="38"/>
      <c r="BD956" s="38"/>
      <c r="BE956" s="38"/>
      <c r="BF956" s="38"/>
      <c r="BG956" s="38"/>
      <c r="BH956" s="38"/>
      <c r="BI956" s="38"/>
      <c r="BJ956" s="38"/>
      <c r="BK956" s="38"/>
      <c r="BL956" s="38"/>
      <c r="BM956" s="38"/>
    </row>
    <row r="957" spans="1:65" ht="19.5" customHeight="1" x14ac:dyDescent="0.6">
      <c r="A957" s="38"/>
      <c r="B957" s="43"/>
      <c r="C957" s="43"/>
      <c r="D957" s="38"/>
      <c r="E957" s="38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  <c r="AK957" s="43"/>
      <c r="AL957" s="43"/>
      <c r="AM957" s="43"/>
      <c r="AN957" s="43"/>
      <c r="AO957" s="43"/>
      <c r="AP957" s="43"/>
      <c r="AQ957" s="43"/>
      <c r="AR957" s="43"/>
      <c r="AS957" s="43"/>
      <c r="AT957" s="38"/>
      <c r="AU957" s="38"/>
      <c r="AV957" s="38"/>
      <c r="AW957" s="38"/>
      <c r="AX957" s="38"/>
      <c r="AY957" s="38"/>
      <c r="AZ957" s="38"/>
      <c r="BA957" s="38"/>
      <c r="BB957" s="38"/>
      <c r="BC957" s="38"/>
      <c r="BD957" s="38"/>
      <c r="BE957" s="38"/>
      <c r="BF957" s="38"/>
      <c r="BG957" s="38"/>
      <c r="BH957" s="38"/>
      <c r="BI957" s="38"/>
      <c r="BJ957" s="38"/>
      <c r="BK957" s="38"/>
      <c r="BL957" s="38"/>
      <c r="BM957" s="38"/>
    </row>
    <row r="958" spans="1:65" ht="19.5" customHeight="1" x14ac:dyDescent="0.6">
      <c r="A958" s="38"/>
      <c r="B958" s="43"/>
      <c r="C958" s="43"/>
      <c r="D958" s="38"/>
      <c r="E958" s="38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  <c r="AK958" s="43"/>
      <c r="AL958" s="43"/>
      <c r="AM958" s="43"/>
      <c r="AN958" s="43"/>
      <c r="AO958" s="43"/>
      <c r="AP958" s="43"/>
      <c r="AQ958" s="43"/>
      <c r="AR958" s="43"/>
      <c r="AS958" s="43"/>
      <c r="AT958" s="38"/>
      <c r="AU958" s="38"/>
      <c r="AV958" s="38"/>
      <c r="AW958" s="38"/>
      <c r="AX958" s="38"/>
      <c r="AY958" s="38"/>
      <c r="AZ958" s="38"/>
      <c r="BA958" s="38"/>
      <c r="BB958" s="38"/>
      <c r="BC958" s="38"/>
      <c r="BD958" s="38"/>
      <c r="BE958" s="38"/>
      <c r="BF958" s="38"/>
      <c r="BG958" s="38"/>
      <c r="BH958" s="38"/>
      <c r="BI958" s="38"/>
      <c r="BJ958" s="38"/>
      <c r="BK958" s="38"/>
      <c r="BL958" s="38"/>
      <c r="BM958" s="38"/>
    </row>
    <row r="959" spans="1:65" ht="19.5" customHeight="1" x14ac:dyDescent="0.6">
      <c r="A959" s="38"/>
      <c r="B959" s="43"/>
      <c r="C959" s="43"/>
      <c r="D959" s="38"/>
      <c r="E959" s="38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  <c r="AK959" s="43"/>
      <c r="AL959" s="43"/>
      <c r="AM959" s="43"/>
      <c r="AN959" s="43"/>
      <c r="AO959" s="43"/>
      <c r="AP959" s="43"/>
      <c r="AQ959" s="43"/>
      <c r="AR959" s="43"/>
      <c r="AS959" s="43"/>
      <c r="AT959" s="38"/>
      <c r="AU959" s="38"/>
      <c r="AV959" s="38"/>
      <c r="AW959" s="38"/>
      <c r="AX959" s="38"/>
      <c r="AY959" s="38"/>
      <c r="AZ959" s="38"/>
      <c r="BA959" s="38"/>
      <c r="BB959" s="38"/>
      <c r="BC959" s="38"/>
      <c r="BD959" s="38"/>
      <c r="BE959" s="38"/>
      <c r="BF959" s="38"/>
      <c r="BG959" s="38"/>
      <c r="BH959" s="38"/>
      <c r="BI959" s="38"/>
      <c r="BJ959" s="38"/>
      <c r="BK959" s="38"/>
      <c r="BL959" s="38"/>
      <c r="BM959" s="38"/>
    </row>
    <row r="960" spans="1:65" ht="19.5" customHeight="1" x14ac:dyDescent="0.6">
      <c r="A960" s="38"/>
      <c r="B960" s="43"/>
      <c r="C960" s="43"/>
      <c r="D960" s="38"/>
      <c r="E960" s="38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  <c r="AK960" s="43"/>
      <c r="AL960" s="43"/>
      <c r="AM960" s="43"/>
      <c r="AN960" s="43"/>
      <c r="AO960" s="43"/>
      <c r="AP960" s="43"/>
      <c r="AQ960" s="43"/>
      <c r="AR960" s="43"/>
      <c r="AS960" s="43"/>
      <c r="AT960" s="38"/>
      <c r="AU960" s="38"/>
      <c r="AV960" s="38"/>
      <c r="AW960" s="38"/>
      <c r="AX960" s="38"/>
      <c r="AY960" s="38"/>
      <c r="AZ960" s="38"/>
      <c r="BA960" s="38"/>
      <c r="BB960" s="38"/>
      <c r="BC960" s="38"/>
      <c r="BD960" s="38"/>
      <c r="BE960" s="38"/>
      <c r="BF960" s="38"/>
      <c r="BG960" s="38"/>
      <c r="BH960" s="38"/>
      <c r="BI960" s="38"/>
      <c r="BJ960" s="38"/>
      <c r="BK960" s="38"/>
      <c r="BL960" s="38"/>
      <c r="BM960" s="38"/>
    </row>
    <row r="961" spans="1:65" ht="19.5" customHeight="1" x14ac:dyDescent="0.6">
      <c r="A961" s="38"/>
      <c r="B961" s="43"/>
      <c r="C961" s="43"/>
      <c r="D961" s="38"/>
      <c r="E961" s="38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  <c r="AK961" s="43"/>
      <c r="AL961" s="43"/>
      <c r="AM961" s="43"/>
      <c r="AN961" s="43"/>
      <c r="AO961" s="43"/>
      <c r="AP961" s="43"/>
      <c r="AQ961" s="43"/>
      <c r="AR961" s="43"/>
      <c r="AS961" s="43"/>
      <c r="AT961" s="38"/>
      <c r="AU961" s="38"/>
      <c r="AV961" s="38"/>
      <c r="AW961" s="38"/>
      <c r="AX961" s="38"/>
      <c r="AY961" s="38"/>
      <c r="AZ961" s="38"/>
      <c r="BA961" s="38"/>
      <c r="BB961" s="38"/>
      <c r="BC961" s="38"/>
      <c r="BD961" s="38"/>
      <c r="BE961" s="38"/>
      <c r="BF961" s="38"/>
      <c r="BG961" s="38"/>
      <c r="BH961" s="38"/>
      <c r="BI961" s="38"/>
      <c r="BJ961" s="38"/>
      <c r="BK961" s="38"/>
      <c r="BL961" s="38"/>
      <c r="BM961" s="38"/>
    </row>
    <row r="962" spans="1:65" ht="19.5" customHeight="1" x14ac:dyDescent="0.6">
      <c r="A962" s="38"/>
      <c r="B962" s="43"/>
      <c r="C962" s="43"/>
      <c r="D962" s="38"/>
      <c r="E962" s="38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  <c r="AK962" s="43"/>
      <c r="AL962" s="43"/>
      <c r="AM962" s="43"/>
      <c r="AN962" s="43"/>
      <c r="AO962" s="43"/>
      <c r="AP962" s="43"/>
      <c r="AQ962" s="43"/>
      <c r="AR962" s="43"/>
      <c r="AS962" s="43"/>
      <c r="AT962" s="38"/>
      <c r="AU962" s="38"/>
      <c r="AV962" s="38"/>
      <c r="AW962" s="38"/>
      <c r="AX962" s="38"/>
      <c r="AY962" s="38"/>
      <c r="AZ962" s="38"/>
      <c r="BA962" s="38"/>
      <c r="BB962" s="38"/>
      <c r="BC962" s="38"/>
      <c r="BD962" s="38"/>
      <c r="BE962" s="38"/>
      <c r="BF962" s="38"/>
      <c r="BG962" s="38"/>
      <c r="BH962" s="38"/>
      <c r="BI962" s="38"/>
      <c r="BJ962" s="38"/>
      <c r="BK962" s="38"/>
      <c r="BL962" s="38"/>
      <c r="BM962" s="38"/>
    </row>
    <row r="963" spans="1:65" ht="19.5" customHeight="1" x14ac:dyDescent="0.6">
      <c r="A963" s="38"/>
      <c r="B963" s="43"/>
      <c r="C963" s="43"/>
      <c r="D963" s="38"/>
      <c r="E963" s="38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  <c r="AK963" s="43"/>
      <c r="AL963" s="43"/>
      <c r="AM963" s="43"/>
      <c r="AN963" s="43"/>
      <c r="AO963" s="43"/>
      <c r="AP963" s="43"/>
      <c r="AQ963" s="43"/>
      <c r="AR963" s="43"/>
      <c r="AS963" s="43"/>
      <c r="AT963" s="38"/>
      <c r="AU963" s="38"/>
      <c r="AV963" s="38"/>
      <c r="AW963" s="38"/>
      <c r="AX963" s="38"/>
      <c r="AY963" s="38"/>
      <c r="AZ963" s="38"/>
      <c r="BA963" s="38"/>
      <c r="BB963" s="38"/>
      <c r="BC963" s="38"/>
      <c r="BD963" s="38"/>
      <c r="BE963" s="38"/>
      <c r="BF963" s="38"/>
      <c r="BG963" s="38"/>
      <c r="BH963" s="38"/>
      <c r="BI963" s="38"/>
      <c r="BJ963" s="38"/>
      <c r="BK963" s="38"/>
      <c r="BL963" s="38"/>
      <c r="BM963" s="38"/>
    </row>
    <row r="964" spans="1:65" ht="19.5" customHeight="1" x14ac:dyDescent="0.6">
      <c r="A964" s="38"/>
      <c r="B964" s="43"/>
      <c r="C964" s="43"/>
      <c r="D964" s="38"/>
      <c r="E964" s="38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  <c r="AI964" s="43"/>
      <c r="AJ964" s="43"/>
      <c r="AK964" s="43"/>
      <c r="AL964" s="43"/>
      <c r="AM964" s="43"/>
      <c r="AN964" s="43"/>
      <c r="AO964" s="43"/>
      <c r="AP964" s="43"/>
      <c r="AQ964" s="43"/>
      <c r="AR964" s="43"/>
      <c r="AS964" s="43"/>
      <c r="AT964" s="38"/>
      <c r="AU964" s="38"/>
      <c r="AV964" s="38"/>
      <c r="AW964" s="38"/>
      <c r="AX964" s="38"/>
      <c r="AY964" s="38"/>
      <c r="AZ964" s="38"/>
      <c r="BA964" s="38"/>
      <c r="BB964" s="38"/>
      <c r="BC964" s="38"/>
      <c r="BD964" s="38"/>
      <c r="BE964" s="38"/>
      <c r="BF964" s="38"/>
      <c r="BG964" s="38"/>
      <c r="BH964" s="38"/>
      <c r="BI964" s="38"/>
      <c r="BJ964" s="38"/>
      <c r="BK964" s="38"/>
      <c r="BL964" s="38"/>
      <c r="BM964" s="38"/>
    </row>
    <row r="965" spans="1:65" ht="19.5" customHeight="1" x14ac:dyDescent="0.6">
      <c r="A965" s="38"/>
      <c r="B965" s="43"/>
      <c r="C965" s="43"/>
      <c r="D965" s="38"/>
      <c r="E965" s="38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  <c r="AI965" s="43"/>
      <c r="AJ965" s="43"/>
      <c r="AK965" s="43"/>
      <c r="AL965" s="43"/>
      <c r="AM965" s="43"/>
      <c r="AN965" s="43"/>
      <c r="AO965" s="43"/>
      <c r="AP965" s="43"/>
      <c r="AQ965" s="43"/>
      <c r="AR965" s="43"/>
      <c r="AS965" s="43"/>
      <c r="AT965" s="38"/>
      <c r="AU965" s="38"/>
      <c r="AV965" s="38"/>
      <c r="AW965" s="38"/>
      <c r="AX965" s="38"/>
      <c r="AY965" s="38"/>
      <c r="AZ965" s="38"/>
      <c r="BA965" s="38"/>
      <c r="BB965" s="38"/>
      <c r="BC965" s="38"/>
      <c r="BD965" s="38"/>
      <c r="BE965" s="38"/>
      <c r="BF965" s="38"/>
      <c r="BG965" s="38"/>
      <c r="BH965" s="38"/>
      <c r="BI965" s="38"/>
      <c r="BJ965" s="38"/>
      <c r="BK965" s="38"/>
      <c r="BL965" s="38"/>
      <c r="BM965" s="38"/>
    </row>
    <row r="966" spans="1:65" ht="19.5" customHeight="1" x14ac:dyDescent="0.6">
      <c r="A966" s="38"/>
      <c r="B966" s="43"/>
      <c r="C966" s="43"/>
      <c r="D966" s="38"/>
      <c r="E966" s="38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  <c r="AI966" s="43"/>
      <c r="AJ966" s="43"/>
      <c r="AK966" s="43"/>
      <c r="AL966" s="43"/>
      <c r="AM966" s="43"/>
      <c r="AN966" s="43"/>
      <c r="AO966" s="43"/>
      <c r="AP966" s="43"/>
      <c r="AQ966" s="43"/>
      <c r="AR966" s="43"/>
      <c r="AS966" s="43"/>
      <c r="AT966" s="38"/>
      <c r="AU966" s="38"/>
      <c r="AV966" s="38"/>
      <c r="AW966" s="38"/>
      <c r="AX966" s="38"/>
      <c r="AY966" s="38"/>
      <c r="AZ966" s="38"/>
      <c r="BA966" s="38"/>
      <c r="BB966" s="38"/>
      <c r="BC966" s="38"/>
      <c r="BD966" s="38"/>
      <c r="BE966" s="38"/>
      <c r="BF966" s="38"/>
      <c r="BG966" s="38"/>
      <c r="BH966" s="38"/>
      <c r="BI966" s="38"/>
      <c r="BJ966" s="38"/>
      <c r="BK966" s="38"/>
      <c r="BL966" s="38"/>
      <c r="BM966" s="38"/>
    </row>
    <row r="967" spans="1:65" ht="19.5" customHeight="1" x14ac:dyDescent="0.6">
      <c r="A967" s="38"/>
      <c r="B967" s="43"/>
      <c r="C967" s="43"/>
      <c r="D967" s="38"/>
      <c r="E967" s="38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  <c r="AI967" s="43"/>
      <c r="AJ967" s="43"/>
      <c r="AK967" s="43"/>
      <c r="AL967" s="43"/>
      <c r="AM967" s="43"/>
      <c r="AN967" s="43"/>
      <c r="AO967" s="43"/>
      <c r="AP967" s="43"/>
      <c r="AQ967" s="43"/>
      <c r="AR967" s="43"/>
      <c r="AS967" s="43"/>
      <c r="AT967" s="38"/>
      <c r="AU967" s="38"/>
      <c r="AV967" s="38"/>
      <c r="AW967" s="38"/>
      <c r="AX967" s="38"/>
      <c r="AY967" s="38"/>
      <c r="AZ967" s="38"/>
      <c r="BA967" s="38"/>
      <c r="BB967" s="38"/>
      <c r="BC967" s="38"/>
      <c r="BD967" s="38"/>
      <c r="BE967" s="38"/>
      <c r="BF967" s="38"/>
      <c r="BG967" s="38"/>
      <c r="BH967" s="38"/>
      <c r="BI967" s="38"/>
      <c r="BJ967" s="38"/>
      <c r="BK967" s="38"/>
      <c r="BL967" s="38"/>
      <c r="BM967" s="38"/>
    </row>
    <row r="968" spans="1:65" ht="19.5" customHeight="1" x14ac:dyDescent="0.6">
      <c r="A968" s="38"/>
      <c r="B968" s="43"/>
      <c r="C968" s="43"/>
      <c r="D968" s="38"/>
      <c r="E968" s="38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  <c r="AI968" s="43"/>
      <c r="AJ968" s="43"/>
      <c r="AK968" s="43"/>
      <c r="AL968" s="43"/>
      <c r="AM968" s="43"/>
      <c r="AN968" s="43"/>
      <c r="AO968" s="43"/>
      <c r="AP968" s="43"/>
      <c r="AQ968" s="43"/>
      <c r="AR968" s="43"/>
      <c r="AS968" s="43"/>
      <c r="AT968" s="38"/>
      <c r="AU968" s="38"/>
      <c r="AV968" s="38"/>
      <c r="AW968" s="38"/>
      <c r="AX968" s="38"/>
      <c r="AY968" s="38"/>
      <c r="AZ968" s="38"/>
      <c r="BA968" s="38"/>
      <c r="BB968" s="38"/>
      <c r="BC968" s="38"/>
      <c r="BD968" s="38"/>
      <c r="BE968" s="38"/>
      <c r="BF968" s="38"/>
      <c r="BG968" s="38"/>
      <c r="BH968" s="38"/>
      <c r="BI968" s="38"/>
      <c r="BJ968" s="38"/>
      <c r="BK968" s="38"/>
      <c r="BL968" s="38"/>
      <c r="BM968" s="38"/>
    </row>
    <row r="969" spans="1:65" ht="19.5" customHeight="1" x14ac:dyDescent="0.6">
      <c r="A969" s="38"/>
      <c r="B969" s="43"/>
      <c r="C969" s="43"/>
      <c r="D969" s="38"/>
      <c r="E969" s="38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  <c r="AI969" s="43"/>
      <c r="AJ969" s="43"/>
      <c r="AK969" s="43"/>
      <c r="AL969" s="43"/>
      <c r="AM969" s="43"/>
      <c r="AN969" s="43"/>
      <c r="AO969" s="43"/>
      <c r="AP969" s="43"/>
      <c r="AQ969" s="43"/>
      <c r="AR969" s="43"/>
      <c r="AS969" s="43"/>
      <c r="AT969" s="38"/>
      <c r="AU969" s="38"/>
      <c r="AV969" s="38"/>
      <c r="AW969" s="38"/>
      <c r="AX969" s="38"/>
      <c r="AY969" s="38"/>
      <c r="AZ969" s="38"/>
      <c r="BA969" s="38"/>
      <c r="BB969" s="38"/>
      <c r="BC969" s="38"/>
      <c r="BD969" s="38"/>
      <c r="BE969" s="38"/>
      <c r="BF969" s="38"/>
      <c r="BG969" s="38"/>
      <c r="BH969" s="38"/>
      <c r="BI969" s="38"/>
      <c r="BJ969" s="38"/>
      <c r="BK969" s="38"/>
      <c r="BL969" s="38"/>
      <c r="BM969" s="38"/>
    </row>
    <row r="970" spans="1:65" ht="19.5" customHeight="1" x14ac:dyDescent="0.6">
      <c r="A970" s="38"/>
      <c r="B970" s="43"/>
      <c r="C970" s="43"/>
      <c r="D970" s="38"/>
      <c r="E970" s="38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  <c r="AI970" s="43"/>
      <c r="AJ970" s="43"/>
      <c r="AK970" s="43"/>
      <c r="AL970" s="43"/>
      <c r="AM970" s="43"/>
      <c r="AN970" s="43"/>
      <c r="AO970" s="43"/>
      <c r="AP970" s="43"/>
      <c r="AQ970" s="43"/>
      <c r="AR970" s="43"/>
      <c r="AS970" s="43"/>
      <c r="AT970" s="38"/>
      <c r="AU970" s="38"/>
      <c r="AV970" s="38"/>
      <c r="AW970" s="38"/>
      <c r="AX970" s="38"/>
      <c r="AY970" s="38"/>
      <c r="AZ970" s="38"/>
      <c r="BA970" s="38"/>
      <c r="BB970" s="38"/>
      <c r="BC970" s="38"/>
      <c r="BD970" s="38"/>
      <c r="BE970" s="38"/>
      <c r="BF970" s="38"/>
      <c r="BG970" s="38"/>
      <c r="BH970" s="38"/>
      <c r="BI970" s="38"/>
      <c r="BJ970" s="38"/>
      <c r="BK970" s="38"/>
      <c r="BL970" s="38"/>
      <c r="BM970" s="38"/>
    </row>
    <row r="971" spans="1:65" ht="19.5" customHeight="1" x14ac:dyDescent="0.6">
      <c r="A971" s="38"/>
      <c r="B971" s="43"/>
      <c r="C971" s="43"/>
      <c r="D971" s="38"/>
      <c r="E971" s="38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  <c r="AI971" s="43"/>
      <c r="AJ971" s="43"/>
      <c r="AK971" s="43"/>
      <c r="AL971" s="43"/>
      <c r="AM971" s="43"/>
      <c r="AN971" s="43"/>
      <c r="AO971" s="43"/>
      <c r="AP971" s="43"/>
      <c r="AQ971" s="43"/>
      <c r="AR971" s="43"/>
      <c r="AS971" s="43"/>
      <c r="AT971" s="38"/>
      <c r="AU971" s="38"/>
      <c r="AV971" s="38"/>
      <c r="AW971" s="38"/>
      <c r="AX971" s="38"/>
      <c r="AY971" s="38"/>
      <c r="AZ971" s="38"/>
      <c r="BA971" s="38"/>
      <c r="BB971" s="38"/>
      <c r="BC971" s="38"/>
      <c r="BD971" s="38"/>
      <c r="BE971" s="38"/>
      <c r="BF971" s="38"/>
      <c r="BG971" s="38"/>
      <c r="BH971" s="38"/>
      <c r="BI971" s="38"/>
      <c r="BJ971" s="38"/>
      <c r="BK971" s="38"/>
      <c r="BL971" s="38"/>
      <c r="BM971" s="38"/>
    </row>
    <row r="972" spans="1:65" ht="19.5" customHeight="1" x14ac:dyDescent="0.6">
      <c r="A972" s="38"/>
      <c r="B972" s="43"/>
      <c r="C972" s="43"/>
      <c r="D972" s="38"/>
      <c r="E972" s="38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  <c r="AI972" s="43"/>
      <c r="AJ972" s="43"/>
      <c r="AK972" s="43"/>
      <c r="AL972" s="43"/>
      <c r="AM972" s="43"/>
      <c r="AN972" s="43"/>
      <c r="AO972" s="43"/>
      <c r="AP972" s="43"/>
      <c r="AQ972" s="43"/>
      <c r="AR972" s="43"/>
      <c r="AS972" s="43"/>
      <c r="AT972" s="38"/>
      <c r="AU972" s="38"/>
      <c r="AV972" s="38"/>
      <c r="AW972" s="38"/>
      <c r="AX972" s="38"/>
      <c r="AY972" s="38"/>
      <c r="AZ972" s="38"/>
      <c r="BA972" s="38"/>
      <c r="BB972" s="38"/>
      <c r="BC972" s="38"/>
      <c r="BD972" s="38"/>
      <c r="BE972" s="38"/>
      <c r="BF972" s="38"/>
      <c r="BG972" s="38"/>
      <c r="BH972" s="38"/>
      <c r="BI972" s="38"/>
      <c r="BJ972" s="38"/>
      <c r="BK972" s="38"/>
      <c r="BL972" s="38"/>
      <c r="BM972" s="38"/>
    </row>
    <row r="973" spans="1:65" ht="19.5" customHeight="1" x14ac:dyDescent="0.6">
      <c r="A973" s="38"/>
      <c r="B973" s="43"/>
      <c r="C973" s="43"/>
      <c r="D973" s="38"/>
      <c r="E973" s="38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  <c r="AI973" s="43"/>
      <c r="AJ973" s="43"/>
      <c r="AK973" s="43"/>
      <c r="AL973" s="43"/>
      <c r="AM973" s="43"/>
      <c r="AN973" s="43"/>
      <c r="AO973" s="43"/>
      <c r="AP973" s="43"/>
      <c r="AQ973" s="43"/>
      <c r="AR973" s="43"/>
      <c r="AS973" s="43"/>
      <c r="AT973" s="38"/>
      <c r="AU973" s="38"/>
      <c r="AV973" s="38"/>
      <c r="AW973" s="38"/>
      <c r="AX973" s="38"/>
      <c r="AY973" s="38"/>
      <c r="AZ973" s="38"/>
      <c r="BA973" s="38"/>
      <c r="BB973" s="38"/>
      <c r="BC973" s="38"/>
      <c r="BD973" s="38"/>
      <c r="BE973" s="38"/>
      <c r="BF973" s="38"/>
      <c r="BG973" s="38"/>
      <c r="BH973" s="38"/>
      <c r="BI973" s="38"/>
      <c r="BJ973" s="38"/>
      <c r="BK973" s="38"/>
      <c r="BL973" s="38"/>
      <c r="BM973" s="38"/>
    </row>
    <row r="974" spans="1:65" ht="19.5" customHeight="1" x14ac:dyDescent="0.6">
      <c r="A974" s="38"/>
      <c r="B974" s="43"/>
      <c r="C974" s="43"/>
      <c r="D974" s="38"/>
      <c r="E974" s="38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  <c r="AI974" s="43"/>
      <c r="AJ974" s="43"/>
      <c r="AK974" s="43"/>
      <c r="AL974" s="43"/>
      <c r="AM974" s="43"/>
      <c r="AN974" s="43"/>
      <c r="AO974" s="43"/>
      <c r="AP974" s="43"/>
      <c r="AQ974" s="43"/>
      <c r="AR974" s="43"/>
      <c r="AS974" s="43"/>
      <c r="AT974" s="38"/>
      <c r="AU974" s="38"/>
      <c r="AV974" s="38"/>
      <c r="AW974" s="38"/>
      <c r="AX974" s="38"/>
      <c r="AY974" s="38"/>
      <c r="AZ974" s="38"/>
      <c r="BA974" s="38"/>
      <c r="BB974" s="38"/>
      <c r="BC974" s="38"/>
      <c r="BD974" s="38"/>
      <c r="BE974" s="38"/>
      <c r="BF974" s="38"/>
      <c r="BG974" s="38"/>
      <c r="BH974" s="38"/>
      <c r="BI974" s="38"/>
      <c r="BJ974" s="38"/>
      <c r="BK974" s="38"/>
      <c r="BL974" s="38"/>
      <c r="BM974" s="38"/>
    </row>
    <row r="975" spans="1:65" ht="19.5" customHeight="1" x14ac:dyDescent="0.6">
      <c r="A975" s="38"/>
      <c r="B975" s="43"/>
      <c r="C975" s="43"/>
      <c r="D975" s="38"/>
      <c r="E975" s="38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  <c r="AI975" s="43"/>
      <c r="AJ975" s="43"/>
      <c r="AK975" s="43"/>
      <c r="AL975" s="43"/>
      <c r="AM975" s="43"/>
      <c r="AN975" s="43"/>
      <c r="AO975" s="43"/>
      <c r="AP975" s="43"/>
      <c r="AQ975" s="43"/>
      <c r="AR975" s="43"/>
      <c r="AS975" s="43"/>
      <c r="AT975" s="38"/>
      <c r="AU975" s="38"/>
      <c r="AV975" s="38"/>
      <c r="AW975" s="38"/>
      <c r="AX975" s="38"/>
      <c r="AY975" s="38"/>
      <c r="AZ975" s="38"/>
      <c r="BA975" s="38"/>
      <c r="BB975" s="38"/>
      <c r="BC975" s="38"/>
      <c r="BD975" s="38"/>
      <c r="BE975" s="38"/>
      <c r="BF975" s="38"/>
      <c r="BG975" s="38"/>
      <c r="BH975" s="38"/>
      <c r="BI975" s="38"/>
      <c r="BJ975" s="38"/>
      <c r="BK975" s="38"/>
      <c r="BL975" s="38"/>
      <c r="BM975" s="38"/>
    </row>
    <row r="976" spans="1:65" ht="19.5" customHeight="1" x14ac:dyDescent="0.6">
      <c r="A976" s="38"/>
      <c r="B976" s="43"/>
      <c r="C976" s="43"/>
      <c r="D976" s="38"/>
      <c r="E976" s="38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  <c r="AI976" s="43"/>
      <c r="AJ976" s="43"/>
      <c r="AK976" s="43"/>
      <c r="AL976" s="43"/>
      <c r="AM976" s="43"/>
      <c r="AN976" s="43"/>
      <c r="AO976" s="43"/>
      <c r="AP976" s="43"/>
      <c r="AQ976" s="43"/>
      <c r="AR976" s="43"/>
      <c r="AS976" s="43"/>
      <c r="AT976" s="38"/>
      <c r="AU976" s="38"/>
      <c r="AV976" s="38"/>
      <c r="AW976" s="38"/>
      <c r="AX976" s="38"/>
      <c r="AY976" s="38"/>
      <c r="AZ976" s="38"/>
      <c r="BA976" s="38"/>
      <c r="BB976" s="38"/>
      <c r="BC976" s="38"/>
      <c r="BD976" s="38"/>
      <c r="BE976" s="38"/>
      <c r="BF976" s="38"/>
      <c r="BG976" s="38"/>
      <c r="BH976" s="38"/>
      <c r="BI976" s="38"/>
      <c r="BJ976" s="38"/>
      <c r="BK976" s="38"/>
      <c r="BL976" s="38"/>
      <c r="BM976" s="38"/>
    </row>
    <row r="977" spans="1:65" ht="19.5" customHeight="1" x14ac:dyDescent="0.6">
      <c r="A977" s="38"/>
      <c r="B977" s="43"/>
      <c r="C977" s="43"/>
      <c r="D977" s="38"/>
      <c r="E977" s="38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  <c r="AI977" s="43"/>
      <c r="AJ977" s="43"/>
      <c r="AK977" s="43"/>
      <c r="AL977" s="43"/>
      <c r="AM977" s="43"/>
      <c r="AN977" s="43"/>
      <c r="AO977" s="43"/>
      <c r="AP977" s="43"/>
      <c r="AQ977" s="43"/>
      <c r="AR977" s="43"/>
      <c r="AS977" s="43"/>
      <c r="AT977" s="38"/>
      <c r="AU977" s="38"/>
      <c r="AV977" s="38"/>
      <c r="AW977" s="38"/>
      <c r="AX977" s="38"/>
      <c r="AY977" s="38"/>
      <c r="AZ977" s="38"/>
      <c r="BA977" s="38"/>
      <c r="BB977" s="38"/>
      <c r="BC977" s="38"/>
      <c r="BD977" s="38"/>
      <c r="BE977" s="38"/>
      <c r="BF977" s="38"/>
      <c r="BG977" s="38"/>
      <c r="BH977" s="38"/>
      <c r="BI977" s="38"/>
      <c r="BJ977" s="38"/>
      <c r="BK977" s="38"/>
      <c r="BL977" s="38"/>
      <c r="BM977" s="38"/>
    </row>
    <row r="978" spans="1:65" ht="19.5" customHeight="1" x14ac:dyDescent="0.6">
      <c r="A978" s="38"/>
      <c r="B978" s="43"/>
      <c r="C978" s="43"/>
      <c r="D978" s="38"/>
      <c r="E978" s="38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3"/>
      <c r="AK978" s="43"/>
      <c r="AL978" s="43"/>
      <c r="AM978" s="43"/>
      <c r="AN978" s="43"/>
      <c r="AO978" s="43"/>
      <c r="AP978" s="43"/>
      <c r="AQ978" s="43"/>
      <c r="AR978" s="43"/>
      <c r="AS978" s="43"/>
      <c r="AT978" s="38"/>
      <c r="AU978" s="38"/>
      <c r="AV978" s="38"/>
      <c r="AW978" s="38"/>
      <c r="AX978" s="38"/>
      <c r="AY978" s="38"/>
      <c r="AZ978" s="38"/>
      <c r="BA978" s="38"/>
      <c r="BB978" s="38"/>
      <c r="BC978" s="38"/>
      <c r="BD978" s="38"/>
      <c r="BE978" s="38"/>
      <c r="BF978" s="38"/>
      <c r="BG978" s="38"/>
      <c r="BH978" s="38"/>
      <c r="BI978" s="38"/>
      <c r="BJ978" s="38"/>
      <c r="BK978" s="38"/>
      <c r="BL978" s="38"/>
      <c r="BM978" s="38"/>
    </row>
    <row r="979" spans="1:65" ht="19.5" customHeight="1" x14ac:dyDescent="0.6">
      <c r="A979" s="38"/>
      <c r="B979" s="43"/>
      <c r="C979" s="43"/>
      <c r="D979" s="38"/>
      <c r="E979" s="38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  <c r="AI979" s="43"/>
      <c r="AJ979" s="43"/>
      <c r="AK979" s="43"/>
      <c r="AL979" s="43"/>
      <c r="AM979" s="43"/>
      <c r="AN979" s="43"/>
      <c r="AO979" s="43"/>
      <c r="AP979" s="43"/>
      <c r="AQ979" s="43"/>
      <c r="AR979" s="43"/>
      <c r="AS979" s="43"/>
      <c r="AT979" s="38"/>
      <c r="AU979" s="38"/>
      <c r="AV979" s="38"/>
      <c r="AW979" s="38"/>
      <c r="AX979" s="38"/>
      <c r="AY979" s="38"/>
      <c r="AZ979" s="38"/>
      <c r="BA979" s="38"/>
      <c r="BB979" s="38"/>
      <c r="BC979" s="38"/>
      <c r="BD979" s="38"/>
      <c r="BE979" s="38"/>
      <c r="BF979" s="38"/>
      <c r="BG979" s="38"/>
      <c r="BH979" s="38"/>
      <c r="BI979" s="38"/>
      <c r="BJ979" s="38"/>
      <c r="BK979" s="38"/>
      <c r="BL979" s="38"/>
      <c r="BM979" s="38"/>
    </row>
    <row r="980" spans="1:65" ht="19.5" customHeight="1" x14ac:dyDescent="0.6">
      <c r="A980" s="38"/>
      <c r="B980" s="43"/>
      <c r="C980" s="43"/>
      <c r="D980" s="38"/>
      <c r="E980" s="38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  <c r="AI980" s="43"/>
      <c r="AJ980" s="43"/>
      <c r="AK980" s="43"/>
      <c r="AL980" s="43"/>
      <c r="AM980" s="43"/>
      <c r="AN980" s="43"/>
      <c r="AO980" s="43"/>
      <c r="AP980" s="43"/>
      <c r="AQ980" s="43"/>
      <c r="AR980" s="43"/>
      <c r="AS980" s="43"/>
      <c r="AT980" s="38"/>
      <c r="AU980" s="38"/>
      <c r="AV980" s="38"/>
      <c r="AW980" s="38"/>
      <c r="AX980" s="38"/>
      <c r="AY980" s="38"/>
      <c r="AZ980" s="38"/>
      <c r="BA980" s="38"/>
      <c r="BB980" s="38"/>
      <c r="BC980" s="38"/>
      <c r="BD980" s="38"/>
      <c r="BE980" s="38"/>
      <c r="BF980" s="38"/>
      <c r="BG980" s="38"/>
      <c r="BH980" s="38"/>
      <c r="BI980" s="38"/>
      <c r="BJ980" s="38"/>
      <c r="BK980" s="38"/>
      <c r="BL980" s="38"/>
      <c r="BM980" s="38"/>
    </row>
    <row r="981" spans="1:65" ht="19.5" customHeight="1" x14ac:dyDescent="0.6">
      <c r="A981" s="38"/>
      <c r="B981" s="43"/>
      <c r="C981" s="43"/>
      <c r="D981" s="38"/>
      <c r="E981" s="38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  <c r="AI981" s="43"/>
      <c r="AJ981" s="43"/>
      <c r="AK981" s="43"/>
      <c r="AL981" s="43"/>
      <c r="AM981" s="43"/>
      <c r="AN981" s="43"/>
      <c r="AO981" s="43"/>
      <c r="AP981" s="43"/>
      <c r="AQ981" s="43"/>
      <c r="AR981" s="43"/>
      <c r="AS981" s="43"/>
      <c r="AT981" s="38"/>
      <c r="AU981" s="38"/>
      <c r="AV981" s="38"/>
      <c r="AW981" s="38"/>
      <c r="AX981" s="38"/>
      <c r="AY981" s="38"/>
      <c r="AZ981" s="38"/>
      <c r="BA981" s="38"/>
      <c r="BB981" s="38"/>
      <c r="BC981" s="38"/>
      <c r="BD981" s="38"/>
      <c r="BE981" s="38"/>
      <c r="BF981" s="38"/>
      <c r="BG981" s="38"/>
      <c r="BH981" s="38"/>
      <c r="BI981" s="38"/>
      <c r="BJ981" s="38"/>
      <c r="BK981" s="38"/>
      <c r="BL981" s="38"/>
      <c r="BM981" s="38"/>
    </row>
    <row r="982" spans="1:65" ht="19.5" customHeight="1" x14ac:dyDescent="0.6">
      <c r="A982" s="38"/>
      <c r="B982" s="43"/>
      <c r="C982" s="43"/>
      <c r="D982" s="38"/>
      <c r="E982" s="38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  <c r="AI982" s="43"/>
      <c r="AJ982" s="43"/>
      <c r="AK982" s="43"/>
      <c r="AL982" s="43"/>
      <c r="AM982" s="43"/>
      <c r="AN982" s="43"/>
      <c r="AO982" s="43"/>
      <c r="AP982" s="43"/>
      <c r="AQ982" s="43"/>
      <c r="AR982" s="43"/>
      <c r="AS982" s="43"/>
      <c r="AT982" s="38"/>
      <c r="AU982" s="38"/>
      <c r="AV982" s="38"/>
      <c r="AW982" s="38"/>
      <c r="AX982" s="38"/>
      <c r="AY982" s="38"/>
      <c r="AZ982" s="38"/>
      <c r="BA982" s="38"/>
      <c r="BB982" s="38"/>
      <c r="BC982" s="38"/>
      <c r="BD982" s="38"/>
      <c r="BE982" s="38"/>
      <c r="BF982" s="38"/>
      <c r="BG982" s="38"/>
      <c r="BH982" s="38"/>
      <c r="BI982" s="38"/>
      <c r="BJ982" s="38"/>
      <c r="BK982" s="38"/>
      <c r="BL982" s="38"/>
      <c r="BM982" s="38"/>
    </row>
    <row r="983" spans="1:65" ht="19.5" customHeight="1" x14ac:dyDescent="0.6">
      <c r="A983" s="38"/>
      <c r="B983" s="43"/>
      <c r="C983" s="43"/>
      <c r="D983" s="38"/>
      <c r="E983" s="38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  <c r="AI983" s="43"/>
      <c r="AJ983" s="43"/>
      <c r="AK983" s="43"/>
      <c r="AL983" s="43"/>
      <c r="AM983" s="43"/>
      <c r="AN983" s="43"/>
      <c r="AO983" s="43"/>
      <c r="AP983" s="43"/>
      <c r="AQ983" s="43"/>
      <c r="AR983" s="43"/>
      <c r="AS983" s="43"/>
      <c r="AT983" s="38"/>
      <c r="AU983" s="38"/>
      <c r="AV983" s="38"/>
      <c r="AW983" s="38"/>
      <c r="AX983" s="38"/>
      <c r="AY983" s="38"/>
      <c r="AZ983" s="38"/>
      <c r="BA983" s="38"/>
      <c r="BB983" s="38"/>
      <c r="BC983" s="38"/>
      <c r="BD983" s="38"/>
      <c r="BE983" s="38"/>
      <c r="BF983" s="38"/>
      <c r="BG983" s="38"/>
      <c r="BH983" s="38"/>
      <c r="BI983" s="38"/>
      <c r="BJ983" s="38"/>
      <c r="BK983" s="38"/>
      <c r="BL983" s="38"/>
      <c r="BM983" s="38"/>
    </row>
    <row r="984" spans="1:65" ht="19.5" customHeight="1" x14ac:dyDescent="0.6">
      <c r="A984" s="38"/>
      <c r="B984" s="43"/>
      <c r="C984" s="43"/>
      <c r="D984" s="38"/>
      <c r="E984" s="38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  <c r="AI984" s="43"/>
      <c r="AJ984" s="43"/>
      <c r="AK984" s="43"/>
      <c r="AL984" s="43"/>
      <c r="AM984" s="43"/>
      <c r="AN984" s="43"/>
      <c r="AO984" s="43"/>
      <c r="AP984" s="43"/>
      <c r="AQ984" s="43"/>
      <c r="AR984" s="43"/>
      <c r="AS984" s="43"/>
      <c r="AT984" s="38"/>
      <c r="AU984" s="38"/>
      <c r="AV984" s="38"/>
      <c r="AW984" s="38"/>
      <c r="AX984" s="38"/>
      <c r="AY984" s="38"/>
      <c r="AZ984" s="38"/>
      <c r="BA984" s="38"/>
      <c r="BB984" s="38"/>
      <c r="BC984" s="38"/>
      <c r="BD984" s="38"/>
      <c r="BE984" s="38"/>
      <c r="BF984" s="38"/>
      <c r="BG984" s="38"/>
      <c r="BH984" s="38"/>
      <c r="BI984" s="38"/>
      <c r="BJ984" s="38"/>
      <c r="BK984" s="38"/>
      <c r="BL984" s="38"/>
      <c r="BM984" s="38"/>
    </row>
    <row r="985" spans="1:65" ht="19.5" customHeight="1" x14ac:dyDescent="0.6">
      <c r="A985" s="38"/>
      <c r="B985" s="43"/>
      <c r="C985" s="43"/>
      <c r="D985" s="38"/>
      <c r="E985" s="38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  <c r="AI985" s="43"/>
      <c r="AJ985" s="43"/>
      <c r="AK985" s="43"/>
      <c r="AL985" s="43"/>
      <c r="AM985" s="43"/>
      <c r="AN985" s="43"/>
      <c r="AO985" s="43"/>
      <c r="AP985" s="43"/>
      <c r="AQ985" s="43"/>
      <c r="AR985" s="43"/>
      <c r="AS985" s="43"/>
      <c r="AT985" s="38"/>
      <c r="AU985" s="38"/>
      <c r="AV985" s="38"/>
      <c r="AW985" s="38"/>
      <c r="AX985" s="38"/>
      <c r="AY985" s="38"/>
      <c r="AZ985" s="38"/>
      <c r="BA985" s="38"/>
      <c r="BB985" s="38"/>
      <c r="BC985" s="38"/>
      <c r="BD985" s="38"/>
      <c r="BE985" s="38"/>
      <c r="BF985" s="38"/>
      <c r="BG985" s="38"/>
      <c r="BH985" s="38"/>
      <c r="BI985" s="38"/>
      <c r="BJ985" s="38"/>
      <c r="BK985" s="38"/>
      <c r="BL985" s="38"/>
      <c r="BM985" s="38"/>
    </row>
    <row r="986" spans="1:65" ht="19.5" customHeight="1" x14ac:dyDescent="0.6">
      <c r="A986" s="38"/>
      <c r="B986" s="43"/>
      <c r="C986" s="43"/>
      <c r="D986" s="38"/>
      <c r="E986" s="38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  <c r="AI986" s="43"/>
      <c r="AJ986" s="43"/>
      <c r="AK986" s="43"/>
      <c r="AL986" s="43"/>
      <c r="AM986" s="43"/>
      <c r="AN986" s="43"/>
      <c r="AO986" s="43"/>
      <c r="AP986" s="43"/>
      <c r="AQ986" s="43"/>
      <c r="AR986" s="43"/>
      <c r="AS986" s="43"/>
      <c r="AT986" s="38"/>
      <c r="AU986" s="38"/>
      <c r="AV986" s="38"/>
      <c r="AW986" s="38"/>
      <c r="AX986" s="38"/>
      <c r="AY986" s="38"/>
      <c r="AZ986" s="38"/>
      <c r="BA986" s="38"/>
      <c r="BB986" s="38"/>
      <c r="BC986" s="38"/>
      <c r="BD986" s="38"/>
      <c r="BE986" s="38"/>
      <c r="BF986" s="38"/>
      <c r="BG986" s="38"/>
      <c r="BH986" s="38"/>
      <c r="BI986" s="38"/>
      <c r="BJ986" s="38"/>
      <c r="BK986" s="38"/>
      <c r="BL986" s="38"/>
      <c r="BM986" s="38"/>
    </row>
    <row r="987" spans="1:65" ht="19.5" customHeight="1" x14ac:dyDescent="0.6">
      <c r="A987" s="38"/>
      <c r="B987" s="43"/>
      <c r="C987" s="43"/>
      <c r="D987" s="38"/>
      <c r="E987" s="38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  <c r="AI987" s="43"/>
      <c r="AJ987" s="43"/>
      <c r="AK987" s="43"/>
      <c r="AL987" s="43"/>
      <c r="AM987" s="43"/>
      <c r="AN987" s="43"/>
      <c r="AO987" s="43"/>
      <c r="AP987" s="43"/>
      <c r="AQ987" s="43"/>
      <c r="AR987" s="43"/>
      <c r="AS987" s="43"/>
      <c r="AT987" s="38"/>
      <c r="AU987" s="38"/>
      <c r="AV987" s="38"/>
      <c r="AW987" s="38"/>
      <c r="AX987" s="38"/>
      <c r="AY987" s="38"/>
      <c r="AZ987" s="38"/>
      <c r="BA987" s="38"/>
      <c r="BB987" s="38"/>
      <c r="BC987" s="38"/>
      <c r="BD987" s="38"/>
      <c r="BE987" s="38"/>
      <c r="BF987" s="38"/>
      <c r="BG987" s="38"/>
      <c r="BH987" s="38"/>
      <c r="BI987" s="38"/>
      <c r="BJ987" s="38"/>
      <c r="BK987" s="38"/>
      <c r="BL987" s="38"/>
      <c r="BM987" s="38"/>
    </row>
    <row r="988" spans="1:65" ht="19.5" customHeight="1" x14ac:dyDescent="0.6">
      <c r="A988" s="38"/>
      <c r="B988" s="43"/>
      <c r="C988" s="43"/>
      <c r="D988" s="38"/>
      <c r="E988" s="38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  <c r="AI988" s="43"/>
      <c r="AJ988" s="43"/>
      <c r="AK988" s="43"/>
      <c r="AL988" s="43"/>
      <c r="AM988" s="43"/>
      <c r="AN988" s="43"/>
      <c r="AO988" s="43"/>
      <c r="AP988" s="43"/>
      <c r="AQ988" s="43"/>
      <c r="AR988" s="43"/>
      <c r="AS988" s="43"/>
      <c r="AT988" s="38"/>
      <c r="AU988" s="38"/>
      <c r="AV988" s="38"/>
      <c r="AW988" s="38"/>
      <c r="AX988" s="38"/>
      <c r="AY988" s="38"/>
      <c r="AZ988" s="38"/>
      <c r="BA988" s="38"/>
      <c r="BB988" s="38"/>
      <c r="BC988" s="38"/>
      <c r="BD988" s="38"/>
      <c r="BE988" s="38"/>
      <c r="BF988" s="38"/>
      <c r="BG988" s="38"/>
      <c r="BH988" s="38"/>
      <c r="BI988" s="38"/>
      <c r="BJ988" s="38"/>
      <c r="BK988" s="38"/>
      <c r="BL988" s="38"/>
      <c r="BM988" s="38"/>
    </row>
    <row r="989" spans="1:65" ht="19.5" customHeight="1" x14ac:dyDescent="0.6">
      <c r="A989" s="38"/>
      <c r="B989" s="43"/>
      <c r="C989" s="43"/>
      <c r="D989" s="38"/>
      <c r="E989" s="38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  <c r="AI989" s="43"/>
      <c r="AJ989" s="43"/>
      <c r="AK989" s="43"/>
      <c r="AL989" s="43"/>
      <c r="AM989" s="43"/>
      <c r="AN989" s="43"/>
      <c r="AO989" s="43"/>
      <c r="AP989" s="43"/>
      <c r="AQ989" s="43"/>
      <c r="AR989" s="43"/>
      <c r="AS989" s="43"/>
      <c r="AT989" s="38"/>
      <c r="AU989" s="38"/>
      <c r="AV989" s="38"/>
      <c r="AW989" s="38"/>
      <c r="AX989" s="38"/>
      <c r="AY989" s="38"/>
      <c r="AZ989" s="38"/>
      <c r="BA989" s="38"/>
      <c r="BB989" s="38"/>
      <c r="BC989" s="38"/>
      <c r="BD989" s="38"/>
      <c r="BE989" s="38"/>
      <c r="BF989" s="38"/>
      <c r="BG989" s="38"/>
      <c r="BH989" s="38"/>
      <c r="BI989" s="38"/>
      <c r="BJ989" s="38"/>
      <c r="BK989" s="38"/>
      <c r="BL989" s="38"/>
      <c r="BM989" s="38"/>
    </row>
    <row r="990" spans="1:65" ht="19.5" customHeight="1" x14ac:dyDescent="0.6">
      <c r="A990" s="38"/>
      <c r="B990" s="43"/>
      <c r="C990" s="43"/>
      <c r="D990" s="38"/>
      <c r="E990" s="38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  <c r="AI990" s="43"/>
      <c r="AJ990" s="43"/>
      <c r="AK990" s="43"/>
      <c r="AL990" s="43"/>
      <c r="AM990" s="43"/>
      <c r="AN990" s="43"/>
      <c r="AO990" s="43"/>
      <c r="AP990" s="43"/>
      <c r="AQ990" s="43"/>
      <c r="AR990" s="43"/>
      <c r="AS990" s="43"/>
      <c r="AT990" s="38"/>
      <c r="AU990" s="38"/>
      <c r="AV990" s="38"/>
      <c r="AW990" s="38"/>
      <c r="AX990" s="38"/>
      <c r="AY990" s="38"/>
      <c r="AZ990" s="38"/>
      <c r="BA990" s="38"/>
      <c r="BB990" s="38"/>
      <c r="BC990" s="38"/>
      <c r="BD990" s="38"/>
      <c r="BE990" s="38"/>
      <c r="BF990" s="38"/>
      <c r="BG990" s="38"/>
      <c r="BH990" s="38"/>
      <c r="BI990" s="38"/>
      <c r="BJ990" s="38"/>
      <c r="BK990" s="38"/>
      <c r="BL990" s="38"/>
      <c r="BM990" s="38"/>
    </row>
    <row r="991" spans="1:65" ht="19.5" customHeight="1" x14ac:dyDescent="0.6">
      <c r="A991" s="38"/>
      <c r="B991" s="43"/>
      <c r="C991" s="43"/>
      <c r="D991" s="38"/>
      <c r="E991" s="38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  <c r="AK991" s="43"/>
      <c r="AL991" s="43"/>
      <c r="AM991" s="43"/>
      <c r="AN991" s="43"/>
      <c r="AO991" s="43"/>
      <c r="AP991" s="43"/>
      <c r="AQ991" s="43"/>
      <c r="AR991" s="43"/>
      <c r="AS991" s="43"/>
      <c r="AT991" s="38"/>
      <c r="AU991" s="38"/>
      <c r="AV991" s="38"/>
      <c r="AW991" s="38"/>
      <c r="AX991" s="38"/>
      <c r="AY991" s="38"/>
      <c r="AZ991" s="38"/>
      <c r="BA991" s="38"/>
      <c r="BB991" s="38"/>
      <c r="BC991" s="38"/>
      <c r="BD991" s="38"/>
      <c r="BE991" s="38"/>
      <c r="BF991" s="38"/>
      <c r="BG991" s="38"/>
      <c r="BH991" s="38"/>
      <c r="BI991" s="38"/>
      <c r="BJ991" s="38"/>
      <c r="BK991" s="38"/>
      <c r="BL991" s="38"/>
      <c r="BM991" s="38"/>
    </row>
    <row r="992" spans="1:65" ht="19.5" customHeight="1" x14ac:dyDescent="0.6">
      <c r="A992" s="38"/>
      <c r="B992" s="43"/>
      <c r="C992" s="43"/>
      <c r="D992" s="38"/>
      <c r="E992" s="38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  <c r="AK992" s="43"/>
      <c r="AL992" s="43"/>
      <c r="AM992" s="43"/>
      <c r="AN992" s="43"/>
      <c r="AO992" s="43"/>
      <c r="AP992" s="43"/>
      <c r="AQ992" s="43"/>
      <c r="AR992" s="43"/>
      <c r="AS992" s="43"/>
      <c r="AT992" s="38"/>
      <c r="AU992" s="38"/>
      <c r="AV992" s="38"/>
      <c r="AW992" s="38"/>
      <c r="AX992" s="38"/>
      <c r="AY992" s="38"/>
      <c r="AZ992" s="38"/>
      <c r="BA992" s="38"/>
      <c r="BB992" s="38"/>
      <c r="BC992" s="38"/>
      <c r="BD992" s="38"/>
      <c r="BE992" s="38"/>
      <c r="BF992" s="38"/>
      <c r="BG992" s="38"/>
      <c r="BH992" s="38"/>
      <c r="BI992" s="38"/>
      <c r="BJ992" s="38"/>
      <c r="BK992" s="38"/>
      <c r="BL992" s="38"/>
      <c r="BM992" s="38"/>
    </row>
    <row r="993" spans="1:65" ht="19.5" customHeight="1" x14ac:dyDescent="0.6">
      <c r="A993" s="38"/>
      <c r="B993" s="43"/>
      <c r="C993" s="43"/>
      <c r="D993" s="38"/>
      <c r="E993" s="38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  <c r="AI993" s="43"/>
      <c r="AJ993" s="43"/>
      <c r="AK993" s="43"/>
      <c r="AL993" s="43"/>
      <c r="AM993" s="43"/>
      <c r="AN993" s="43"/>
      <c r="AO993" s="43"/>
      <c r="AP993" s="43"/>
      <c r="AQ993" s="43"/>
      <c r="AR993" s="43"/>
      <c r="AS993" s="43"/>
      <c r="AT993" s="38"/>
      <c r="AU993" s="38"/>
      <c r="AV993" s="38"/>
      <c r="AW993" s="38"/>
      <c r="AX993" s="38"/>
      <c r="AY993" s="38"/>
      <c r="AZ993" s="38"/>
      <c r="BA993" s="38"/>
      <c r="BB993" s="38"/>
      <c r="BC993" s="38"/>
      <c r="BD993" s="38"/>
      <c r="BE993" s="38"/>
      <c r="BF993" s="38"/>
      <c r="BG993" s="38"/>
      <c r="BH993" s="38"/>
      <c r="BI993" s="38"/>
      <c r="BJ993" s="38"/>
      <c r="BK993" s="38"/>
      <c r="BL993" s="38"/>
      <c r="BM993" s="38"/>
    </row>
    <row r="994" spans="1:65" ht="19.5" customHeight="1" x14ac:dyDescent="0.6">
      <c r="A994" s="38"/>
      <c r="B994" s="43"/>
      <c r="C994" s="43"/>
      <c r="D994" s="38"/>
      <c r="E994" s="38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  <c r="AK994" s="43"/>
      <c r="AL994" s="43"/>
      <c r="AM994" s="43"/>
      <c r="AN994" s="43"/>
      <c r="AO994" s="43"/>
      <c r="AP994" s="43"/>
      <c r="AQ994" s="43"/>
      <c r="AR994" s="43"/>
      <c r="AS994" s="43"/>
      <c r="AT994" s="38"/>
      <c r="AU994" s="38"/>
      <c r="AV994" s="38"/>
      <c r="AW994" s="38"/>
      <c r="AX994" s="38"/>
      <c r="AY994" s="38"/>
      <c r="AZ994" s="38"/>
      <c r="BA994" s="38"/>
      <c r="BB994" s="38"/>
      <c r="BC994" s="38"/>
      <c r="BD994" s="38"/>
      <c r="BE994" s="38"/>
      <c r="BF994" s="38"/>
      <c r="BG994" s="38"/>
      <c r="BH994" s="38"/>
      <c r="BI994" s="38"/>
      <c r="BJ994" s="38"/>
      <c r="BK994" s="38"/>
      <c r="BL994" s="38"/>
      <c r="BM994" s="38"/>
    </row>
    <row r="995" spans="1:65" ht="19.5" customHeight="1" x14ac:dyDescent="0.6">
      <c r="A995" s="38"/>
      <c r="B995" s="43"/>
      <c r="C995" s="43"/>
      <c r="D995" s="38"/>
      <c r="E995" s="38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  <c r="AK995" s="43"/>
      <c r="AL995" s="43"/>
      <c r="AM995" s="43"/>
      <c r="AN995" s="43"/>
      <c r="AO995" s="43"/>
      <c r="AP995" s="43"/>
      <c r="AQ995" s="43"/>
      <c r="AR995" s="43"/>
      <c r="AS995" s="43"/>
      <c r="AT995" s="38"/>
      <c r="AU995" s="38"/>
      <c r="AV995" s="38"/>
      <c r="AW995" s="38"/>
      <c r="AX995" s="38"/>
      <c r="AY995" s="38"/>
      <c r="AZ995" s="38"/>
      <c r="BA995" s="38"/>
      <c r="BB995" s="38"/>
      <c r="BC995" s="38"/>
      <c r="BD995" s="38"/>
      <c r="BE995" s="38"/>
      <c r="BF995" s="38"/>
      <c r="BG995" s="38"/>
      <c r="BH995" s="38"/>
      <c r="BI995" s="38"/>
      <c r="BJ995" s="38"/>
      <c r="BK995" s="38"/>
      <c r="BL995" s="38"/>
      <c r="BM995" s="38"/>
    </row>
    <row r="996" spans="1:65" ht="19.5" customHeight="1" x14ac:dyDescent="0.6">
      <c r="A996" s="38"/>
      <c r="B996" s="43"/>
      <c r="C996" s="43"/>
      <c r="D996" s="38"/>
      <c r="E996" s="38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  <c r="AK996" s="43"/>
      <c r="AL996" s="43"/>
      <c r="AM996" s="43"/>
      <c r="AN996" s="43"/>
      <c r="AO996" s="43"/>
      <c r="AP996" s="43"/>
      <c r="AQ996" s="43"/>
      <c r="AR996" s="43"/>
      <c r="AS996" s="43"/>
      <c r="AT996" s="38"/>
      <c r="AU996" s="38"/>
      <c r="AV996" s="38"/>
      <c r="AW996" s="38"/>
      <c r="AX996" s="38"/>
      <c r="AY996" s="38"/>
      <c r="AZ996" s="38"/>
      <c r="BA996" s="38"/>
      <c r="BB996" s="38"/>
      <c r="BC996" s="38"/>
      <c r="BD996" s="38"/>
      <c r="BE996" s="38"/>
      <c r="BF996" s="38"/>
      <c r="BG996" s="38"/>
      <c r="BH996" s="38"/>
      <c r="BI996" s="38"/>
      <c r="BJ996" s="38"/>
      <c r="BK996" s="38"/>
      <c r="BL996" s="38"/>
      <c r="BM996" s="38"/>
    </row>
    <row r="997" spans="1:65" ht="19.5" customHeight="1" x14ac:dyDescent="0.6">
      <c r="A997" s="38"/>
      <c r="B997" s="43"/>
      <c r="C997" s="43"/>
      <c r="D997" s="38"/>
      <c r="E997" s="38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  <c r="AK997" s="43"/>
      <c r="AL997" s="43"/>
      <c r="AM997" s="43"/>
      <c r="AN997" s="43"/>
      <c r="AO997" s="43"/>
      <c r="AP997" s="43"/>
      <c r="AQ997" s="43"/>
      <c r="AR997" s="43"/>
      <c r="AS997" s="43"/>
      <c r="AT997" s="38"/>
      <c r="AU997" s="38"/>
      <c r="AV997" s="38"/>
      <c r="AW997" s="38"/>
      <c r="AX997" s="38"/>
      <c r="AY997" s="38"/>
      <c r="AZ997" s="38"/>
      <c r="BA997" s="38"/>
      <c r="BB997" s="38"/>
      <c r="BC997" s="38"/>
      <c r="BD997" s="38"/>
      <c r="BE997" s="38"/>
      <c r="BF997" s="38"/>
      <c r="BG997" s="38"/>
      <c r="BH997" s="38"/>
      <c r="BI997" s="38"/>
      <c r="BJ997" s="38"/>
      <c r="BK997" s="38"/>
      <c r="BL997" s="38"/>
      <c r="BM997" s="38"/>
    </row>
    <row r="998" spans="1:65" ht="19.5" customHeight="1" x14ac:dyDescent="0.6">
      <c r="A998" s="38"/>
      <c r="B998" s="43"/>
      <c r="C998" s="43"/>
      <c r="D998" s="38"/>
      <c r="E998" s="38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  <c r="AI998" s="43"/>
      <c r="AJ998" s="43"/>
      <c r="AK998" s="43"/>
      <c r="AL998" s="43"/>
      <c r="AM998" s="43"/>
      <c r="AN998" s="43"/>
      <c r="AO998" s="43"/>
      <c r="AP998" s="43"/>
      <c r="AQ998" s="43"/>
      <c r="AR998" s="43"/>
      <c r="AS998" s="43"/>
      <c r="AT998" s="38"/>
      <c r="AU998" s="38"/>
      <c r="AV998" s="38"/>
      <c r="AW998" s="38"/>
      <c r="AX998" s="38"/>
      <c r="AY998" s="38"/>
      <c r="AZ998" s="38"/>
      <c r="BA998" s="38"/>
      <c r="BB998" s="38"/>
      <c r="BC998" s="38"/>
      <c r="BD998" s="38"/>
      <c r="BE998" s="38"/>
      <c r="BF998" s="38"/>
      <c r="BG998" s="38"/>
      <c r="BH998" s="38"/>
      <c r="BI998" s="38"/>
      <c r="BJ998" s="38"/>
      <c r="BK998" s="38"/>
      <c r="BL998" s="38"/>
      <c r="BM998" s="38"/>
    </row>
    <row r="999" spans="1:65" ht="19.5" customHeight="1" x14ac:dyDescent="0.6">
      <c r="A999" s="38"/>
      <c r="B999" s="43"/>
      <c r="C999" s="43"/>
      <c r="D999" s="38"/>
      <c r="E999" s="38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  <c r="AI999" s="43"/>
      <c r="AJ999" s="43"/>
      <c r="AK999" s="43"/>
      <c r="AL999" s="43"/>
      <c r="AM999" s="43"/>
      <c r="AN999" s="43"/>
      <c r="AO999" s="43"/>
      <c r="AP999" s="43"/>
      <c r="AQ999" s="43"/>
      <c r="AR999" s="43"/>
      <c r="AS999" s="43"/>
      <c r="AT999" s="38"/>
      <c r="AU999" s="38"/>
      <c r="AV999" s="38"/>
      <c r="AW999" s="38"/>
      <c r="AX999" s="38"/>
      <c r="AY999" s="38"/>
      <c r="AZ999" s="38"/>
      <c r="BA999" s="38"/>
      <c r="BB999" s="38"/>
      <c r="BC999" s="38"/>
      <c r="BD999" s="38"/>
      <c r="BE999" s="38"/>
      <c r="BF999" s="38"/>
      <c r="BG999" s="38"/>
      <c r="BH999" s="38"/>
      <c r="BI999" s="38"/>
      <c r="BJ999" s="38"/>
      <c r="BK999" s="38"/>
      <c r="BL999" s="38"/>
      <c r="BM999" s="38"/>
    </row>
    <row r="1000" spans="1:65" ht="19.5" customHeight="1" x14ac:dyDescent="0.6">
      <c r="A1000" s="38"/>
      <c r="B1000" s="43"/>
      <c r="C1000" s="43"/>
      <c r="D1000" s="38"/>
      <c r="E1000" s="38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  <c r="AI1000" s="43"/>
      <c r="AJ1000" s="43"/>
      <c r="AK1000" s="43"/>
      <c r="AL1000" s="43"/>
      <c r="AM1000" s="43"/>
      <c r="AN1000" s="43"/>
      <c r="AO1000" s="43"/>
      <c r="AP1000" s="43"/>
      <c r="AQ1000" s="43"/>
      <c r="AR1000" s="43"/>
      <c r="AS1000" s="43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8"/>
      <c r="BD1000" s="38"/>
      <c r="BE1000" s="38"/>
      <c r="BF1000" s="38"/>
      <c r="BG1000" s="38"/>
      <c r="BH1000" s="38"/>
      <c r="BI1000" s="38"/>
      <c r="BJ1000" s="38"/>
      <c r="BK1000" s="38"/>
      <c r="BL1000" s="38"/>
      <c r="BM1000" s="38"/>
    </row>
    <row r="1001" spans="1:65" ht="19.5" customHeight="1" x14ac:dyDescent="0.6">
      <c r="A1001" s="38"/>
      <c r="B1001" s="43"/>
      <c r="C1001" s="43"/>
      <c r="D1001" s="38"/>
      <c r="E1001" s="38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  <c r="AH1001" s="43"/>
      <c r="AI1001" s="43"/>
      <c r="AJ1001" s="43"/>
      <c r="AK1001" s="43"/>
      <c r="AL1001" s="43"/>
      <c r="AM1001" s="43"/>
      <c r="AN1001" s="43"/>
      <c r="AO1001" s="43"/>
      <c r="AP1001" s="43"/>
      <c r="AQ1001" s="43"/>
      <c r="AR1001" s="43"/>
      <c r="AS1001" s="43"/>
      <c r="AT1001" s="38"/>
      <c r="AU1001" s="38"/>
      <c r="AV1001" s="38"/>
      <c r="AW1001" s="38"/>
      <c r="AX1001" s="38"/>
      <c r="AY1001" s="38"/>
      <c r="AZ1001" s="38"/>
      <c r="BA1001" s="38"/>
      <c r="BB1001" s="38"/>
      <c r="BC1001" s="38"/>
      <c r="BD1001" s="38"/>
      <c r="BE1001" s="38"/>
      <c r="BF1001" s="38"/>
      <c r="BG1001" s="38"/>
      <c r="BH1001" s="38"/>
      <c r="BI1001" s="38"/>
      <c r="BJ1001" s="38"/>
      <c r="BK1001" s="38"/>
      <c r="BL1001" s="38"/>
      <c r="BM1001" s="38"/>
    </row>
    <row r="1002" spans="1:65" ht="19.5" customHeight="1" x14ac:dyDescent="0.6">
      <c r="A1002" s="38"/>
      <c r="B1002" s="43"/>
      <c r="C1002" s="43"/>
      <c r="D1002" s="38"/>
      <c r="E1002" s="38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  <c r="AH1002" s="43"/>
      <c r="AI1002" s="43"/>
      <c r="AJ1002" s="43"/>
      <c r="AK1002" s="43"/>
      <c r="AL1002" s="43"/>
      <c r="AM1002" s="43"/>
      <c r="AN1002" s="43"/>
      <c r="AO1002" s="43"/>
      <c r="AP1002" s="43"/>
      <c r="AQ1002" s="43"/>
      <c r="AR1002" s="43"/>
      <c r="AS1002" s="43"/>
      <c r="AT1002" s="38"/>
      <c r="AU1002" s="38"/>
      <c r="AV1002" s="38"/>
      <c r="AW1002" s="38"/>
      <c r="AX1002" s="38"/>
      <c r="AY1002" s="38"/>
      <c r="AZ1002" s="38"/>
      <c r="BA1002" s="38"/>
      <c r="BB1002" s="38"/>
      <c r="BC1002" s="38"/>
      <c r="BD1002" s="38"/>
      <c r="BE1002" s="38"/>
      <c r="BF1002" s="38"/>
      <c r="BG1002" s="38"/>
      <c r="BH1002" s="38"/>
      <c r="BI1002" s="38"/>
      <c r="BJ1002" s="38"/>
      <c r="BK1002" s="38"/>
      <c r="BL1002" s="38"/>
      <c r="BM1002" s="38"/>
    </row>
    <row r="1003" spans="1:65" ht="19.5" customHeight="1" x14ac:dyDescent="0.6">
      <c r="A1003" s="38"/>
      <c r="B1003" s="43"/>
      <c r="C1003" s="43"/>
      <c r="D1003" s="38"/>
      <c r="E1003" s="38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  <c r="AH1003" s="43"/>
      <c r="AI1003" s="43"/>
      <c r="AJ1003" s="43"/>
      <c r="AK1003" s="43"/>
      <c r="AL1003" s="43"/>
      <c r="AM1003" s="43"/>
      <c r="AN1003" s="43"/>
      <c r="AO1003" s="43"/>
      <c r="AP1003" s="43"/>
      <c r="AQ1003" s="43"/>
      <c r="AR1003" s="43"/>
      <c r="AS1003" s="43"/>
      <c r="AT1003" s="38"/>
      <c r="AU1003" s="38"/>
      <c r="AV1003" s="38"/>
      <c r="AW1003" s="38"/>
      <c r="AX1003" s="38"/>
      <c r="AY1003" s="38"/>
      <c r="AZ1003" s="38"/>
      <c r="BA1003" s="38"/>
      <c r="BB1003" s="38"/>
      <c r="BC1003" s="38"/>
      <c r="BD1003" s="38"/>
      <c r="BE1003" s="38"/>
      <c r="BF1003" s="38"/>
      <c r="BG1003" s="38"/>
      <c r="BH1003" s="38"/>
      <c r="BI1003" s="38"/>
      <c r="BJ1003" s="38"/>
      <c r="BK1003" s="38"/>
      <c r="BL1003" s="38"/>
      <c r="BM1003" s="38"/>
    </row>
    <row r="1004" spans="1:65" ht="19.5" customHeight="1" x14ac:dyDescent="0.6">
      <c r="A1004" s="38"/>
      <c r="B1004" s="43"/>
      <c r="C1004" s="43"/>
      <c r="D1004" s="38"/>
      <c r="E1004" s="38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  <c r="AH1004" s="43"/>
      <c r="AI1004" s="43"/>
      <c r="AJ1004" s="43"/>
      <c r="AK1004" s="43"/>
      <c r="AL1004" s="43"/>
      <c r="AM1004" s="43"/>
      <c r="AN1004" s="43"/>
      <c r="AO1004" s="43"/>
      <c r="AP1004" s="43"/>
      <c r="AQ1004" s="43"/>
      <c r="AR1004" s="43"/>
      <c r="AS1004" s="43"/>
      <c r="AT1004" s="38"/>
      <c r="AU1004" s="38"/>
      <c r="AV1004" s="38"/>
      <c r="AW1004" s="38"/>
      <c r="AX1004" s="38"/>
      <c r="AY1004" s="38"/>
      <c r="AZ1004" s="38"/>
      <c r="BA1004" s="38"/>
      <c r="BB1004" s="38"/>
      <c r="BC1004" s="38"/>
      <c r="BD1004" s="38"/>
      <c r="BE1004" s="38"/>
      <c r="BF1004" s="38"/>
      <c r="BG1004" s="38"/>
      <c r="BH1004" s="38"/>
      <c r="BI1004" s="38"/>
      <c r="BJ1004" s="38"/>
      <c r="BK1004" s="38"/>
      <c r="BL1004" s="38"/>
      <c r="BM1004" s="38"/>
    </row>
    <row r="1005" spans="1:65" ht="19.5" customHeight="1" x14ac:dyDescent="0.6">
      <c r="A1005" s="38"/>
      <c r="B1005" s="43"/>
      <c r="C1005" s="43"/>
      <c r="D1005" s="38"/>
      <c r="E1005" s="38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  <c r="AH1005" s="43"/>
      <c r="AI1005" s="43"/>
      <c r="AJ1005" s="43"/>
      <c r="AK1005" s="43"/>
      <c r="AL1005" s="43"/>
      <c r="AM1005" s="43"/>
      <c r="AN1005" s="43"/>
      <c r="AO1005" s="43"/>
      <c r="AP1005" s="43"/>
      <c r="AQ1005" s="43"/>
      <c r="AR1005" s="43"/>
      <c r="AS1005" s="43"/>
      <c r="AT1005" s="38"/>
      <c r="AU1005" s="38"/>
      <c r="AV1005" s="38"/>
      <c r="AW1005" s="38"/>
      <c r="AX1005" s="38"/>
      <c r="AY1005" s="38"/>
      <c r="AZ1005" s="38"/>
      <c r="BA1005" s="38"/>
      <c r="BB1005" s="38"/>
      <c r="BC1005" s="38"/>
      <c r="BD1005" s="38"/>
      <c r="BE1005" s="38"/>
      <c r="BF1005" s="38"/>
      <c r="BG1005" s="38"/>
      <c r="BH1005" s="38"/>
      <c r="BI1005" s="38"/>
      <c r="BJ1005" s="38"/>
      <c r="BK1005" s="38"/>
      <c r="BL1005" s="38"/>
      <c r="BM1005" s="38"/>
    </row>
    <row r="1006" spans="1:65" ht="19.5" customHeight="1" x14ac:dyDescent="0.6">
      <c r="A1006" s="38"/>
      <c r="B1006" s="43"/>
      <c r="C1006" s="43"/>
      <c r="D1006" s="38"/>
      <c r="E1006" s="38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  <c r="AH1006" s="43"/>
      <c r="AI1006" s="43"/>
      <c r="AJ1006" s="43"/>
      <c r="AK1006" s="43"/>
      <c r="AL1006" s="43"/>
      <c r="AM1006" s="43"/>
      <c r="AN1006" s="43"/>
      <c r="AO1006" s="43"/>
      <c r="AP1006" s="43"/>
      <c r="AQ1006" s="43"/>
      <c r="AR1006" s="43"/>
      <c r="AS1006" s="43"/>
      <c r="AT1006" s="38"/>
      <c r="AU1006" s="38"/>
      <c r="AV1006" s="38"/>
      <c r="AW1006" s="38"/>
      <c r="AX1006" s="38"/>
      <c r="AY1006" s="38"/>
      <c r="AZ1006" s="38"/>
      <c r="BA1006" s="38"/>
      <c r="BB1006" s="38"/>
      <c r="BC1006" s="38"/>
      <c r="BD1006" s="38"/>
      <c r="BE1006" s="38"/>
      <c r="BF1006" s="38"/>
      <c r="BG1006" s="38"/>
      <c r="BH1006" s="38"/>
      <c r="BI1006" s="38"/>
      <c r="BJ1006" s="38"/>
      <c r="BK1006" s="38"/>
      <c r="BL1006" s="38"/>
      <c r="BM1006" s="38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topLeftCell="A31" workbookViewId="0">
      <selection activeCell="B46" sqref="B46:S48"/>
    </sheetView>
  </sheetViews>
  <sheetFormatPr defaultColWidth="10.08203125" defaultRowHeight="15" customHeight="1" x14ac:dyDescent="0.35"/>
  <cols>
    <col min="1" max="1" width="3.9140625" style="78" customWidth="1"/>
    <col min="2" max="2" width="5.4140625" style="78" customWidth="1"/>
    <col min="3" max="3" width="5.08203125" style="78" customWidth="1"/>
    <col min="4" max="4" width="7.6640625" style="78" customWidth="1"/>
    <col min="5" max="5" width="27.6640625" style="78" customWidth="1"/>
    <col min="6" max="6" width="9.08203125" style="78" customWidth="1"/>
    <col min="7" max="7" width="5" style="78" hidden="1" customWidth="1"/>
    <col min="8" max="8" width="13.58203125" style="78" customWidth="1"/>
    <col min="9" max="9" width="3.6640625" style="78" hidden="1" customWidth="1"/>
    <col min="10" max="10" width="14.58203125" style="78" customWidth="1"/>
    <col min="11" max="11" width="5.08203125" style="78" hidden="1" customWidth="1"/>
    <col min="12" max="12" width="13.58203125" style="78" customWidth="1"/>
    <col min="13" max="13" width="6" style="78" hidden="1" customWidth="1"/>
    <col min="14" max="14" width="13.58203125" style="78" customWidth="1"/>
    <col min="15" max="15" width="3.58203125" style="78" hidden="1" customWidth="1"/>
    <col min="16" max="16" width="13.58203125" style="78" customWidth="1"/>
    <col min="17" max="17" width="3.1640625" style="78" hidden="1" customWidth="1"/>
    <col min="18" max="18" width="8.4140625" style="78" hidden="1" customWidth="1"/>
    <col min="19" max="19" width="14.1640625" style="78" customWidth="1"/>
    <col min="20" max="31" width="9.08203125" style="78" customWidth="1"/>
    <col min="32" max="16384" width="10.08203125" style="78"/>
  </cols>
  <sheetData>
    <row r="1" spans="1:31" ht="18.75" customHeight="1" x14ac:dyDescent="0.6">
      <c r="A1" s="2"/>
      <c r="B1" s="38"/>
      <c r="C1" s="38"/>
      <c r="D1" s="43"/>
      <c r="E1" s="38"/>
      <c r="F1" s="38"/>
      <c r="G1" s="56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2" t="s">
        <v>0</v>
      </c>
      <c r="C2" s="83"/>
      <c r="D2" s="83"/>
      <c r="E2" s="83"/>
      <c r="F2" s="84"/>
      <c r="G2" s="57"/>
      <c r="H2" s="99" t="s">
        <v>87</v>
      </c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2" t="str">
        <f>ฉบับนักเรียน!A3</f>
        <v>นางลักษณา ลีละขจรเกียรติ  นางสาวณียพรรณ กาญจนะ</v>
      </c>
      <c r="C3" s="83"/>
      <c r="D3" s="83"/>
      <c r="E3" s="83"/>
      <c r="F3" s="84"/>
      <c r="G3" s="57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7"/>
      <c r="H4" s="19" t="s">
        <v>78</v>
      </c>
      <c r="I4" s="53" t="s">
        <v>77</v>
      </c>
      <c r="J4" s="19" t="s">
        <v>78</v>
      </c>
      <c r="K4" s="53" t="s">
        <v>77</v>
      </c>
      <c r="L4" s="19" t="s">
        <v>78</v>
      </c>
      <c r="M4" s="53" t="s">
        <v>77</v>
      </c>
      <c r="N4" s="19" t="s">
        <v>78</v>
      </c>
      <c r="O4" s="53" t="s">
        <v>77</v>
      </c>
      <c r="P4" s="19" t="s">
        <v>78</v>
      </c>
      <c r="Q4" s="53"/>
      <c r="R4" s="53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2" t="str">
        <f>ฉบับครู!B5</f>
        <v>3/2</v>
      </c>
      <c r="D5" s="73">
        <f>ฉบับนักเรียน!C5</f>
        <v>44670</v>
      </c>
      <c r="E5" s="40" t="str">
        <f>ฉบับนักเรียน!D5</f>
        <v>เด็กชายคีรีโรจน์  ค้างคีรี</v>
      </c>
      <c r="F5" s="25" t="str">
        <f>ฉบับนักเรียน!E5</f>
        <v>ชาย</v>
      </c>
      <c r="G5" s="58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8">
        <f t="shared" ref="Q5:Q44" si="5">G5+I5+K5+M5</f>
        <v>0</v>
      </c>
      <c r="R5" s="5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2" t="str">
        <f>ฉบับครู!B6</f>
        <v>3/2</v>
      </c>
      <c r="D6" s="73">
        <f>ฉบับนักเรียน!C6</f>
        <v>44671</v>
      </c>
      <c r="E6" s="40" t="str">
        <f>ฉบับนักเรียน!D6</f>
        <v>เด็กชายจิราภัทร  คมขำ</v>
      </c>
      <c r="F6" s="25" t="str">
        <f>ฉบับนักเรียน!E6</f>
        <v>ชาย</v>
      </c>
      <c r="G6" s="58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8">
        <f t="shared" si="5"/>
        <v>0</v>
      </c>
      <c r="R6" s="58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2" t="str">
        <f>ฉบับครู!B7</f>
        <v>3/2</v>
      </c>
      <c r="D7" s="73">
        <f>ฉบับนักเรียน!C7</f>
        <v>44672</v>
      </c>
      <c r="E7" s="40" t="str">
        <f>ฉบับนักเรียน!D7</f>
        <v>เด็กชายชวาลวิชญ์ ไทยจิ  อิชิฮารา</v>
      </c>
      <c r="F7" s="25" t="str">
        <f>ฉบับนักเรียน!E7</f>
        <v>ชาย</v>
      </c>
      <c r="G7" s="58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8">
        <f t="shared" si="5"/>
        <v>0</v>
      </c>
      <c r="R7" s="58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2" t="str">
        <f>ฉบับครู!B8</f>
        <v>3/2</v>
      </c>
      <c r="D8" s="73">
        <f>ฉบับนักเรียน!C8</f>
        <v>44673</v>
      </c>
      <c r="E8" s="40" t="str">
        <f>ฉบับนักเรียน!D8</f>
        <v>เด็กชายชาญยุทธ  วงศ์ภักดี</v>
      </c>
      <c r="F8" s="25" t="str">
        <f>ฉบับนักเรียน!E8</f>
        <v>ชาย</v>
      </c>
      <c r="G8" s="58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8">
        <f t="shared" si="5"/>
        <v>0</v>
      </c>
      <c r="R8" s="58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2" t="str">
        <f>ฉบับครู!B9</f>
        <v>3/2</v>
      </c>
      <c r="D9" s="73">
        <f>ฉบับนักเรียน!C9</f>
        <v>44674</v>
      </c>
      <c r="E9" s="40" t="str">
        <f>ฉบับนักเรียน!D9</f>
        <v>เด็กชายโชติวิทย์  ยาแก้ว</v>
      </c>
      <c r="F9" s="25" t="str">
        <f>ฉบับนักเรียน!E9</f>
        <v>ชาย</v>
      </c>
      <c r="G9" s="58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8">
        <f t="shared" si="5"/>
        <v>0</v>
      </c>
      <c r="R9" s="58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2" t="str">
        <f>ฉบับครู!B10</f>
        <v>3/2</v>
      </c>
      <c r="D10" s="73">
        <f>ฉบับนักเรียน!C10</f>
        <v>44675</v>
      </c>
      <c r="E10" s="40" t="str">
        <f>ฉบับนักเรียน!D10</f>
        <v>เด็กชายณัฏฐพัชร์  ศรีเพชร์</v>
      </c>
      <c r="F10" s="25" t="str">
        <f>ฉบับนักเรียน!E10</f>
        <v>ชาย</v>
      </c>
      <c r="G10" s="58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8">
        <f t="shared" si="5"/>
        <v>0</v>
      </c>
      <c r="R10" s="58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2" t="str">
        <f>ฉบับครู!B11</f>
        <v>3/2</v>
      </c>
      <c r="D11" s="73">
        <f>ฉบับนักเรียน!C11</f>
        <v>44676</v>
      </c>
      <c r="E11" s="40" t="str">
        <f>ฉบับนักเรียน!D11</f>
        <v>เด็กชายณัฐวัฒน์  ไตรสิทธิ์สุโข</v>
      </c>
      <c r="F11" s="25" t="str">
        <f>ฉบับนักเรียน!E11</f>
        <v>ชาย</v>
      </c>
      <c r="G11" s="58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8">
        <f t="shared" si="5"/>
        <v>0</v>
      </c>
      <c r="R11" s="58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2" t="str">
        <f>ฉบับครู!B12</f>
        <v>3/2</v>
      </c>
      <c r="D12" s="73">
        <f>ฉบับนักเรียน!C12</f>
        <v>44677</v>
      </c>
      <c r="E12" s="40" t="str">
        <f>ฉบับนักเรียน!D12</f>
        <v>เด็กชายทิวัตถ์  งอกงาม</v>
      </c>
      <c r="F12" s="25" t="str">
        <f>ฉบับนักเรียน!E12</f>
        <v>ชาย</v>
      </c>
      <c r="G12" s="58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8">
        <f t="shared" si="5"/>
        <v>0</v>
      </c>
      <c r="R12" s="58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2" t="str">
        <f>ฉบับครู!B13</f>
        <v>3/2</v>
      </c>
      <c r="D13" s="73">
        <f>ฉบับนักเรียน!C13</f>
        <v>44678</v>
      </c>
      <c r="E13" s="40" t="str">
        <f>ฉบับนักเรียน!D13</f>
        <v>เด็กชายแทนคุณ  กิ่งทองมาก</v>
      </c>
      <c r="F13" s="25" t="str">
        <f>ฉบับนักเรียน!E13</f>
        <v>ชาย</v>
      </c>
      <c r="G13" s="58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8">
        <f t="shared" si="5"/>
        <v>0</v>
      </c>
      <c r="R13" s="58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2" t="str">
        <f>ฉบับครู!B14</f>
        <v>3/2</v>
      </c>
      <c r="D14" s="73">
        <f>ฉบับนักเรียน!C14</f>
        <v>44679</v>
      </c>
      <c r="E14" s="40" t="str">
        <f>ฉบับนักเรียน!D14</f>
        <v>เด็กชายธนกร  สิมมา</v>
      </c>
      <c r="F14" s="25" t="str">
        <f>ฉบับนักเรียน!E14</f>
        <v>ชาย</v>
      </c>
      <c r="G14" s="58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8">
        <f t="shared" si="5"/>
        <v>0</v>
      </c>
      <c r="R14" s="58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2" t="str">
        <f>ฉบับครู!B15</f>
        <v>3/2</v>
      </c>
      <c r="D15" s="73">
        <f>ฉบับนักเรียน!C15</f>
        <v>44680</v>
      </c>
      <c r="E15" s="40" t="str">
        <f>ฉบับนักเรียน!D15</f>
        <v>เด็กชายธนวินท์  นุ่มนวล</v>
      </c>
      <c r="F15" s="25" t="str">
        <f>ฉบับนักเรียน!E15</f>
        <v>ชาย</v>
      </c>
      <c r="G15" s="58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8">
        <f t="shared" si="5"/>
        <v>0</v>
      </c>
      <c r="R15" s="58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2" t="str">
        <f>ฉบับครู!B16</f>
        <v>3/2</v>
      </c>
      <c r="D16" s="73">
        <f>ฉบับนักเรียน!C16</f>
        <v>44681</v>
      </c>
      <c r="E16" s="40" t="str">
        <f>ฉบับนักเรียน!D16</f>
        <v>เด็กชายธนัท  ภาดลประเสริฐ</v>
      </c>
      <c r="F16" s="25" t="str">
        <f>ฉบับนักเรียน!E16</f>
        <v>ชาย</v>
      </c>
      <c r="G16" s="58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8">
        <f t="shared" si="5"/>
        <v>0</v>
      </c>
      <c r="R16" s="58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2" t="str">
        <f>ฉบับครู!B17</f>
        <v>3/2</v>
      </c>
      <c r="D17" s="73">
        <f>ฉบับนักเรียน!C17</f>
        <v>44682</v>
      </c>
      <c r="E17" s="40" t="str">
        <f>ฉบับนักเรียน!D17</f>
        <v>เด็กชายธราธิป  ดาสีวังปา</v>
      </c>
      <c r="F17" s="25" t="str">
        <f>ฉบับนักเรียน!E17</f>
        <v>ชาย</v>
      </c>
      <c r="G17" s="58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8">
        <f t="shared" si="5"/>
        <v>0</v>
      </c>
      <c r="R17" s="58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2" t="str">
        <f>ฉบับครู!B18</f>
        <v>3/2</v>
      </c>
      <c r="D18" s="73">
        <f>ฉบับนักเรียน!C18</f>
        <v>44683</v>
      </c>
      <c r="E18" s="40" t="str">
        <f>ฉบับนักเรียน!D18</f>
        <v>เด็กชายนนทพัทธ์  สิทธิไกร</v>
      </c>
      <c r="F18" s="25" t="str">
        <f>ฉบับนักเรียน!E18</f>
        <v>ชาย</v>
      </c>
      <c r="G18" s="58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8">
        <f t="shared" si="5"/>
        <v>0</v>
      </c>
      <c r="R18" s="58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2" t="str">
        <f>ฉบับครู!B19</f>
        <v>3/2</v>
      </c>
      <c r="D19" s="73">
        <f>ฉบับนักเรียน!C19</f>
        <v>44684</v>
      </c>
      <c r="E19" s="40" t="str">
        <f>ฉบับนักเรียน!D19</f>
        <v>เด็กชายพันธโชค  อยู่เย็น</v>
      </c>
      <c r="F19" s="25" t="str">
        <f>ฉบับนักเรียน!E19</f>
        <v>ชาย</v>
      </c>
      <c r="G19" s="58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8">
        <f t="shared" si="5"/>
        <v>0</v>
      </c>
      <c r="R19" s="58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2" t="str">
        <f>ฉบับครู!B20</f>
        <v>3/2</v>
      </c>
      <c r="D20" s="73">
        <f>ฉบับนักเรียน!C20</f>
        <v>44685</v>
      </c>
      <c r="E20" s="40" t="str">
        <f>ฉบับนักเรียน!D20</f>
        <v>เด็กชายวรพล  แซ่ลิ้ม</v>
      </c>
      <c r="F20" s="25" t="str">
        <f>ฉบับนักเรียน!E20</f>
        <v>ชาย</v>
      </c>
      <c r="G20" s="58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8">
        <f t="shared" si="5"/>
        <v>0</v>
      </c>
      <c r="R20" s="58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2" t="str">
        <f>ฉบับครู!B21</f>
        <v>3/2</v>
      </c>
      <c r="D21" s="73">
        <f>ฉบับนักเรียน!C21</f>
        <v>44686</v>
      </c>
      <c r="E21" s="40" t="str">
        <f>ฉบับนักเรียน!D21</f>
        <v>เด็กชายสันหธัษต์  วงศ์ขวัญเมือง</v>
      </c>
      <c r="F21" s="25" t="str">
        <f>ฉบับนักเรียน!E21</f>
        <v>ชาย</v>
      </c>
      <c r="G21" s="58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8">
        <f t="shared" si="5"/>
        <v>0</v>
      </c>
      <c r="R21" s="58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2" t="str">
        <f>ฉบับครู!B22</f>
        <v>3/2</v>
      </c>
      <c r="D22" s="73">
        <f>ฉบับนักเรียน!C22</f>
        <v>44687</v>
      </c>
      <c r="E22" s="40" t="str">
        <f>ฉบับนักเรียน!D22</f>
        <v>เด็กชายสิทธิพล  คนแข็ง</v>
      </c>
      <c r="F22" s="25" t="str">
        <f>ฉบับนักเรียน!E22</f>
        <v>ชาย</v>
      </c>
      <c r="G22" s="58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8">
        <f t="shared" si="5"/>
        <v>0</v>
      </c>
      <c r="R22" s="58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2" t="str">
        <f>ฉบับครู!B23</f>
        <v>3/2</v>
      </c>
      <c r="D23" s="73">
        <f>ฉบับนักเรียน!C23</f>
        <v>44688</v>
      </c>
      <c r="E23" s="40" t="str">
        <f>ฉบับนักเรียน!D23</f>
        <v>เด็กชายอรรถพล  บุญเพ็ง</v>
      </c>
      <c r="F23" s="25" t="str">
        <f>ฉบับนักเรียน!E23</f>
        <v>ชาย</v>
      </c>
      <c r="G23" s="58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8">
        <f t="shared" si="5"/>
        <v>0</v>
      </c>
      <c r="R23" s="58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2" t="str">
        <f>ฉบับครู!B24</f>
        <v>3/2</v>
      </c>
      <c r="D24" s="73">
        <f>ฉบับนักเรียน!C24</f>
        <v>44607</v>
      </c>
      <c r="E24" s="40" t="str">
        <f>ฉบับนักเรียน!D24</f>
        <v>เด็กหญิงพลอยไพลิน  เสนฤทธิ์</v>
      </c>
      <c r="F24" s="25" t="str">
        <f>ฉบับนักเรียน!E24</f>
        <v>หญิง</v>
      </c>
      <c r="G24" s="58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8">
        <f t="shared" si="5"/>
        <v>0</v>
      </c>
      <c r="R24" s="58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2" t="str">
        <f>ฉบับครู!B25</f>
        <v>3/2</v>
      </c>
      <c r="D25" s="73">
        <f>ฉบับนักเรียน!C25</f>
        <v>44689</v>
      </c>
      <c r="E25" s="40" t="str">
        <f>ฉบับนักเรียน!D25</f>
        <v>เด็กหญิงฉัตรดา  แสงสุกวาว</v>
      </c>
      <c r="F25" s="25" t="str">
        <f>ฉบับนักเรียน!E25</f>
        <v>หญิง</v>
      </c>
      <c r="G25" s="58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8">
        <f t="shared" si="5"/>
        <v>0</v>
      </c>
      <c r="R25" s="58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2" t="str">
        <f>ฉบับครู!B26</f>
        <v>3/2</v>
      </c>
      <c r="D26" s="73">
        <f>ฉบับนักเรียน!C26</f>
        <v>44690</v>
      </c>
      <c r="E26" s="40" t="str">
        <f>ฉบับนักเรียน!D26</f>
        <v>เด็กหญิงชนัญชิดา  ศกุนตนาฏ</v>
      </c>
      <c r="F26" s="25" t="str">
        <f>ฉบับนักเรียน!E26</f>
        <v>หญิง</v>
      </c>
      <c r="G26" s="58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8">
        <f t="shared" si="5"/>
        <v>0</v>
      </c>
      <c r="R26" s="58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2" t="str">
        <f>ฉบับครู!B27</f>
        <v>3/2</v>
      </c>
      <c r="D27" s="73">
        <f>ฉบับนักเรียน!C27</f>
        <v>44691</v>
      </c>
      <c r="E27" s="40" t="str">
        <f>ฉบับนักเรียน!D27</f>
        <v>เด็กหญิงชวิศา  ฉ่ำชื่น</v>
      </c>
      <c r="F27" s="25" t="str">
        <f>ฉบับนักเรียน!E27</f>
        <v>หญิง</v>
      </c>
      <c r="G27" s="58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8">
        <f t="shared" si="5"/>
        <v>0</v>
      </c>
      <c r="R27" s="58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2" t="str">
        <f>ฉบับครู!B28</f>
        <v>3/2</v>
      </c>
      <c r="D28" s="73">
        <f>ฉบับนักเรียน!C28</f>
        <v>44692</v>
      </c>
      <c r="E28" s="40" t="str">
        <f>ฉบับนักเรียน!D28</f>
        <v>เด็กหญิงณัชชารีย์  กิ่งสกุล</v>
      </c>
      <c r="F28" s="25" t="str">
        <f>ฉบับนักเรียน!E28</f>
        <v>หญิง</v>
      </c>
      <c r="G28" s="58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8">
        <f t="shared" si="5"/>
        <v>0</v>
      </c>
      <c r="R28" s="58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2" t="str">
        <f>ฉบับครู!B29</f>
        <v>3/2</v>
      </c>
      <c r="D29" s="73">
        <f>ฉบับนักเรียน!C29</f>
        <v>44693</v>
      </c>
      <c r="E29" s="40" t="str">
        <f>ฉบับนักเรียน!D29</f>
        <v>เด็กหญิงณัฏฐณิชา  เอี่ยมสอาด</v>
      </c>
      <c r="F29" s="25" t="str">
        <f>ฉบับนักเรียน!E29</f>
        <v>หญิง</v>
      </c>
      <c r="G29" s="58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8">
        <f t="shared" si="5"/>
        <v>0</v>
      </c>
      <c r="R29" s="58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2" t="str">
        <f>ฉบับครู!B30</f>
        <v>3/2</v>
      </c>
      <c r="D30" s="73">
        <f>ฉบับนักเรียน!C30</f>
        <v>44694</v>
      </c>
      <c r="E30" s="40" t="str">
        <f>ฉบับนักเรียน!D30</f>
        <v>เด็กหญิงณัฐณิชา  กุมภวา</v>
      </c>
      <c r="F30" s="25" t="str">
        <f>ฉบับนักเรียน!E30</f>
        <v>หญิง</v>
      </c>
      <c r="G30" s="58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8">
        <f t="shared" si="5"/>
        <v>0</v>
      </c>
      <c r="R30" s="58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2" t="str">
        <f>ฉบับครู!B31</f>
        <v>3/2</v>
      </c>
      <c r="D31" s="73">
        <f>ฉบับนักเรียน!C31</f>
        <v>44695</v>
      </c>
      <c r="E31" s="40" t="str">
        <f>ฉบับนักเรียน!D31</f>
        <v>เด็กหญิงณัฐนันท์  คำพงษา</v>
      </c>
      <c r="F31" s="25" t="str">
        <f>ฉบับนักเรียน!E31</f>
        <v>หญิง</v>
      </c>
      <c r="G31" s="58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8">
        <f t="shared" si="5"/>
        <v>0</v>
      </c>
      <c r="R31" s="58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2" t="str">
        <f>ฉบับครู!B32</f>
        <v>3/2</v>
      </c>
      <c r="D32" s="73">
        <f>ฉบับนักเรียน!C32</f>
        <v>44696</v>
      </c>
      <c r="E32" s="40" t="str">
        <f>ฉบับนักเรียน!D32</f>
        <v>เด็กหญิงธานิยา  ยศอุบล</v>
      </c>
      <c r="F32" s="25" t="str">
        <f>ฉบับนักเรียน!E32</f>
        <v>หญิง</v>
      </c>
      <c r="G32" s="58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8">
        <f t="shared" si="5"/>
        <v>0</v>
      </c>
      <c r="R32" s="58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2" t="str">
        <f>ฉบับครู!B33</f>
        <v>3/2</v>
      </c>
      <c r="D33" s="73">
        <f>ฉบับนักเรียน!C33</f>
        <v>44697</v>
      </c>
      <c r="E33" s="40" t="str">
        <f>ฉบับนักเรียน!D33</f>
        <v>เด็กหญิงธีรานุช  หรุ่นรุ่งเรือง</v>
      </c>
      <c r="F33" s="25" t="str">
        <f>ฉบับนักเรียน!E33</f>
        <v>หญิง</v>
      </c>
      <c r="G33" s="58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8">
        <f t="shared" si="5"/>
        <v>0</v>
      </c>
      <c r="R33" s="58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2" t="str">
        <f>ฉบับครู!B34</f>
        <v>3/2</v>
      </c>
      <c r="D34" s="73">
        <f>ฉบับนักเรียน!C34</f>
        <v>44699</v>
      </c>
      <c r="E34" s="40" t="str">
        <f>ฉบับนักเรียน!D34</f>
        <v>เด็กหญิงปริชญา  ลุนนา</v>
      </c>
      <c r="F34" s="25" t="str">
        <f>ฉบับนักเรียน!E34</f>
        <v>หญิง</v>
      </c>
      <c r="G34" s="58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8">
        <f t="shared" si="5"/>
        <v>0</v>
      </c>
      <c r="R34" s="58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2" t="str">
        <f>ฉบับครู!B35</f>
        <v>3/2</v>
      </c>
      <c r="D35" s="73">
        <f>ฉบับนักเรียน!C35</f>
        <v>44700</v>
      </c>
      <c r="E35" s="40" t="str">
        <f>ฉบับนักเรียน!D35</f>
        <v>เด็กหญิงปริยาภัทร  ภาภักดี</v>
      </c>
      <c r="F35" s="25" t="str">
        <f>ฉบับนักเรียน!E35</f>
        <v>หญิง</v>
      </c>
      <c r="G35" s="58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8">
        <f t="shared" si="5"/>
        <v>0</v>
      </c>
      <c r="R35" s="58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2" t="str">
        <f>ฉบับครู!B36</f>
        <v>3/2</v>
      </c>
      <c r="D36" s="73">
        <f>ฉบับนักเรียน!C36</f>
        <v>44701</v>
      </c>
      <c r="E36" s="40" t="str">
        <f>ฉบับนักเรียน!D36</f>
        <v>เด็กหญิงปวรวรรณ  ภู่พงศ์พันธ์กุล</v>
      </c>
      <c r="F36" s="25" t="str">
        <f>ฉบับนักเรียน!E36</f>
        <v>หญิง</v>
      </c>
      <c r="G36" s="58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8">
        <f t="shared" si="5"/>
        <v>0</v>
      </c>
      <c r="R36" s="58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2" t="str">
        <f>ฉบับครู!B37</f>
        <v>3/2</v>
      </c>
      <c r="D37" s="73">
        <f>ฉบับนักเรียน!C37</f>
        <v>44702</v>
      </c>
      <c r="E37" s="40" t="str">
        <f>ฉบับนักเรียน!D37</f>
        <v>เด็กหญิงไปรญา  สิงหา</v>
      </c>
      <c r="F37" s="25" t="str">
        <f>ฉบับนักเรียน!E37</f>
        <v>หญิง</v>
      </c>
      <c r="G37" s="58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8">
        <f t="shared" si="5"/>
        <v>0</v>
      </c>
      <c r="R37" s="58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2" t="str">
        <f>ฉบับครู!B38</f>
        <v>3/2</v>
      </c>
      <c r="D38" s="73">
        <f>ฉบับนักเรียน!C38</f>
        <v>44703</v>
      </c>
      <c r="E38" s="40" t="str">
        <f>ฉบับนักเรียน!D38</f>
        <v>เด็กหญิงพรรณภัค  ช่วงอรุณ</v>
      </c>
      <c r="F38" s="25" t="str">
        <f>ฉบับนักเรียน!E38</f>
        <v>หญิง</v>
      </c>
      <c r="G38" s="58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8">
        <f t="shared" si="5"/>
        <v>0</v>
      </c>
      <c r="R38" s="58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2" t="str">
        <f>ฉบับครู!B39</f>
        <v>3/2</v>
      </c>
      <c r="D39" s="73">
        <f>ฉบับนักเรียน!C39</f>
        <v>44704</v>
      </c>
      <c r="E39" s="40" t="str">
        <f>ฉบับนักเรียน!D39</f>
        <v>เด็กหญิงพาขวัญ  พุ่มทอง</v>
      </c>
      <c r="F39" s="25" t="str">
        <f>ฉบับนักเรียน!E39</f>
        <v>หญิง</v>
      </c>
      <c r="G39" s="58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8">
        <f t="shared" si="5"/>
        <v>0</v>
      </c>
      <c r="R39" s="58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2" t="str">
        <f>ฉบับครู!B40</f>
        <v>3/2</v>
      </c>
      <c r="D40" s="73">
        <f>ฉบับนักเรียน!C40</f>
        <v>44705</v>
      </c>
      <c r="E40" s="40" t="str">
        <f>ฉบับนักเรียน!D40</f>
        <v>เด็กหญิงพิชญาภา  มีแสง</v>
      </c>
      <c r="F40" s="25" t="str">
        <f>ฉบับนักเรียน!E40</f>
        <v>หญิง</v>
      </c>
      <c r="G40" s="58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8">
        <f t="shared" si="5"/>
        <v>0</v>
      </c>
      <c r="R40" s="58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2" t="str">
        <f>ฉบับครู!B41</f>
        <v>3/2</v>
      </c>
      <c r="D41" s="73">
        <f>ฉบับนักเรียน!C41</f>
        <v>44706</v>
      </c>
      <c r="E41" s="40" t="str">
        <f>ฉบับนักเรียน!D41</f>
        <v>เด็กหญิงพิมพ์ลักษณ์  เตียพานิชกิจ</v>
      </c>
      <c r="F41" s="25" t="str">
        <f>ฉบับนักเรียน!E41</f>
        <v>หญิง</v>
      </c>
      <c r="G41" s="58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8">
        <f t="shared" si="5"/>
        <v>0</v>
      </c>
      <c r="R41" s="58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2" t="str">
        <f>ฉบับครู!B42</f>
        <v>3/2</v>
      </c>
      <c r="D42" s="73">
        <f>ฉบับนักเรียน!C42</f>
        <v>44707</v>
      </c>
      <c r="E42" s="40" t="str">
        <f>ฉบับนักเรียน!D42</f>
        <v>เด็กหญิงภาวิณี  มะแป้น</v>
      </c>
      <c r="F42" s="25" t="str">
        <f>ฉบับนักเรียน!E42</f>
        <v>หญิง</v>
      </c>
      <c r="G42" s="58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8">
        <f t="shared" si="5"/>
        <v>0</v>
      </c>
      <c r="R42" s="58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2" t="str">
        <f>ฉบับครู!B43</f>
        <v>3/2</v>
      </c>
      <c r="D43" s="73">
        <f>ฉบับนักเรียน!C43</f>
        <v>44708</v>
      </c>
      <c r="E43" s="40" t="str">
        <f>ฉบับนักเรียน!D43</f>
        <v>เด็กหญิงรมย์ธีรา  สุขสม</v>
      </c>
      <c r="F43" s="25" t="str">
        <f>ฉบับนักเรียน!E43</f>
        <v>หญิง</v>
      </c>
      <c r="G43" s="58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8">
        <f t="shared" si="5"/>
        <v>0</v>
      </c>
      <c r="R43" s="58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5">
      <c r="A44" s="2"/>
      <c r="B44" s="20" t="s">
        <v>51</v>
      </c>
      <c r="C44" s="42" t="str">
        <f>ฉบับครู!B44</f>
        <v>3/2</v>
      </c>
      <c r="D44" s="73">
        <f>ฉบับนักเรียน!C44</f>
        <v>44709</v>
      </c>
      <c r="E44" s="40" t="str">
        <f>ฉบับนักเรียน!D44</f>
        <v>เด็กหญิงรุ่งฟ้า  เผ่าพงษ์</v>
      </c>
      <c r="F44" s="25" t="str">
        <f>ฉบับนักเรียน!E44</f>
        <v>หญิง</v>
      </c>
      <c r="G44" s="58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8">
        <f t="shared" si="5"/>
        <v>0</v>
      </c>
      <c r="R44" s="58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5.75" customHeight="1" x14ac:dyDescent="0.5">
      <c r="A45" s="2"/>
      <c r="B45" s="20" t="s">
        <v>52</v>
      </c>
      <c r="C45" s="42" t="str">
        <f>ฉบับครู!B45</f>
        <v>3/2</v>
      </c>
      <c r="D45" s="73">
        <f>ฉบับนักเรียน!C45</f>
        <v>44710</v>
      </c>
      <c r="E45" s="40" t="str">
        <f>ฉบับนักเรียน!D45</f>
        <v>เด็กหญิงวิรดา  เต็มส้ม</v>
      </c>
      <c r="F45" s="25" t="str">
        <f>ฉบับนักเรียน!E45</f>
        <v>หญิง</v>
      </c>
      <c r="G45" s="58">
        <f>(equal1!G45+equal2!G45+equal3!G45)/3</f>
        <v>0</v>
      </c>
      <c r="H45" s="25" t="str">
        <f t="shared" ref="H45:H46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:J46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:L46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:N46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:P46" si="12">IF(O45&gt;4,"มีจุดแข็ง","ไม่มีจุดแข็ง")</f>
        <v>ไม่มีจุดแข็ง</v>
      </c>
      <c r="Q45" s="58">
        <f t="shared" ref="Q45:Q46" si="13">G45+I45+K45+M45</f>
        <v>0</v>
      </c>
      <c r="R45" s="5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5.75" customHeight="1" x14ac:dyDescent="0.5">
      <c r="A46" s="2"/>
      <c r="B46" s="20" t="s">
        <v>53</v>
      </c>
      <c r="C46" s="42" t="str">
        <f>ฉบับครู!B46</f>
        <v>3/2</v>
      </c>
      <c r="D46" s="73">
        <f>ฉบับนักเรียน!C46</f>
        <v>44711</v>
      </c>
      <c r="E46" s="40" t="str">
        <f>ฉบับนักเรียน!D46</f>
        <v>เด็กหญิงศศิประภา  พิมาน</v>
      </c>
      <c r="F46" s="25" t="str">
        <f>ฉบับนักเรียน!E46</f>
        <v>หญิง</v>
      </c>
      <c r="G46" s="58">
        <f>(equal1!G46+equal2!G46+equal3!G46)/3</f>
        <v>0</v>
      </c>
      <c r="H46" s="25" t="str">
        <f t="shared" si="8"/>
        <v>ปกติ</v>
      </c>
      <c r="I46" s="25">
        <f>(equal1!I46+equal2!I46+equal3!I46)/3</f>
        <v>0</v>
      </c>
      <c r="J46" s="25" t="str">
        <f t="shared" si="9"/>
        <v>ปกติ</v>
      </c>
      <c r="K46" s="25">
        <f>(equal1!K46+equal2!K46+equal3!K46)/3</f>
        <v>0</v>
      </c>
      <c r="L46" s="25" t="str">
        <f t="shared" si="10"/>
        <v>ปกติ</v>
      </c>
      <c r="M46" s="25">
        <f>(equal1!M46+equal2!M46+equal3!M46)/3</f>
        <v>0</v>
      </c>
      <c r="N46" s="25" t="str">
        <f t="shared" si="11"/>
        <v>ปกติ</v>
      </c>
      <c r="O46" s="25">
        <f>(equal1!O46+equal2!O46+equal3!O46)/3</f>
        <v>0</v>
      </c>
      <c r="P46" s="25" t="str">
        <f t="shared" si="12"/>
        <v>ไม่มีจุดแข็ง</v>
      </c>
      <c r="Q46" s="58">
        <f t="shared" si="13"/>
        <v>0</v>
      </c>
      <c r="R46" s="58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s="44" customFormat="1" ht="15.75" customHeight="1" x14ac:dyDescent="0.6">
      <c r="A47" s="38"/>
      <c r="B47" s="20" t="s">
        <v>54</v>
      </c>
      <c r="C47" s="42" t="str">
        <f>ฉบับครู!B47</f>
        <v>3/2</v>
      </c>
      <c r="D47" s="73">
        <f>ฉบับนักเรียน!C47</f>
        <v>44712</v>
      </c>
      <c r="E47" s="40" t="str">
        <f>ฉบับนักเรียน!D47</f>
        <v>เด็กหญิงสุนิสา  ศรีวิชัย</v>
      </c>
      <c r="F47" s="25" t="str">
        <f>ฉบับนักเรียน!E47</f>
        <v>หญิง</v>
      </c>
      <c r="G47" s="58">
        <f>(equal1!G47+equal2!G47+equal3!G47)/3</f>
        <v>0</v>
      </c>
      <c r="H47" s="25" t="str">
        <f t="shared" ref="H47:H48" si="16">IF(G47&lt;5,"ปกติ",IF(G47&lt;6,"เสี่ยง","มีปัญหา"))</f>
        <v>ปกติ</v>
      </c>
      <c r="I47" s="25">
        <f>(equal1!I47+equal2!I47+equal3!I47)/3</f>
        <v>0</v>
      </c>
      <c r="J47" s="25" t="str">
        <f t="shared" ref="J47:J48" si="17">IF(I47&lt;4,"ปกติ",IF(I47&lt;5,"เสี่ยง","มีปัญหา"))</f>
        <v>ปกติ</v>
      </c>
      <c r="K47" s="25">
        <f>(equal1!K47+equal2!K47+equal3!K47)/3</f>
        <v>0</v>
      </c>
      <c r="L47" s="25" t="str">
        <f t="shared" ref="L47:L48" si="18">IF(K47&lt;6,"ปกติ",IF(K47&lt;7,"เสี่ยง","มีปัญหา"))</f>
        <v>ปกติ</v>
      </c>
      <c r="M47" s="25">
        <f>(equal1!M47+equal2!M47+equal3!M47)/3</f>
        <v>0</v>
      </c>
      <c r="N47" s="25" t="str">
        <f t="shared" ref="N47:N48" si="19">IF(M47&lt;5,"ปกติ",IF(M47&lt;6,"เสี่ยง","มีปัญหา"))</f>
        <v>ปกติ</v>
      </c>
      <c r="O47" s="25">
        <f>(equal1!O47+equal2!O47+equal3!O47)/3</f>
        <v>0</v>
      </c>
      <c r="P47" s="25" t="str">
        <f t="shared" ref="P47:P48" si="20">IF(O47&gt;4,"มีจุดแข็ง","ไม่มีจุดแข็ง")</f>
        <v>ไม่มีจุดแข็ง</v>
      </c>
      <c r="Q47" s="58">
        <f t="shared" ref="Q47:Q48" si="21">G47+I47+K47+M47</f>
        <v>0</v>
      </c>
      <c r="R47" s="58">
        <f t="shared" ref="R47:R48" si="22">SUM(G47,I47,K47,M47)</f>
        <v>0</v>
      </c>
      <c r="S47" s="25" t="str">
        <f t="shared" ref="S47:S48" si="23">IF(R47&lt;16,"ปกติ",IF(R47&lt;19,"เสี่ยง","มีปัญหา"))</f>
        <v>ปกติ</v>
      </c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s="44" customFormat="1" ht="15.75" customHeight="1" x14ac:dyDescent="0.6">
      <c r="A48" s="38"/>
      <c r="B48" s="20" t="s">
        <v>55</v>
      </c>
      <c r="C48" s="42" t="str">
        <f>ฉบับครู!B48</f>
        <v>3/2</v>
      </c>
      <c r="D48" s="73">
        <f>ฉบับนักเรียน!C48</f>
        <v>44713</v>
      </c>
      <c r="E48" s="40" t="str">
        <f>ฉบับนักเรียน!D48</f>
        <v>เด็กหญิงอลิสา  กล่อมเกลา</v>
      </c>
      <c r="F48" s="25" t="str">
        <f>ฉบับนักเรียน!E48</f>
        <v>หญิง</v>
      </c>
      <c r="G48" s="58">
        <f>(equal1!G48+equal2!G48+equal3!G48)/3</f>
        <v>0</v>
      </c>
      <c r="H48" s="25" t="str">
        <f t="shared" si="16"/>
        <v>ปกติ</v>
      </c>
      <c r="I48" s="25">
        <f>(equal1!I48+equal2!I48+equal3!I48)/3</f>
        <v>0</v>
      </c>
      <c r="J48" s="25" t="str">
        <f t="shared" si="17"/>
        <v>ปกติ</v>
      </c>
      <c r="K48" s="25">
        <f>(equal1!K48+equal2!K48+equal3!K48)/3</f>
        <v>0</v>
      </c>
      <c r="L48" s="25" t="str">
        <f t="shared" si="18"/>
        <v>ปกติ</v>
      </c>
      <c r="M48" s="25">
        <f>(equal1!M48+equal2!M48+equal3!M48)/3</f>
        <v>0</v>
      </c>
      <c r="N48" s="25" t="str">
        <f t="shared" si="19"/>
        <v>ปกติ</v>
      </c>
      <c r="O48" s="25">
        <f>(equal1!O48+equal2!O48+equal3!O48)/3</f>
        <v>0</v>
      </c>
      <c r="P48" s="25" t="str">
        <f t="shared" si="20"/>
        <v>ไม่มีจุดแข็ง</v>
      </c>
      <c r="Q48" s="58">
        <f t="shared" si="21"/>
        <v>0</v>
      </c>
      <c r="R48" s="58">
        <f t="shared" si="22"/>
        <v>0</v>
      </c>
      <c r="S48" s="25" t="str">
        <f t="shared" si="23"/>
        <v>ปกติ</v>
      </c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31" s="44" customFormat="1" ht="15.75" customHeight="1" x14ac:dyDescent="0.6">
      <c r="A49" s="38"/>
      <c r="B49" s="60"/>
      <c r="C49" s="68"/>
      <c r="D49" s="43"/>
      <c r="E49" s="51"/>
      <c r="F49" s="52"/>
      <c r="G49" s="69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31" s="44" customFormat="1" ht="15.75" customHeight="1" x14ac:dyDescent="0.6">
      <c r="A50" s="38"/>
      <c r="B50" s="70"/>
      <c r="C50" s="71"/>
      <c r="D50" s="72"/>
      <c r="E50" s="51"/>
      <c r="F50" s="52"/>
      <c r="G50" s="69"/>
      <c r="H50" s="52"/>
      <c r="I50" s="52"/>
      <c r="J50" s="52"/>
      <c r="K50" s="52"/>
      <c r="L50" s="52"/>
      <c r="M50" s="52"/>
      <c r="N50" s="52"/>
      <c r="O50" s="52"/>
      <c r="P50" s="70"/>
      <c r="Q50" s="52"/>
      <c r="R50" s="52"/>
      <c r="S50" s="52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31" s="44" customFormat="1" ht="15.75" customHeight="1" x14ac:dyDescent="0.6">
      <c r="A51" s="38"/>
      <c r="B51" s="70"/>
      <c r="C51" s="71"/>
      <c r="D51" s="43" t="str">
        <f>report1!D56</f>
        <v>(ลงชื่อ)</v>
      </c>
      <c r="E51" s="51"/>
      <c r="F51" s="52"/>
      <c r="G51" s="69"/>
      <c r="H51" s="52"/>
      <c r="I51" s="52"/>
      <c r="J51" s="52"/>
      <c r="K51" s="52"/>
      <c r="L51" s="52" t="str">
        <f>report1!L56</f>
        <v xml:space="preserve">                 (ลงชื่อ)</v>
      </c>
      <c r="M51" s="52"/>
      <c r="N51" s="52"/>
      <c r="O51" s="52"/>
      <c r="P51" s="52"/>
      <c r="Q51" s="52"/>
      <c r="R51" s="52"/>
      <c r="S51" s="52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</row>
    <row r="52" spans="1:31" s="44" customFormat="1" ht="15.75" customHeight="1" x14ac:dyDescent="0.6">
      <c r="A52" s="38"/>
      <c r="B52" s="70"/>
      <c r="C52" s="71"/>
      <c r="D52" s="43"/>
      <c r="E52" s="52" t="str">
        <f>report1!E57</f>
        <v>นางลักษณา ลีละขจรเกียรติ</v>
      </c>
      <c r="F52" s="52"/>
      <c r="G52" s="69"/>
      <c r="H52" s="52"/>
      <c r="I52" s="52"/>
      <c r="J52" s="52"/>
      <c r="K52" s="52"/>
      <c r="L52" s="52"/>
      <c r="M52" s="52"/>
      <c r="N52" s="91" t="str">
        <f>report1!N57</f>
        <v>นางสาวณียพรรณ กาญจนะ</v>
      </c>
      <c r="O52" s="81"/>
      <c r="P52" s="81"/>
      <c r="Q52" s="52"/>
      <c r="R52" s="52"/>
      <c r="S52" s="52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31" s="44" customFormat="1" ht="15.75" customHeight="1" x14ac:dyDescent="0.6">
      <c r="A53" s="38"/>
      <c r="B53" s="70"/>
      <c r="C53" s="71"/>
      <c r="D53" s="43"/>
      <c r="E53" s="52" t="str">
        <f>report1!E58</f>
        <v xml:space="preserve">      ครูที่ปรึกษา</v>
      </c>
      <c r="F53" s="52"/>
      <c r="G53" s="69"/>
      <c r="H53" s="52"/>
      <c r="I53" s="52"/>
      <c r="J53" s="52"/>
      <c r="K53" s="52"/>
      <c r="L53" s="52"/>
      <c r="M53" s="52"/>
      <c r="N53" s="91" t="str">
        <f>report1!N58</f>
        <v>ครูที่ปรึกษา</v>
      </c>
      <c r="O53" s="81"/>
      <c r="P53" s="81"/>
      <c r="Q53" s="52"/>
      <c r="R53" s="52"/>
      <c r="S53" s="52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31" s="44" customFormat="1" ht="15.75" customHeight="1" x14ac:dyDescent="0.6">
      <c r="A54" s="38"/>
      <c r="B54" s="70"/>
      <c r="C54" s="71"/>
      <c r="D54" s="72"/>
      <c r="E54" s="51"/>
      <c r="F54" s="52"/>
      <c r="G54" s="69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5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5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 x14ac:dyDescent="0.5">
      <c r="A61" s="2"/>
      <c r="B61" s="7"/>
      <c r="C61" s="8"/>
      <c r="D61" s="10"/>
      <c r="E61" s="11"/>
      <c r="F61" s="9"/>
      <c r="G61" s="12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6"/>
      <c r="B62" s="7"/>
      <c r="C62" s="7"/>
      <c r="D62" s="13"/>
      <c r="E62" s="14"/>
      <c r="F62" s="7"/>
      <c r="G62" s="15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5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2"/>
      <c r="N64" s="97"/>
      <c r="O64" s="98"/>
      <c r="P64" s="98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8.75" customHeight="1" x14ac:dyDescent="0.5">
      <c r="A65" s="2"/>
      <c r="B65" s="2"/>
      <c r="C65" s="2"/>
      <c r="D65" s="3"/>
      <c r="E65" s="3"/>
      <c r="F65" s="2"/>
      <c r="G65" s="16"/>
      <c r="H65" s="2"/>
      <c r="I65" s="2"/>
      <c r="J65" s="2"/>
      <c r="K65" s="2"/>
      <c r="L65" s="2"/>
      <c r="M65" s="11"/>
      <c r="N65" s="97"/>
      <c r="O65" s="98"/>
      <c r="P65" s="98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16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honeticPr fontId="15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16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4" customWidth="1"/>
    <col min="2" max="11" width="9.08203125" style="44" customWidth="1"/>
    <col min="12" max="26" width="8" style="44" customWidth="1"/>
    <col min="27" max="16384" width="10.08203125" style="44"/>
  </cols>
  <sheetData>
    <row r="1" spans="1:26" ht="23.25" customHeight="1" x14ac:dyDescent="0.6">
      <c r="A1" s="38"/>
      <c r="B1" s="100" t="s">
        <v>88</v>
      </c>
      <c r="C1" s="101"/>
      <c r="D1" s="101"/>
      <c r="E1" s="101"/>
      <c r="F1" s="101"/>
      <c r="G1" s="101"/>
      <c r="H1" s="101"/>
      <c r="I1" s="100" t="s">
        <v>99</v>
      </c>
      <c r="J1" s="101"/>
      <c r="K1" s="59" t="s">
        <v>89</v>
      </c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 spans="1:26" ht="19.5" customHeight="1" x14ac:dyDescent="0.6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spans="1:26" ht="19.5" customHeight="1" x14ac:dyDescent="0.6">
      <c r="A3" s="38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spans="1:26" ht="19.5" customHeight="1" x14ac:dyDescent="0.6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 spans="1:26" ht="19.5" customHeight="1" x14ac:dyDescent="0.6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spans="1:26" ht="19.5" customHeight="1" x14ac:dyDescent="0.6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 ht="19.5" customHeight="1" x14ac:dyDescent="0.6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spans="1:26" ht="19.5" customHeight="1" x14ac:dyDescent="0.6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19.5" customHeight="1" x14ac:dyDescent="0.6">
      <c r="A9" s="38"/>
      <c r="B9" s="38"/>
      <c r="C9" s="38"/>
      <c r="D9" s="38" t="s">
        <v>2</v>
      </c>
      <c r="E9" s="38" t="s">
        <v>90</v>
      </c>
      <c r="F9" s="38" t="s">
        <v>4</v>
      </c>
      <c r="G9" s="38" t="s">
        <v>91</v>
      </c>
      <c r="H9" s="38"/>
      <c r="I9" s="43" t="s">
        <v>92</v>
      </c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19.5" customHeight="1" x14ac:dyDescent="0.6">
      <c r="A10" s="38"/>
      <c r="B10" s="38"/>
      <c r="C10" s="38" t="s">
        <v>93</v>
      </c>
      <c r="D10" s="38">
        <f>COUNTIF(summary!H5:'summary'!H61,"=ปกติ")</f>
        <v>44</v>
      </c>
      <c r="E10" s="38">
        <f>COUNTIF(summary!J5:'summary'!J61,"=ปกติ")</f>
        <v>44</v>
      </c>
      <c r="F10" s="38">
        <f>COUNTIF(summary!L5:'summary'!L61,"=ปกติ")</f>
        <v>44</v>
      </c>
      <c r="G10" s="38">
        <f>COUNTIF(summary!N5:'summary'!N61,"=ปกติ")</f>
        <v>44</v>
      </c>
      <c r="H10" s="43" t="s">
        <v>94</v>
      </c>
      <c r="I10" s="38">
        <f>COUNTIF(summary!P5:'summary'!P61,"=มีจุดแข็ง")</f>
        <v>0</v>
      </c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19.5" customHeight="1" x14ac:dyDescent="0.6">
      <c r="A11" s="38"/>
      <c r="B11" s="38"/>
      <c r="C11" s="38" t="s">
        <v>95</v>
      </c>
      <c r="D11" s="38">
        <f>COUNTIF(summary!H5:'summary'!H61,"=เสี่ยง")</f>
        <v>0</v>
      </c>
      <c r="E11" s="38">
        <f>COUNTIF(summary!J5:'summary'!J61,"=เสี่ยง")</f>
        <v>0</v>
      </c>
      <c r="F11" s="38">
        <f>COUNTIF(summary!L5:'summary'!L61,"=เสี่ยง")</f>
        <v>0</v>
      </c>
      <c r="G11" s="38">
        <f>COUNTIF(summary!N5:'summary'!N61,"=เสี่ยง")</f>
        <v>0</v>
      </c>
      <c r="H11" s="38" t="s">
        <v>96</v>
      </c>
      <c r="I11" s="38">
        <f>COUNTIF(summary!P5:'summary'!P61,"=ไม่มีจุดแข็ง")</f>
        <v>44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19.5" customHeight="1" x14ac:dyDescent="0.6">
      <c r="A12" s="38"/>
      <c r="B12" s="38"/>
      <c r="C12" s="38" t="s">
        <v>97</v>
      </c>
      <c r="D12" s="38">
        <f>COUNTIF(summary!H5:'summary'!H61,"=มีปัญหา")</f>
        <v>0</v>
      </c>
      <c r="E12" s="38">
        <f>COUNTIF(summary!J5:'summary'!J61,"=มีปัญหา")</f>
        <v>0</v>
      </c>
      <c r="F12" s="38">
        <f>COUNTIF(summary!L5:'summary'!L61,"=มีปัญหา")</f>
        <v>0</v>
      </c>
      <c r="G12" s="38">
        <f>COUNTIF(summary!N5:'summary'!N61,"=มีปัญหา")</f>
        <v>0</v>
      </c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 ht="19.5" customHeight="1" x14ac:dyDescent="0.6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spans="1:26" ht="19.5" customHeight="1" x14ac:dyDescent="0.6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 ht="19.5" customHeight="1" x14ac:dyDescent="0.6">
      <c r="A15" s="38"/>
      <c r="B15" s="38"/>
      <c r="C15" s="38" t="s">
        <v>93</v>
      </c>
      <c r="D15" s="38">
        <f>COUNTIF(summary!S5:'summary'!S61,"=ปกติ")</f>
        <v>44</v>
      </c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 ht="19.5" customHeight="1" x14ac:dyDescent="0.6">
      <c r="A16" s="38"/>
      <c r="B16" s="38"/>
      <c r="C16" s="38" t="s">
        <v>98</v>
      </c>
      <c r="D16" s="38">
        <f>COUNTIF(summary!S5:'summary'!S61,"=เสี่ยง")</f>
        <v>0</v>
      </c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19.5" customHeight="1" x14ac:dyDescent="0.6">
      <c r="A17" s="38"/>
      <c r="B17" s="38"/>
      <c r="C17" s="38" t="s">
        <v>97</v>
      </c>
      <c r="D17" s="38">
        <f>COUNTIF(summary!S5:'summary'!S61,"=มีปัญหา")</f>
        <v>0</v>
      </c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 ht="19.5" customHeight="1" x14ac:dyDescent="0.6">
      <c r="A18" s="38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 ht="19.5" customHeight="1" x14ac:dyDescent="0.6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spans="1:26" ht="19.5" customHeight="1" x14ac:dyDescent="0.6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spans="1:26" ht="19.5" customHeight="1" x14ac:dyDescent="0.6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spans="1:26" ht="19.5" customHeight="1" x14ac:dyDescent="0.6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spans="1:26" ht="19.5" customHeight="1" x14ac:dyDescent="0.6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26" ht="19.5" customHeight="1" x14ac:dyDescent="0.6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spans="1:26" ht="19.5" customHeight="1" x14ac:dyDescent="0.6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spans="1:26" ht="19.5" customHeight="1" x14ac:dyDescent="0.6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spans="1:26" ht="19.5" customHeight="1" x14ac:dyDescent="0.6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spans="1:26" ht="19.5" customHeight="1" x14ac:dyDescent="0.6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 ht="19.5" customHeight="1" x14ac:dyDescent="0.6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 ht="19.5" customHeight="1" x14ac:dyDescent="0.6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 ht="19.5" customHeight="1" x14ac:dyDescent="0.6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19.5" customHeight="1" x14ac:dyDescent="0.6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19.5" customHeight="1" x14ac:dyDescent="0.6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3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spans="1:26" ht="19.5" customHeight="1" x14ac:dyDescent="0.6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spans="1:26" ht="21" customHeight="1" x14ac:dyDescent="0.6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spans="1:26" ht="19.5" customHeight="1" x14ac:dyDescent="0.6">
      <c r="A36" s="38"/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spans="1:26" ht="19.5" customHeight="1" x14ac:dyDescent="0.6">
      <c r="A37" s="38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spans="1:26" ht="19.5" customHeight="1" x14ac:dyDescent="0.6">
      <c r="A38" s="38"/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spans="1:26" ht="19.5" customHeight="1" x14ac:dyDescent="0.6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spans="1:26" ht="19.5" customHeight="1" x14ac:dyDescent="0.6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spans="1:26" ht="19.5" customHeight="1" x14ac:dyDescent="0.6">
      <c r="A41" s="38"/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spans="1:26" ht="19.5" customHeight="1" x14ac:dyDescent="0.6">
      <c r="A42" s="38"/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 ht="19.5" customHeight="1" x14ac:dyDescent="0.6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spans="1:26" ht="19.5" customHeight="1" x14ac:dyDescent="0.6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spans="1:26" ht="19.5" customHeight="1" x14ac:dyDescent="0.6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 ht="19.5" customHeight="1" x14ac:dyDescent="0.6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 ht="19.5" customHeight="1" x14ac:dyDescent="0.6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spans="1:26" ht="19.5" customHeight="1" x14ac:dyDescent="0.6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 ht="19.5" customHeight="1" x14ac:dyDescent="0.6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 ht="19.5" customHeight="1" x14ac:dyDescent="0.6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 ht="19.5" customHeight="1" x14ac:dyDescent="0.6">
      <c r="A51" s="38"/>
      <c r="B51" s="90" t="s">
        <v>62</v>
      </c>
      <c r="C51" s="81"/>
      <c r="D51" s="81"/>
      <c r="E51" s="81"/>
      <c r="F51" s="38"/>
      <c r="G51" s="90" t="s">
        <v>62</v>
      </c>
      <c r="H51" s="81"/>
      <c r="I51" s="81"/>
      <c r="J51" s="81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 ht="19.5" customHeight="1" x14ac:dyDescent="0.6">
      <c r="A52" s="38"/>
      <c r="B52" s="80" t="str">
        <f>summary!E52</f>
        <v>นางลักษณา ลีละขจรเกียรติ</v>
      </c>
      <c r="C52" s="81"/>
      <c r="D52" s="81"/>
      <c r="E52" s="81"/>
      <c r="F52" s="38"/>
      <c r="G52" s="80" t="str">
        <f>summary!N52</f>
        <v>นางสาวณียพรรณ กาญจนะ</v>
      </c>
      <c r="H52" s="81"/>
      <c r="I52" s="81"/>
      <c r="J52" s="81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spans="1:26" ht="19.5" customHeight="1" x14ac:dyDescent="0.6">
      <c r="A53" s="38"/>
      <c r="B53" s="80" t="s">
        <v>63</v>
      </c>
      <c r="C53" s="81"/>
      <c r="D53" s="81"/>
      <c r="E53" s="81"/>
      <c r="F53" s="38"/>
      <c r="G53" s="80" t="s">
        <v>63</v>
      </c>
      <c r="H53" s="81"/>
      <c r="I53" s="81"/>
      <c r="J53" s="81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 ht="19.5" customHeight="1" x14ac:dyDescent="0.6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 ht="19.5" customHeight="1" x14ac:dyDescent="0.6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 ht="19.5" customHeight="1" x14ac:dyDescent="0.6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 ht="19.5" customHeight="1" x14ac:dyDescent="0.6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 ht="19.5" customHeight="1" x14ac:dyDescent="0.6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 ht="19.5" customHeight="1" x14ac:dyDescent="0.6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19.5" customHeight="1" x14ac:dyDescent="0.6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19.5" customHeight="1" x14ac:dyDescent="0.6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spans="1:26" ht="19.5" customHeight="1" x14ac:dyDescent="0.6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spans="1:26" ht="19.5" customHeight="1" x14ac:dyDescent="0.6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 ht="19.5" customHeight="1" x14ac:dyDescent="0.6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spans="1:26" ht="19.5" customHeight="1" x14ac:dyDescent="0.6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spans="1:26" ht="19.5" customHeight="1" x14ac:dyDescent="0.6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spans="1:26" ht="19.5" customHeight="1" x14ac:dyDescent="0.6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spans="1:26" ht="19.5" customHeight="1" x14ac:dyDescent="0.6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spans="1:26" ht="19.5" customHeight="1" x14ac:dyDescent="0.6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spans="1:26" ht="19.5" customHeight="1" x14ac:dyDescent="0.6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spans="1:26" ht="19.5" customHeight="1" x14ac:dyDescent="0.6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spans="1:26" ht="19.5" customHeight="1" x14ac:dyDescent="0.6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 ht="19.5" customHeight="1" x14ac:dyDescent="0.6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spans="1:26" ht="19.5" customHeight="1" x14ac:dyDescent="0.6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spans="1:26" ht="19.5" customHeight="1" x14ac:dyDescent="0.6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 ht="19.5" customHeight="1" x14ac:dyDescent="0.6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 ht="19.5" customHeight="1" x14ac:dyDescent="0.6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spans="1:26" ht="19.5" customHeight="1" x14ac:dyDescent="0.6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 ht="19.5" customHeight="1" x14ac:dyDescent="0.6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spans="1:26" ht="19.5" customHeight="1" x14ac:dyDescent="0.6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spans="1:26" ht="19.5" customHeight="1" x14ac:dyDescent="0.6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 ht="19.5" customHeight="1" x14ac:dyDescent="0.6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spans="1:26" ht="19.5" customHeight="1" x14ac:dyDescent="0.6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spans="1:26" ht="19.5" customHeight="1" x14ac:dyDescent="0.6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 ht="19.5" customHeight="1" x14ac:dyDescent="0.6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spans="1:26" ht="19.5" customHeight="1" x14ac:dyDescent="0.6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spans="1:26" ht="19.5" customHeight="1" x14ac:dyDescent="0.6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spans="1:26" ht="19.5" customHeight="1" x14ac:dyDescent="0.6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spans="1:26" ht="19.5" customHeight="1" x14ac:dyDescent="0.6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spans="1:26" ht="19.5" customHeight="1" x14ac:dyDescent="0.6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spans="1:26" ht="19.5" customHeight="1" x14ac:dyDescent="0.6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spans="1:26" ht="19.5" customHeight="1" x14ac:dyDescent="0.6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spans="1:26" ht="19.5" customHeight="1" x14ac:dyDescent="0.6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spans="1:26" ht="19.5" customHeight="1" x14ac:dyDescent="0.6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spans="1:26" ht="19.5" customHeight="1" x14ac:dyDescent="0.6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spans="1:26" ht="19.5" customHeight="1" x14ac:dyDescent="0.6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spans="1:26" ht="19.5" customHeight="1" x14ac:dyDescent="0.6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spans="1:26" ht="19.5" customHeight="1" x14ac:dyDescent="0.6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spans="1:26" ht="19.5" customHeight="1" x14ac:dyDescent="0.6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spans="1:26" ht="19.5" customHeight="1" x14ac:dyDescent="0.6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spans="1:26" ht="19.5" customHeight="1" x14ac:dyDescent="0.6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spans="1:26" ht="19.5" customHeight="1" x14ac:dyDescent="0.6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spans="1:26" ht="19.5" customHeight="1" x14ac:dyDescent="0.6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spans="1:26" ht="19.5" customHeight="1" x14ac:dyDescent="0.6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spans="1:26" ht="19.5" customHeight="1" x14ac:dyDescent="0.6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spans="1:26" ht="19.5" customHeight="1" x14ac:dyDescent="0.6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spans="1:26" ht="19.5" customHeight="1" x14ac:dyDescent="0.6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spans="1:26" ht="19.5" customHeight="1" x14ac:dyDescent="0.6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spans="1:26" ht="19.5" customHeight="1" x14ac:dyDescent="0.6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spans="1:26" ht="19.5" customHeight="1" x14ac:dyDescent="0.6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spans="1:26" ht="19.5" customHeight="1" x14ac:dyDescent="0.6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spans="1:26" ht="19.5" customHeight="1" x14ac:dyDescent="0.6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spans="1:26" ht="19.5" customHeight="1" x14ac:dyDescent="0.6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spans="1:26" ht="19.5" customHeight="1" x14ac:dyDescent="0.6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spans="1:26" ht="19.5" customHeight="1" x14ac:dyDescent="0.6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spans="1:26" ht="19.5" customHeight="1" x14ac:dyDescent="0.6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spans="1:26" ht="19.5" customHeight="1" x14ac:dyDescent="0.6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spans="1:26" ht="19.5" customHeight="1" x14ac:dyDescent="0.6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spans="1:26" ht="19.5" customHeight="1" x14ac:dyDescent="0.6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spans="1:26" ht="19.5" customHeight="1" x14ac:dyDescent="0.6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spans="1:26" ht="19.5" customHeight="1" x14ac:dyDescent="0.6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spans="1:26" ht="19.5" customHeight="1" x14ac:dyDescent="0.6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spans="1:26" ht="19.5" customHeight="1" x14ac:dyDescent="0.6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spans="1:26" ht="19.5" customHeight="1" x14ac:dyDescent="0.6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spans="1:26" ht="19.5" customHeight="1" x14ac:dyDescent="0.6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spans="1:26" ht="19.5" customHeight="1" x14ac:dyDescent="0.6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spans="1:26" ht="19.5" customHeight="1" x14ac:dyDescent="0.6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spans="1:26" ht="19.5" customHeight="1" x14ac:dyDescent="0.6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spans="1:26" ht="19.5" customHeight="1" x14ac:dyDescent="0.6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spans="1:26" ht="19.5" customHeight="1" x14ac:dyDescent="0.6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spans="1:26" ht="19.5" customHeight="1" x14ac:dyDescent="0.6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spans="1:26" ht="19.5" customHeight="1" x14ac:dyDescent="0.6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spans="1:26" ht="19.5" customHeight="1" x14ac:dyDescent="0.6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spans="1:26" ht="19.5" customHeight="1" x14ac:dyDescent="0.6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spans="1:26" ht="19.5" customHeight="1" x14ac:dyDescent="0.6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spans="1:26" ht="19.5" customHeight="1" x14ac:dyDescent="0.6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spans="1:26" ht="19.5" customHeight="1" x14ac:dyDescent="0.6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spans="1:26" ht="19.5" customHeight="1" x14ac:dyDescent="0.6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spans="1:26" ht="19.5" customHeight="1" x14ac:dyDescent="0.6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spans="1:26" ht="19.5" customHeight="1" x14ac:dyDescent="0.6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 spans="1:26" ht="19.5" customHeight="1" x14ac:dyDescent="0.6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spans="1:26" ht="19.5" customHeight="1" x14ac:dyDescent="0.6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 spans="1:26" ht="19.5" customHeight="1" x14ac:dyDescent="0.6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 spans="1:26" ht="19.5" customHeight="1" x14ac:dyDescent="0.6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spans="1:26" ht="19.5" customHeight="1" x14ac:dyDescent="0.6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spans="1:26" ht="19.5" customHeight="1" x14ac:dyDescent="0.6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 spans="1:26" ht="19.5" customHeight="1" x14ac:dyDescent="0.6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spans="1:26" ht="19.5" customHeight="1" x14ac:dyDescent="0.6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 spans="1:26" ht="19.5" customHeight="1" x14ac:dyDescent="0.6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 spans="1:26" ht="19.5" customHeight="1" x14ac:dyDescent="0.6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spans="1:26" ht="19.5" customHeight="1" x14ac:dyDescent="0.6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 spans="1:26" ht="19.5" customHeight="1" x14ac:dyDescent="0.6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 spans="1:26" ht="19.5" customHeight="1" x14ac:dyDescent="0.6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spans="1:26" ht="19.5" customHeight="1" x14ac:dyDescent="0.6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spans="1:26" ht="19.5" customHeight="1" x14ac:dyDescent="0.6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 spans="1:26" ht="19.5" customHeight="1" x14ac:dyDescent="0.6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spans="1:26" ht="19.5" customHeight="1" x14ac:dyDescent="0.6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 spans="1:26" ht="19.5" customHeight="1" x14ac:dyDescent="0.6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 spans="1:26" ht="19.5" customHeight="1" x14ac:dyDescent="0.6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26" ht="19.5" customHeight="1" x14ac:dyDescent="0.6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 spans="1:26" ht="19.5" customHeight="1" x14ac:dyDescent="0.6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 spans="1:26" ht="19.5" customHeight="1" x14ac:dyDescent="0.6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spans="1:26" ht="19.5" customHeight="1" x14ac:dyDescent="0.6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 spans="1:26" ht="19.5" customHeight="1" x14ac:dyDescent="0.6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 spans="1:26" ht="19.5" customHeight="1" x14ac:dyDescent="0.6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spans="1:26" ht="19.5" customHeight="1" x14ac:dyDescent="0.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 spans="1:26" ht="19.5" customHeight="1" x14ac:dyDescent="0.6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 spans="1:26" ht="19.5" customHeight="1" x14ac:dyDescent="0.6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spans="1:26" ht="19.5" customHeight="1" x14ac:dyDescent="0.6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 spans="1:26" ht="19.5" customHeight="1" x14ac:dyDescent="0.6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 spans="1:26" ht="19.5" customHeight="1" x14ac:dyDescent="0.6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spans="1:26" ht="19.5" customHeight="1" x14ac:dyDescent="0.6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 spans="1:26" ht="19.5" customHeight="1" x14ac:dyDescent="0.6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 spans="1:26" ht="19.5" customHeight="1" x14ac:dyDescent="0.6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spans="1:26" ht="19.5" customHeight="1" x14ac:dyDescent="0.6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 spans="1:26" ht="19.5" customHeight="1" x14ac:dyDescent="0.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 spans="1:26" ht="19.5" customHeight="1" x14ac:dyDescent="0.6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spans="1:26" ht="19.5" customHeight="1" x14ac:dyDescent="0.6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 spans="1:26" ht="19.5" customHeight="1" x14ac:dyDescent="0.6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 spans="1:26" ht="19.5" customHeight="1" x14ac:dyDescent="0.6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spans="1:26" ht="19.5" customHeight="1" x14ac:dyDescent="0.6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spans="1:26" ht="19.5" customHeight="1" x14ac:dyDescent="0.6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spans="1:26" ht="19.5" customHeight="1" x14ac:dyDescent="0.6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spans="1:26" ht="19.5" customHeight="1" x14ac:dyDescent="0.6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spans="1:26" ht="19.5" customHeight="1" x14ac:dyDescent="0.6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spans="1:26" ht="19.5" customHeight="1" x14ac:dyDescent="0.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spans="1:26" ht="19.5" customHeight="1" x14ac:dyDescent="0.6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spans="1:26" ht="19.5" customHeight="1" x14ac:dyDescent="0.6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spans="1:26" ht="19.5" customHeight="1" x14ac:dyDescent="0.6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spans="1:26" ht="19.5" customHeight="1" x14ac:dyDescent="0.6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spans="1:26" ht="19.5" customHeight="1" x14ac:dyDescent="0.6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spans="1:26" ht="19.5" customHeight="1" x14ac:dyDescent="0.6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spans="1:26" ht="19.5" customHeight="1" x14ac:dyDescent="0.6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spans="1:26" ht="19.5" customHeight="1" x14ac:dyDescent="0.6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spans="1:26" ht="19.5" customHeight="1" x14ac:dyDescent="0.6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spans="1:26" ht="19.5" customHeight="1" x14ac:dyDescent="0.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spans="1:26" ht="19.5" customHeight="1" x14ac:dyDescent="0.6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spans="1:26" ht="19.5" customHeight="1" x14ac:dyDescent="0.6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spans="1:26" ht="19.5" customHeight="1" x14ac:dyDescent="0.6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spans="1:26" ht="19.5" customHeight="1" x14ac:dyDescent="0.6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spans="1:26" ht="19.5" customHeight="1" x14ac:dyDescent="0.6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spans="1:26" ht="19.5" customHeight="1" x14ac:dyDescent="0.6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spans="1:26" ht="19.5" customHeight="1" x14ac:dyDescent="0.6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spans="1:26" ht="19.5" customHeight="1" x14ac:dyDescent="0.6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spans="1:26" ht="19.5" customHeight="1" x14ac:dyDescent="0.6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spans="1:26" ht="19.5" customHeight="1" x14ac:dyDescent="0.6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spans="1:26" ht="19.5" customHeight="1" x14ac:dyDescent="0.6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spans="1:26" ht="19.5" customHeight="1" x14ac:dyDescent="0.6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spans="1:26" ht="19.5" customHeight="1" x14ac:dyDescent="0.6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spans="1:26" ht="19.5" customHeight="1" x14ac:dyDescent="0.6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1:26" ht="19.5" customHeight="1" x14ac:dyDescent="0.6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spans="1:26" ht="19.5" customHeight="1" x14ac:dyDescent="0.6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spans="1:26" ht="19.5" customHeight="1" x14ac:dyDescent="0.6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spans="1:26" ht="19.5" customHeight="1" x14ac:dyDescent="0.6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spans="1:26" ht="19.5" customHeight="1" x14ac:dyDescent="0.6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spans="1:26" ht="19.5" customHeight="1" x14ac:dyDescent="0.6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spans="1:26" ht="19.5" customHeight="1" x14ac:dyDescent="0.6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 spans="1:26" ht="19.5" customHeight="1" x14ac:dyDescent="0.6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 spans="1:26" ht="19.5" customHeight="1" x14ac:dyDescent="0.6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 spans="1:26" ht="19.5" customHeight="1" x14ac:dyDescent="0.6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 spans="1:26" ht="19.5" customHeight="1" x14ac:dyDescent="0.6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spans="1:26" ht="19.5" customHeight="1" x14ac:dyDescent="0.6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 spans="1:26" ht="19.5" customHeight="1" x14ac:dyDescent="0.6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 spans="1:26" ht="19.5" customHeight="1" x14ac:dyDescent="0.6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 spans="1:26" ht="19.5" customHeight="1" x14ac:dyDescent="0.6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 spans="1:26" ht="19.5" customHeight="1" x14ac:dyDescent="0.6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 spans="1:26" ht="19.5" customHeight="1" x14ac:dyDescent="0.6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 spans="1:26" ht="19.5" customHeight="1" x14ac:dyDescent="0.6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 spans="1:26" ht="19.5" customHeight="1" x14ac:dyDescent="0.6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 spans="1:26" ht="19.5" customHeight="1" x14ac:dyDescent="0.6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 spans="1:26" ht="19.5" customHeight="1" x14ac:dyDescent="0.6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 spans="1:26" ht="19.5" customHeight="1" x14ac:dyDescent="0.6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 spans="1:26" ht="19.5" customHeight="1" x14ac:dyDescent="0.6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 spans="1:26" ht="19.5" customHeight="1" x14ac:dyDescent="0.6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 spans="1:26" ht="19.5" customHeight="1" x14ac:dyDescent="0.6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 spans="1:26" ht="19.5" customHeight="1" x14ac:dyDescent="0.6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 spans="1:26" ht="19.5" customHeight="1" x14ac:dyDescent="0.6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 spans="1:26" ht="19.5" customHeight="1" x14ac:dyDescent="0.6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 spans="1:26" ht="19.5" customHeight="1" x14ac:dyDescent="0.6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spans="1:26" ht="19.5" customHeight="1" x14ac:dyDescent="0.6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 spans="1:26" ht="19.5" customHeight="1" x14ac:dyDescent="0.6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 spans="1:26" ht="19.5" customHeight="1" x14ac:dyDescent="0.6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 spans="1:26" ht="19.5" customHeight="1" x14ac:dyDescent="0.6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 spans="1:26" ht="19.5" customHeight="1" x14ac:dyDescent="0.6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 spans="1:26" ht="19.5" customHeight="1" x14ac:dyDescent="0.6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 spans="1:26" ht="19.5" customHeight="1" x14ac:dyDescent="0.6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 spans="1:26" ht="19.5" customHeight="1" x14ac:dyDescent="0.6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 spans="1:26" ht="19.5" customHeight="1" x14ac:dyDescent="0.6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spans="1:26" ht="19.5" customHeight="1" x14ac:dyDescent="0.6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spans="1:26" ht="19.5" customHeight="1" x14ac:dyDescent="0.6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spans="1:26" ht="19.5" customHeight="1" x14ac:dyDescent="0.6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spans="1:26" ht="19.5" customHeight="1" x14ac:dyDescent="0.6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spans="1:26" ht="19.5" customHeight="1" x14ac:dyDescent="0.6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 spans="1:26" ht="19.5" customHeight="1" x14ac:dyDescent="0.6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 spans="1:26" ht="19.5" customHeight="1" x14ac:dyDescent="0.6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 spans="1:26" ht="19.5" customHeight="1" x14ac:dyDescent="0.6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 spans="1:26" ht="19.5" customHeight="1" x14ac:dyDescent="0.6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spans="1:26" ht="19.5" customHeight="1" x14ac:dyDescent="0.6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 spans="1:26" ht="19.5" customHeight="1" x14ac:dyDescent="0.6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 spans="1:26" ht="19.5" customHeight="1" x14ac:dyDescent="0.6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 spans="1:26" ht="19.5" customHeight="1" x14ac:dyDescent="0.6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 spans="1:26" ht="19.5" customHeight="1" x14ac:dyDescent="0.6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 spans="1:26" ht="19.5" customHeight="1" x14ac:dyDescent="0.6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 spans="1:26" ht="19.5" customHeight="1" x14ac:dyDescent="0.6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 spans="1:26" ht="19.5" customHeight="1" x14ac:dyDescent="0.6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spans="1:26" ht="19.5" customHeight="1" x14ac:dyDescent="0.6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spans="1:26" ht="19.5" customHeight="1" x14ac:dyDescent="0.6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spans="1:26" ht="19.5" customHeight="1" x14ac:dyDescent="0.6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1:26" ht="19.5" customHeight="1" x14ac:dyDescent="0.6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1:26" ht="19.5" customHeight="1" x14ac:dyDescent="0.6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spans="1:26" ht="19.5" customHeight="1" x14ac:dyDescent="0.6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spans="1:26" ht="19.5" customHeight="1" x14ac:dyDescent="0.6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 spans="1:26" ht="19.5" customHeight="1" x14ac:dyDescent="0.6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spans="1:26" ht="19.5" customHeight="1" x14ac:dyDescent="0.6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 spans="1:26" ht="19.5" customHeight="1" x14ac:dyDescent="0.6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 spans="1:26" ht="19.5" customHeight="1" x14ac:dyDescent="0.6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 spans="1:26" ht="19.5" customHeight="1" x14ac:dyDescent="0.6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 spans="1:26" ht="19.5" customHeight="1" x14ac:dyDescent="0.6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 spans="1:26" ht="19.5" customHeight="1" x14ac:dyDescent="0.6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 spans="1:26" ht="19.5" customHeight="1" x14ac:dyDescent="0.6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 spans="1:26" ht="19.5" customHeight="1" x14ac:dyDescent="0.6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 spans="1:26" ht="19.5" customHeight="1" x14ac:dyDescent="0.6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 spans="1:26" ht="19.5" customHeight="1" x14ac:dyDescent="0.6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 spans="1:26" ht="19.5" customHeight="1" x14ac:dyDescent="0.6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 spans="1:26" ht="19.5" customHeight="1" x14ac:dyDescent="0.6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 spans="1:26" ht="19.5" customHeight="1" x14ac:dyDescent="0.6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 spans="1:26" ht="19.5" customHeight="1" x14ac:dyDescent="0.6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 spans="1:26" ht="19.5" customHeight="1" x14ac:dyDescent="0.6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 spans="1:26" ht="19.5" customHeight="1" x14ac:dyDescent="0.6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 spans="1:26" ht="19.5" customHeight="1" x14ac:dyDescent="0.6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 spans="1:26" ht="19.5" customHeight="1" x14ac:dyDescent="0.6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 spans="1:26" ht="19.5" customHeight="1" x14ac:dyDescent="0.6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 spans="1:26" ht="19.5" customHeight="1" x14ac:dyDescent="0.6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 spans="1:26" ht="19.5" customHeight="1" x14ac:dyDescent="0.6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spans="1:26" ht="19.5" customHeight="1" x14ac:dyDescent="0.6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 spans="1:26" ht="19.5" customHeight="1" x14ac:dyDescent="0.6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 spans="1:26" ht="19.5" customHeight="1" x14ac:dyDescent="0.6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 spans="1:26" ht="19.5" customHeight="1" x14ac:dyDescent="0.6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 spans="1:26" ht="19.5" customHeight="1" x14ac:dyDescent="0.6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 spans="1:26" ht="19.5" customHeight="1" x14ac:dyDescent="0.6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 spans="1:26" ht="19.5" customHeight="1" x14ac:dyDescent="0.6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 spans="1:26" ht="19.5" customHeight="1" x14ac:dyDescent="0.6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 spans="1:26" ht="19.5" customHeight="1" x14ac:dyDescent="0.6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spans="1:26" ht="19.5" customHeight="1" x14ac:dyDescent="0.6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 spans="1:26" ht="19.5" customHeight="1" x14ac:dyDescent="0.6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 spans="1:26" ht="19.5" customHeight="1" x14ac:dyDescent="0.6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 spans="1:26" ht="19.5" customHeight="1" x14ac:dyDescent="0.6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 spans="1:26" ht="19.5" customHeight="1" x14ac:dyDescent="0.6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 spans="1:26" ht="19.5" customHeight="1" x14ac:dyDescent="0.6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 spans="1:26" ht="19.5" customHeight="1" x14ac:dyDescent="0.6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 spans="1:26" ht="19.5" customHeight="1" x14ac:dyDescent="0.6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 spans="1:26" ht="19.5" customHeight="1" x14ac:dyDescent="0.6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 spans="1:26" ht="19.5" customHeight="1" x14ac:dyDescent="0.6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 spans="1:26" ht="19.5" customHeight="1" x14ac:dyDescent="0.6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spans="1:26" ht="19.5" customHeight="1" x14ac:dyDescent="0.6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 spans="1:26" ht="19.5" customHeight="1" x14ac:dyDescent="0.6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 spans="1:26" ht="19.5" customHeight="1" x14ac:dyDescent="0.6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spans="1:26" ht="19.5" customHeight="1" x14ac:dyDescent="0.6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spans="1:26" ht="19.5" customHeight="1" x14ac:dyDescent="0.6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spans="1:26" ht="19.5" customHeight="1" x14ac:dyDescent="0.6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 spans="1:26" ht="19.5" customHeight="1" x14ac:dyDescent="0.6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 spans="1:26" ht="19.5" customHeight="1" x14ac:dyDescent="0.6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 spans="1:26" ht="19.5" customHeight="1" x14ac:dyDescent="0.6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 spans="1:26" ht="19.5" customHeight="1" x14ac:dyDescent="0.6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 spans="1:26" ht="19.5" customHeight="1" x14ac:dyDescent="0.6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 spans="1:26" ht="19.5" customHeight="1" x14ac:dyDescent="0.6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 spans="1:26" ht="19.5" customHeight="1" x14ac:dyDescent="0.6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 spans="1:26" ht="19.5" customHeight="1" x14ac:dyDescent="0.6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 spans="1:26" ht="19.5" customHeight="1" x14ac:dyDescent="0.6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spans="1:26" ht="19.5" customHeight="1" x14ac:dyDescent="0.6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spans="1:26" ht="19.5" customHeight="1" x14ac:dyDescent="0.6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 spans="1:26" ht="19.5" customHeight="1" x14ac:dyDescent="0.6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 spans="1:26" ht="19.5" customHeight="1" x14ac:dyDescent="0.6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 spans="1:26" ht="19.5" customHeight="1" x14ac:dyDescent="0.6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spans="1:26" ht="19.5" customHeight="1" x14ac:dyDescent="0.6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 spans="1:26" ht="19.5" customHeight="1" x14ac:dyDescent="0.6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 spans="1:26" ht="19.5" customHeight="1" x14ac:dyDescent="0.6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 spans="1:26" ht="19.5" customHeight="1" x14ac:dyDescent="0.6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 spans="1:26" ht="19.5" customHeight="1" x14ac:dyDescent="0.6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 spans="1:26" ht="19.5" customHeight="1" x14ac:dyDescent="0.6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 spans="1:26" ht="19.5" customHeight="1" x14ac:dyDescent="0.6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spans="1:26" ht="19.5" customHeight="1" x14ac:dyDescent="0.6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spans="1:26" ht="19.5" customHeight="1" x14ac:dyDescent="0.6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spans="1:26" ht="19.5" customHeight="1" x14ac:dyDescent="0.6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 spans="1:26" ht="19.5" customHeight="1" x14ac:dyDescent="0.6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 spans="1:26" ht="19.5" customHeight="1" x14ac:dyDescent="0.6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 spans="1:26" ht="19.5" customHeight="1" x14ac:dyDescent="0.6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spans="1:26" ht="19.5" customHeight="1" x14ac:dyDescent="0.6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spans="1:26" ht="19.5" customHeight="1" x14ac:dyDescent="0.6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 spans="1:26" ht="19.5" customHeight="1" x14ac:dyDescent="0.6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spans="1:26" ht="19.5" customHeight="1" x14ac:dyDescent="0.6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spans="1:26" ht="19.5" customHeight="1" x14ac:dyDescent="0.6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spans="1:26" ht="19.5" customHeight="1" x14ac:dyDescent="0.6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spans="1:26" ht="19.5" customHeight="1" x14ac:dyDescent="0.6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 spans="1:26" ht="19.5" customHeight="1" x14ac:dyDescent="0.6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 spans="1:26" ht="19.5" customHeight="1" x14ac:dyDescent="0.6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 spans="1:26" ht="19.5" customHeight="1" x14ac:dyDescent="0.6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spans="1:26" ht="19.5" customHeight="1" x14ac:dyDescent="0.6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 spans="1:26" ht="19.5" customHeight="1" x14ac:dyDescent="0.6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 spans="1:26" ht="19.5" customHeight="1" x14ac:dyDescent="0.6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 spans="1:26" ht="19.5" customHeight="1" x14ac:dyDescent="0.6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 spans="1:26" ht="19.5" customHeight="1" x14ac:dyDescent="0.6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 spans="1:26" ht="19.5" customHeight="1" x14ac:dyDescent="0.6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spans="1:26" ht="19.5" customHeight="1" x14ac:dyDescent="0.6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 spans="1:26" ht="19.5" customHeight="1" x14ac:dyDescent="0.6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 spans="1:26" ht="19.5" customHeight="1" x14ac:dyDescent="0.6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 spans="1:26" ht="19.5" customHeight="1" x14ac:dyDescent="0.6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 spans="1:26" ht="19.5" customHeight="1" x14ac:dyDescent="0.6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 spans="1:26" ht="19.5" customHeight="1" x14ac:dyDescent="0.6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spans="1:26" ht="19.5" customHeight="1" x14ac:dyDescent="0.6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spans="1:26" ht="19.5" customHeight="1" x14ac:dyDescent="0.6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 spans="1:26" ht="19.5" customHeight="1" x14ac:dyDescent="0.6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 spans="1:26" ht="19.5" customHeight="1" x14ac:dyDescent="0.6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 spans="1:26" ht="19.5" customHeight="1" x14ac:dyDescent="0.6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 spans="1:26" ht="19.5" customHeight="1" x14ac:dyDescent="0.6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 spans="1:26" ht="19.5" customHeight="1" x14ac:dyDescent="0.6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spans="1:26" ht="19.5" customHeight="1" x14ac:dyDescent="0.6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 spans="1:26" ht="19.5" customHeight="1" x14ac:dyDescent="0.6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spans="1:26" ht="19.5" customHeight="1" x14ac:dyDescent="0.6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spans="1:26" ht="19.5" customHeight="1" x14ac:dyDescent="0.6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spans="1:26" ht="19.5" customHeight="1" x14ac:dyDescent="0.6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spans="1:26" ht="19.5" customHeight="1" x14ac:dyDescent="0.6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spans="1:26" ht="19.5" customHeight="1" x14ac:dyDescent="0.6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 spans="1:26" ht="19.5" customHeight="1" x14ac:dyDescent="0.6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 spans="1:26" ht="19.5" customHeight="1" x14ac:dyDescent="0.6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spans="1:26" ht="19.5" customHeight="1" x14ac:dyDescent="0.6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 spans="1:26" ht="19.5" customHeight="1" x14ac:dyDescent="0.6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 spans="1:26" ht="19.5" customHeight="1" x14ac:dyDescent="0.6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spans="1:26" ht="19.5" customHeight="1" x14ac:dyDescent="0.6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spans="1:26" ht="19.5" customHeight="1" x14ac:dyDescent="0.6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spans="1:26" ht="19.5" customHeight="1" x14ac:dyDescent="0.6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spans="1:26" ht="19.5" customHeight="1" x14ac:dyDescent="0.6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spans="1:26" ht="19.5" customHeight="1" x14ac:dyDescent="0.6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 spans="1:26" ht="19.5" customHeight="1" x14ac:dyDescent="0.6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spans="1:26" ht="19.5" customHeight="1" x14ac:dyDescent="0.6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 spans="1:26" ht="19.5" customHeight="1" x14ac:dyDescent="0.6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 spans="1:26" ht="19.5" customHeight="1" x14ac:dyDescent="0.6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 spans="1:26" ht="19.5" customHeight="1" x14ac:dyDescent="0.6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 spans="1:26" ht="19.5" customHeight="1" x14ac:dyDescent="0.6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spans="1:26" ht="19.5" customHeight="1" x14ac:dyDescent="0.6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spans="1:26" ht="19.5" customHeight="1" x14ac:dyDescent="0.6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spans="1:26" ht="19.5" customHeight="1" x14ac:dyDescent="0.6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spans="1:26" ht="19.5" customHeight="1" x14ac:dyDescent="0.6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spans="1:26" ht="19.5" customHeight="1" x14ac:dyDescent="0.6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 spans="1:26" ht="19.5" customHeight="1" x14ac:dyDescent="0.6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 spans="1:26" ht="19.5" customHeight="1" x14ac:dyDescent="0.6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 spans="1:26" ht="19.5" customHeight="1" x14ac:dyDescent="0.6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 spans="1:26" ht="19.5" customHeight="1" x14ac:dyDescent="0.6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 spans="1:26" ht="19.5" customHeight="1" x14ac:dyDescent="0.6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 spans="1:26" ht="19.5" customHeight="1" x14ac:dyDescent="0.6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 spans="1:26" ht="19.5" customHeight="1" x14ac:dyDescent="0.6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spans="1:26" ht="19.5" customHeight="1" x14ac:dyDescent="0.6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spans="1:26" ht="19.5" customHeight="1" x14ac:dyDescent="0.6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 spans="1:26" ht="19.5" customHeight="1" x14ac:dyDescent="0.6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 spans="1:26" ht="19.5" customHeight="1" x14ac:dyDescent="0.6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 spans="1:26" ht="19.5" customHeight="1" x14ac:dyDescent="0.6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 spans="1:26" ht="19.5" customHeight="1" x14ac:dyDescent="0.6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 spans="1:26" ht="19.5" customHeight="1" x14ac:dyDescent="0.6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spans="1:26" ht="19.5" customHeight="1" x14ac:dyDescent="0.6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 spans="1:26" ht="19.5" customHeight="1" x14ac:dyDescent="0.6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 spans="1:26" ht="19.5" customHeight="1" x14ac:dyDescent="0.6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 spans="1:26" ht="19.5" customHeight="1" x14ac:dyDescent="0.6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 spans="1:26" ht="19.5" customHeight="1" x14ac:dyDescent="0.6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 spans="1:26" ht="19.5" customHeight="1" x14ac:dyDescent="0.6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 spans="1:26" ht="19.5" customHeight="1" x14ac:dyDescent="0.6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 spans="1:26" ht="19.5" customHeight="1" x14ac:dyDescent="0.6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spans="1:26" ht="19.5" customHeight="1" x14ac:dyDescent="0.6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 spans="1:26" ht="19.5" customHeight="1" x14ac:dyDescent="0.6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 spans="1:26" ht="19.5" customHeight="1" x14ac:dyDescent="0.6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 spans="1:26" ht="19.5" customHeight="1" x14ac:dyDescent="0.6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spans="1:26" ht="19.5" customHeight="1" x14ac:dyDescent="0.6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spans="1:26" ht="19.5" customHeight="1" x14ac:dyDescent="0.6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spans="1:26" ht="19.5" customHeight="1" x14ac:dyDescent="0.6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spans="1:26" ht="19.5" customHeight="1" x14ac:dyDescent="0.6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spans="1:26" ht="19.5" customHeight="1" x14ac:dyDescent="0.6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spans="1:26" ht="19.5" customHeight="1" x14ac:dyDescent="0.6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 spans="1:26" ht="19.5" customHeight="1" x14ac:dyDescent="0.6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 spans="1:26" ht="19.5" customHeight="1" x14ac:dyDescent="0.6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 spans="1:26" ht="19.5" customHeight="1" x14ac:dyDescent="0.6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spans="1:26" ht="19.5" customHeight="1" x14ac:dyDescent="0.6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 spans="1:26" ht="19.5" customHeight="1" x14ac:dyDescent="0.6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 spans="1:26" ht="19.5" customHeight="1" x14ac:dyDescent="0.6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 spans="1:26" ht="19.5" customHeight="1" x14ac:dyDescent="0.6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 spans="1:26" ht="19.5" customHeight="1" x14ac:dyDescent="0.6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 spans="1:26" ht="19.5" customHeight="1" x14ac:dyDescent="0.6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spans="1:26" ht="19.5" customHeight="1" x14ac:dyDescent="0.6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spans="1:26" ht="19.5" customHeight="1" x14ac:dyDescent="0.6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 spans="1:26" ht="19.5" customHeight="1" x14ac:dyDescent="0.6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 spans="1:26" ht="19.5" customHeight="1" x14ac:dyDescent="0.6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 spans="1:26" ht="19.5" customHeight="1" x14ac:dyDescent="0.6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 spans="1:26" ht="19.5" customHeight="1" x14ac:dyDescent="0.6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 spans="1:26" ht="19.5" customHeight="1" x14ac:dyDescent="0.6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 spans="1:26" ht="19.5" customHeight="1" x14ac:dyDescent="0.6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 spans="1:26" ht="19.5" customHeight="1" x14ac:dyDescent="0.6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 spans="1:26" ht="19.5" customHeight="1" x14ac:dyDescent="0.6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 spans="1:26" ht="19.5" customHeight="1" x14ac:dyDescent="0.6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 spans="1:26" ht="19.5" customHeight="1" x14ac:dyDescent="0.6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 spans="1:26" ht="19.5" customHeight="1" x14ac:dyDescent="0.6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 spans="1:26" ht="19.5" customHeight="1" x14ac:dyDescent="0.6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 spans="1:26" ht="19.5" customHeight="1" x14ac:dyDescent="0.6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 spans="1:26" ht="19.5" customHeight="1" x14ac:dyDescent="0.6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 spans="1:26" ht="19.5" customHeight="1" x14ac:dyDescent="0.6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 spans="1:26" ht="19.5" customHeight="1" x14ac:dyDescent="0.6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 spans="1:26" ht="19.5" customHeight="1" x14ac:dyDescent="0.6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 spans="1:26" ht="19.5" customHeight="1" x14ac:dyDescent="0.6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 spans="1:26" ht="19.5" customHeight="1" x14ac:dyDescent="0.6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 spans="1:26" ht="19.5" customHeight="1" x14ac:dyDescent="0.6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 spans="1:26" ht="19.5" customHeight="1" x14ac:dyDescent="0.6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 spans="1:26" ht="19.5" customHeight="1" x14ac:dyDescent="0.6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 spans="1:26" ht="19.5" customHeight="1" x14ac:dyDescent="0.6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 spans="1:26" ht="19.5" customHeight="1" x14ac:dyDescent="0.6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 spans="1:26" ht="19.5" customHeight="1" x14ac:dyDescent="0.6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 spans="1:26" ht="19.5" customHeight="1" x14ac:dyDescent="0.6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 spans="1:26" ht="19.5" customHeight="1" x14ac:dyDescent="0.6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 spans="1:26" ht="19.5" customHeight="1" x14ac:dyDescent="0.6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 spans="1:26" ht="19.5" customHeight="1" x14ac:dyDescent="0.6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 spans="1:26" ht="19.5" customHeight="1" x14ac:dyDescent="0.6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 spans="1:26" ht="19.5" customHeight="1" x14ac:dyDescent="0.6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 spans="1:26" ht="19.5" customHeight="1" x14ac:dyDescent="0.6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spans="1:26" ht="19.5" customHeight="1" x14ac:dyDescent="0.6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spans="1:26" ht="19.5" customHeight="1" x14ac:dyDescent="0.6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spans="1:26" ht="19.5" customHeight="1" x14ac:dyDescent="0.6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spans="1:26" ht="19.5" customHeight="1" x14ac:dyDescent="0.6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 spans="1:26" ht="19.5" customHeight="1" x14ac:dyDescent="0.6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 spans="1:26" ht="19.5" customHeight="1" x14ac:dyDescent="0.6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 spans="1:26" ht="19.5" customHeight="1" x14ac:dyDescent="0.6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spans="1:26" ht="19.5" customHeight="1" x14ac:dyDescent="0.6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spans="1:26" ht="19.5" customHeight="1" x14ac:dyDescent="0.6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 spans="1:26" ht="19.5" customHeight="1" x14ac:dyDescent="0.6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 spans="1:26" ht="19.5" customHeight="1" x14ac:dyDescent="0.6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 spans="1:26" ht="19.5" customHeight="1" x14ac:dyDescent="0.6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 spans="1:26" ht="19.5" customHeight="1" x14ac:dyDescent="0.6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spans="1:26" ht="19.5" customHeight="1" x14ac:dyDescent="0.6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 spans="1:26" ht="19.5" customHeight="1" x14ac:dyDescent="0.6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 spans="1:26" ht="19.5" customHeight="1" x14ac:dyDescent="0.6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 spans="1:26" ht="19.5" customHeight="1" x14ac:dyDescent="0.6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 spans="1:26" ht="19.5" customHeight="1" x14ac:dyDescent="0.6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 spans="1:26" ht="19.5" customHeight="1" x14ac:dyDescent="0.6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 spans="1:26" ht="19.5" customHeight="1" x14ac:dyDescent="0.6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 spans="1:26" ht="19.5" customHeight="1" x14ac:dyDescent="0.6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 spans="1:26" ht="19.5" customHeight="1" x14ac:dyDescent="0.6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 spans="1:26" ht="19.5" customHeight="1" x14ac:dyDescent="0.6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 spans="1:26" ht="19.5" customHeight="1" x14ac:dyDescent="0.6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spans="1:26" ht="19.5" customHeight="1" x14ac:dyDescent="0.6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 spans="1:26" ht="19.5" customHeight="1" x14ac:dyDescent="0.6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spans="1:26" ht="19.5" customHeight="1" x14ac:dyDescent="0.6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spans="1:26" ht="19.5" customHeight="1" x14ac:dyDescent="0.6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spans="1:26" ht="19.5" customHeight="1" x14ac:dyDescent="0.6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spans="1:26" ht="19.5" customHeight="1" x14ac:dyDescent="0.6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spans="1:26" ht="19.5" customHeight="1" x14ac:dyDescent="0.6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 spans="1:26" ht="19.5" customHeight="1" x14ac:dyDescent="0.6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 spans="1:26" ht="19.5" customHeight="1" x14ac:dyDescent="0.6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 spans="1:26" ht="19.5" customHeight="1" x14ac:dyDescent="0.6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spans="1:26" ht="19.5" customHeight="1" x14ac:dyDescent="0.6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spans="1:26" ht="19.5" customHeight="1" x14ac:dyDescent="0.6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spans="1:26" ht="19.5" customHeight="1" x14ac:dyDescent="0.6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spans="1:26" ht="19.5" customHeight="1" x14ac:dyDescent="0.6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spans="1:26" ht="19.5" customHeight="1" x14ac:dyDescent="0.6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 spans="1:26" ht="19.5" customHeight="1" x14ac:dyDescent="0.6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 spans="1:26" ht="19.5" customHeight="1" x14ac:dyDescent="0.6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 spans="1:26" ht="19.5" customHeight="1" x14ac:dyDescent="0.6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 spans="1:26" ht="19.5" customHeight="1" x14ac:dyDescent="0.6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 spans="1:26" ht="19.5" customHeight="1" x14ac:dyDescent="0.6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 spans="1:26" ht="19.5" customHeight="1" x14ac:dyDescent="0.6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spans="1:26" ht="19.5" customHeight="1" x14ac:dyDescent="0.6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 spans="1:26" ht="19.5" customHeight="1" x14ac:dyDescent="0.6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 spans="1:26" ht="19.5" customHeight="1" x14ac:dyDescent="0.6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spans="1:26" ht="19.5" customHeight="1" x14ac:dyDescent="0.6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spans="1:26" ht="19.5" customHeight="1" x14ac:dyDescent="0.6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spans="1:26" ht="19.5" customHeight="1" x14ac:dyDescent="0.6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spans="1:26" ht="19.5" customHeight="1" x14ac:dyDescent="0.6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spans="1:26" ht="19.5" customHeight="1" x14ac:dyDescent="0.6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 spans="1:26" ht="19.5" customHeight="1" x14ac:dyDescent="0.6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 spans="1:26" ht="19.5" customHeight="1" x14ac:dyDescent="0.6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 spans="1:26" ht="19.5" customHeight="1" x14ac:dyDescent="0.6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spans="1:26" ht="19.5" customHeight="1" x14ac:dyDescent="0.6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spans="1:26" ht="19.5" customHeight="1" x14ac:dyDescent="0.6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spans="1:26" ht="19.5" customHeight="1" x14ac:dyDescent="0.6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spans="1:26" ht="19.5" customHeight="1" x14ac:dyDescent="0.6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spans="1:26" ht="19.5" customHeight="1" x14ac:dyDescent="0.6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spans="1:26" ht="19.5" customHeight="1" x14ac:dyDescent="0.6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 spans="1:26" ht="19.5" customHeight="1" x14ac:dyDescent="0.6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 spans="1:26" ht="19.5" customHeight="1" x14ac:dyDescent="0.6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 spans="1:26" ht="19.5" customHeight="1" x14ac:dyDescent="0.6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 spans="1:26" ht="19.5" customHeight="1" x14ac:dyDescent="0.6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 spans="1:26" ht="19.5" customHeight="1" x14ac:dyDescent="0.6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 spans="1:26" ht="19.5" customHeight="1" x14ac:dyDescent="0.6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 spans="1:26" ht="19.5" customHeight="1" x14ac:dyDescent="0.6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 spans="1:26" ht="19.5" customHeight="1" x14ac:dyDescent="0.6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 spans="1:26" ht="19.5" customHeight="1" x14ac:dyDescent="0.6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 spans="1:26" ht="19.5" customHeight="1" x14ac:dyDescent="0.6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 spans="1:26" ht="19.5" customHeight="1" x14ac:dyDescent="0.6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 spans="1:26" ht="19.5" customHeight="1" x14ac:dyDescent="0.6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 spans="1:26" ht="19.5" customHeight="1" x14ac:dyDescent="0.6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spans="1:26" ht="19.5" customHeight="1" x14ac:dyDescent="0.6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spans="1:26" ht="19.5" customHeight="1" x14ac:dyDescent="0.6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spans="1:26" ht="19.5" customHeight="1" x14ac:dyDescent="0.6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spans="1:26" ht="19.5" customHeight="1" x14ac:dyDescent="0.6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 spans="1:26" ht="19.5" customHeight="1" x14ac:dyDescent="0.6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 spans="1:26" ht="19.5" customHeight="1" x14ac:dyDescent="0.6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spans="1:26" ht="19.5" customHeight="1" x14ac:dyDescent="0.6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spans="1:26" ht="19.5" customHeight="1" x14ac:dyDescent="0.6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spans="1:26" ht="19.5" customHeight="1" x14ac:dyDescent="0.6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spans="1:26" ht="19.5" customHeight="1" x14ac:dyDescent="0.6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 spans="1:26" ht="19.5" customHeight="1" x14ac:dyDescent="0.6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 spans="1:26" ht="19.5" customHeight="1" x14ac:dyDescent="0.6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spans="1:26" ht="19.5" customHeight="1" x14ac:dyDescent="0.6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 spans="1:26" ht="19.5" customHeight="1" x14ac:dyDescent="0.6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 spans="1:26" ht="19.5" customHeight="1" x14ac:dyDescent="0.6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 spans="1:26" ht="19.5" customHeight="1" x14ac:dyDescent="0.6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spans="1:26" ht="19.5" customHeight="1" x14ac:dyDescent="0.6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 spans="1:26" ht="19.5" customHeight="1" x14ac:dyDescent="0.6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spans="1:26" ht="19.5" customHeight="1" x14ac:dyDescent="0.6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 spans="1:26" ht="19.5" customHeight="1" x14ac:dyDescent="0.6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spans="1:26" ht="19.5" customHeight="1" x14ac:dyDescent="0.6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 spans="1:26" ht="19.5" customHeight="1" x14ac:dyDescent="0.6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 spans="1:26" ht="19.5" customHeight="1" x14ac:dyDescent="0.6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 spans="1:26" ht="19.5" customHeight="1" x14ac:dyDescent="0.6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spans="1:26" ht="19.5" customHeight="1" x14ac:dyDescent="0.6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 spans="1:26" ht="19.5" customHeight="1" x14ac:dyDescent="0.6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spans="1:26" ht="19.5" customHeight="1" x14ac:dyDescent="0.6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spans="1:26" ht="19.5" customHeight="1" x14ac:dyDescent="0.6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spans="1:26" ht="19.5" customHeight="1" x14ac:dyDescent="0.6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spans="1:26" ht="19.5" customHeight="1" x14ac:dyDescent="0.6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 spans="1:26" ht="19.5" customHeight="1" x14ac:dyDescent="0.6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 spans="1:26" ht="19.5" customHeight="1" x14ac:dyDescent="0.6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spans="1:26" ht="19.5" customHeight="1" x14ac:dyDescent="0.6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 spans="1:26" ht="19.5" customHeight="1" x14ac:dyDescent="0.6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spans="1:26" ht="19.5" customHeight="1" x14ac:dyDescent="0.6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spans="1:26" ht="19.5" customHeight="1" x14ac:dyDescent="0.6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spans="1:26" ht="19.5" customHeight="1" x14ac:dyDescent="0.6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spans="1:26" ht="19.5" customHeight="1" x14ac:dyDescent="0.6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 spans="1:26" ht="19.5" customHeight="1" x14ac:dyDescent="0.6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 spans="1:26" ht="19.5" customHeight="1" x14ac:dyDescent="0.6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 spans="1:26" ht="19.5" customHeight="1" x14ac:dyDescent="0.6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spans="1:26" ht="19.5" customHeight="1" x14ac:dyDescent="0.6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 spans="1:26" ht="19.5" customHeight="1" x14ac:dyDescent="0.6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 spans="1:26" ht="19.5" customHeight="1" x14ac:dyDescent="0.6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spans="1:26" ht="19.5" customHeight="1" x14ac:dyDescent="0.6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 spans="1:26" ht="19.5" customHeight="1" x14ac:dyDescent="0.6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 spans="1:26" ht="19.5" customHeight="1" x14ac:dyDescent="0.6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 spans="1:26" ht="19.5" customHeight="1" x14ac:dyDescent="0.6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spans="1:26" ht="19.5" customHeight="1" x14ac:dyDescent="0.6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 spans="1:26" ht="19.5" customHeight="1" x14ac:dyDescent="0.6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 spans="1:26" ht="19.5" customHeight="1" x14ac:dyDescent="0.6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spans="1:26" ht="19.5" customHeight="1" x14ac:dyDescent="0.6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spans="1:26" ht="19.5" customHeight="1" x14ac:dyDescent="0.6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 spans="1:26" ht="19.5" customHeight="1" x14ac:dyDescent="0.6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 spans="1:26" ht="19.5" customHeight="1" x14ac:dyDescent="0.6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 spans="1:26" ht="19.5" customHeight="1" x14ac:dyDescent="0.6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 spans="1:26" ht="19.5" customHeight="1" x14ac:dyDescent="0.6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spans="1:26" ht="19.5" customHeight="1" x14ac:dyDescent="0.6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 spans="1:26" ht="19.5" customHeight="1" x14ac:dyDescent="0.6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 spans="1:26" ht="19.5" customHeight="1" x14ac:dyDescent="0.6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 spans="1:26" ht="19.5" customHeight="1" x14ac:dyDescent="0.6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 spans="1:26" ht="19.5" customHeight="1" x14ac:dyDescent="0.6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 spans="1:26" ht="19.5" customHeight="1" x14ac:dyDescent="0.6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 spans="1:26" ht="19.5" customHeight="1" x14ac:dyDescent="0.6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 spans="1:26" ht="19.5" customHeight="1" x14ac:dyDescent="0.6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 spans="1:26" ht="19.5" customHeight="1" x14ac:dyDescent="0.6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 spans="1:26" ht="19.5" customHeight="1" x14ac:dyDescent="0.6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 spans="1:26" ht="19.5" customHeight="1" x14ac:dyDescent="0.6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 spans="1:26" ht="19.5" customHeight="1" x14ac:dyDescent="0.6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 spans="1:26" ht="19.5" customHeight="1" x14ac:dyDescent="0.6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 spans="1:26" ht="19.5" customHeight="1" x14ac:dyDescent="0.6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spans="1:26" ht="19.5" customHeight="1" x14ac:dyDescent="0.6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spans="1:26" ht="19.5" customHeight="1" x14ac:dyDescent="0.6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 spans="1:26" ht="19.5" customHeight="1" x14ac:dyDescent="0.6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 spans="1:26" ht="19.5" customHeight="1" x14ac:dyDescent="0.6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 spans="1:26" ht="19.5" customHeight="1" x14ac:dyDescent="0.6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 spans="1:26" ht="19.5" customHeight="1" x14ac:dyDescent="0.6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 spans="1:26" ht="19.5" customHeight="1" x14ac:dyDescent="0.6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 spans="1:26" ht="19.5" customHeight="1" x14ac:dyDescent="0.6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 spans="1:26" ht="19.5" customHeight="1" x14ac:dyDescent="0.6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 spans="1:26" ht="19.5" customHeight="1" x14ac:dyDescent="0.6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 spans="1:26" ht="19.5" customHeight="1" x14ac:dyDescent="0.6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 spans="1:26" ht="19.5" customHeight="1" x14ac:dyDescent="0.6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 spans="1:26" ht="19.5" customHeight="1" x14ac:dyDescent="0.6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 spans="1:26" ht="19.5" customHeight="1" x14ac:dyDescent="0.6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 spans="1:26" ht="19.5" customHeight="1" x14ac:dyDescent="0.6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 spans="1:26" ht="19.5" customHeight="1" x14ac:dyDescent="0.6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 spans="1:26" ht="19.5" customHeight="1" x14ac:dyDescent="0.6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spans="1:26" ht="19.5" customHeight="1" x14ac:dyDescent="0.6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spans="1:26" ht="19.5" customHeight="1" x14ac:dyDescent="0.6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spans="1:26" ht="19.5" customHeight="1" x14ac:dyDescent="0.6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spans="1:26" ht="19.5" customHeight="1" x14ac:dyDescent="0.6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spans="1:26" ht="19.5" customHeight="1" x14ac:dyDescent="0.6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spans="1:26" ht="19.5" customHeight="1" x14ac:dyDescent="0.6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spans="1:26" ht="19.5" customHeight="1" x14ac:dyDescent="0.6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spans="1:26" ht="19.5" customHeight="1" x14ac:dyDescent="0.6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spans="1:26" ht="19.5" customHeight="1" x14ac:dyDescent="0.6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spans="1:26" ht="19.5" customHeight="1" x14ac:dyDescent="0.6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spans="1:26" ht="19.5" customHeight="1" x14ac:dyDescent="0.6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spans="1:26" ht="19.5" customHeight="1" x14ac:dyDescent="0.6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spans="1:26" ht="19.5" customHeight="1" x14ac:dyDescent="0.6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spans="1:26" ht="19.5" customHeight="1" x14ac:dyDescent="0.6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spans="1:26" ht="19.5" customHeight="1" x14ac:dyDescent="0.6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spans="1:26" ht="19.5" customHeight="1" x14ac:dyDescent="0.6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spans="1:26" ht="19.5" customHeight="1" x14ac:dyDescent="0.6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spans="1:26" ht="19.5" customHeight="1" x14ac:dyDescent="0.6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spans="1:26" ht="19.5" customHeight="1" x14ac:dyDescent="0.6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spans="1:26" ht="19.5" customHeight="1" x14ac:dyDescent="0.6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spans="1:26" ht="19.5" customHeight="1" x14ac:dyDescent="0.6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spans="1:26" ht="19.5" customHeight="1" x14ac:dyDescent="0.6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spans="1:26" ht="19.5" customHeight="1" x14ac:dyDescent="0.6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spans="1:26" ht="19.5" customHeight="1" x14ac:dyDescent="0.6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spans="1:26" ht="19.5" customHeight="1" x14ac:dyDescent="0.6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spans="1:26" ht="19.5" customHeight="1" x14ac:dyDescent="0.6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spans="1:26" ht="19.5" customHeight="1" x14ac:dyDescent="0.6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spans="1:26" ht="19.5" customHeight="1" x14ac:dyDescent="0.6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spans="1:26" ht="19.5" customHeight="1" x14ac:dyDescent="0.6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spans="1:26" ht="19.5" customHeight="1" x14ac:dyDescent="0.6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spans="1:26" ht="19.5" customHeight="1" x14ac:dyDescent="0.6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spans="1:26" ht="19.5" customHeight="1" x14ac:dyDescent="0.6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spans="1:26" ht="19.5" customHeight="1" x14ac:dyDescent="0.6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spans="1:26" ht="19.5" customHeight="1" x14ac:dyDescent="0.6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spans="1:26" ht="19.5" customHeight="1" x14ac:dyDescent="0.6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spans="1:26" ht="19.5" customHeight="1" x14ac:dyDescent="0.6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spans="1:26" ht="19.5" customHeight="1" x14ac:dyDescent="0.6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spans="1:26" ht="19.5" customHeight="1" x14ac:dyDescent="0.6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spans="1:26" ht="19.5" customHeight="1" x14ac:dyDescent="0.6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spans="1:26" ht="19.5" customHeight="1" x14ac:dyDescent="0.6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spans="1:26" ht="19.5" customHeight="1" x14ac:dyDescent="0.6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spans="1:26" ht="19.5" customHeight="1" x14ac:dyDescent="0.6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spans="1:26" ht="19.5" customHeight="1" x14ac:dyDescent="0.6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spans="1:26" ht="19.5" customHeight="1" x14ac:dyDescent="0.6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spans="1:26" ht="19.5" customHeight="1" x14ac:dyDescent="0.6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spans="1:26" ht="19.5" customHeight="1" x14ac:dyDescent="0.6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spans="1:26" ht="19.5" customHeight="1" x14ac:dyDescent="0.6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spans="1:26" ht="19.5" customHeight="1" x14ac:dyDescent="0.6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spans="1:26" ht="19.5" customHeight="1" x14ac:dyDescent="0.6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spans="1:26" ht="19.5" customHeight="1" x14ac:dyDescent="0.6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spans="1:26" ht="19.5" customHeight="1" x14ac:dyDescent="0.6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spans="1:26" ht="19.5" customHeight="1" x14ac:dyDescent="0.6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spans="1:26" ht="19.5" customHeight="1" x14ac:dyDescent="0.6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spans="1:26" ht="19.5" customHeight="1" x14ac:dyDescent="0.6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spans="1:26" ht="19.5" customHeight="1" x14ac:dyDescent="0.6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spans="1:26" ht="19.5" customHeight="1" x14ac:dyDescent="0.6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spans="1:26" ht="19.5" customHeight="1" x14ac:dyDescent="0.6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spans="1:26" ht="19.5" customHeight="1" x14ac:dyDescent="0.6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spans="1:26" ht="19.5" customHeight="1" x14ac:dyDescent="0.6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spans="1:26" ht="19.5" customHeight="1" x14ac:dyDescent="0.6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spans="1:26" ht="19.5" customHeight="1" x14ac:dyDescent="0.6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spans="1:26" ht="19.5" customHeight="1" x14ac:dyDescent="0.6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spans="1:26" ht="19.5" customHeight="1" x14ac:dyDescent="0.6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spans="1:26" ht="19.5" customHeight="1" x14ac:dyDescent="0.6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spans="1:26" ht="19.5" customHeight="1" x14ac:dyDescent="0.6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spans="1:26" ht="19.5" customHeight="1" x14ac:dyDescent="0.6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spans="1:26" ht="19.5" customHeight="1" x14ac:dyDescent="0.6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spans="1:26" ht="19.5" customHeight="1" x14ac:dyDescent="0.6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spans="1:26" ht="19.5" customHeight="1" x14ac:dyDescent="0.6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spans="1:26" ht="19.5" customHeight="1" x14ac:dyDescent="0.6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spans="1:26" ht="19.5" customHeight="1" x14ac:dyDescent="0.6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spans="1:26" ht="19.5" customHeight="1" x14ac:dyDescent="0.6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spans="1:26" ht="19.5" customHeight="1" x14ac:dyDescent="0.6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spans="1:26" ht="19.5" customHeight="1" x14ac:dyDescent="0.6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spans="1:26" ht="19.5" customHeight="1" x14ac:dyDescent="0.6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spans="1:26" ht="19.5" customHeight="1" x14ac:dyDescent="0.6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spans="1:26" ht="19.5" customHeight="1" x14ac:dyDescent="0.6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spans="1:26" ht="19.5" customHeight="1" x14ac:dyDescent="0.6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spans="1:26" ht="19.5" customHeight="1" x14ac:dyDescent="0.6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spans="1:26" ht="19.5" customHeight="1" x14ac:dyDescent="0.6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spans="1:26" ht="19.5" customHeight="1" x14ac:dyDescent="0.6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spans="1:26" ht="19.5" customHeight="1" x14ac:dyDescent="0.6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spans="1:26" ht="19.5" customHeight="1" x14ac:dyDescent="0.6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spans="1:26" ht="19.5" customHeight="1" x14ac:dyDescent="0.6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spans="1:26" ht="19.5" customHeight="1" x14ac:dyDescent="0.6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spans="1:26" ht="19.5" customHeight="1" x14ac:dyDescent="0.6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spans="1:26" ht="19.5" customHeight="1" x14ac:dyDescent="0.6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spans="1:26" ht="19.5" customHeight="1" x14ac:dyDescent="0.6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spans="1:26" ht="19.5" customHeight="1" x14ac:dyDescent="0.6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spans="1:26" ht="19.5" customHeight="1" x14ac:dyDescent="0.6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spans="1:26" ht="19.5" customHeight="1" x14ac:dyDescent="0.6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spans="1:26" ht="19.5" customHeight="1" x14ac:dyDescent="0.6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spans="1:26" ht="19.5" customHeight="1" x14ac:dyDescent="0.6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spans="1:26" ht="19.5" customHeight="1" x14ac:dyDescent="0.6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spans="1:26" ht="19.5" customHeight="1" x14ac:dyDescent="0.6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spans="1:26" ht="19.5" customHeight="1" x14ac:dyDescent="0.6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spans="1:26" ht="19.5" customHeight="1" x14ac:dyDescent="0.6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spans="1:26" ht="19.5" customHeight="1" x14ac:dyDescent="0.6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spans="1:26" ht="19.5" customHeight="1" x14ac:dyDescent="0.6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spans="1:26" ht="19.5" customHeight="1" x14ac:dyDescent="0.6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spans="1:26" ht="19.5" customHeight="1" x14ac:dyDescent="0.6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spans="1:26" ht="19.5" customHeight="1" x14ac:dyDescent="0.6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spans="1:26" ht="19.5" customHeight="1" x14ac:dyDescent="0.6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spans="1:26" ht="19.5" customHeight="1" x14ac:dyDescent="0.6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spans="1:26" ht="19.5" customHeight="1" x14ac:dyDescent="0.6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spans="1:26" ht="19.5" customHeight="1" x14ac:dyDescent="0.6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spans="1:26" ht="19.5" customHeight="1" x14ac:dyDescent="0.6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spans="1:26" ht="19.5" customHeight="1" x14ac:dyDescent="0.6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spans="1:26" ht="19.5" customHeight="1" x14ac:dyDescent="0.6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spans="1:26" ht="19.5" customHeight="1" x14ac:dyDescent="0.6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spans="1:26" ht="19.5" customHeight="1" x14ac:dyDescent="0.6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spans="1:26" ht="19.5" customHeight="1" x14ac:dyDescent="0.6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spans="1:26" ht="19.5" customHeight="1" x14ac:dyDescent="0.6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spans="1:26" ht="19.5" customHeight="1" x14ac:dyDescent="0.6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spans="1:26" ht="19.5" customHeight="1" x14ac:dyDescent="0.6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spans="1:26" ht="19.5" customHeight="1" x14ac:dyDescent="0.6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spans="1:26" ht="19.5" customHeight="1" x14ac:dyDescent="0.6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spans="1:26" ht="19.5" customHeight="1" x14ac:dyDescent="0.6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spans="1:26" ht="19.5" customHeight="1" x14ac:dyDescent="0.6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spans="1:26" ht="19.5" customHeight="1" x14ac:dyDescent="0.6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spans="1:26" ht="19.5" customHeight="1" x14ac:dyDescent="0.6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spans="1:26" ht="19.5" customHeight="1" x14ac:dyDescent="0.6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spans="1:26" ht="19.5" customHeight="1" x14ac:dyDescent="0.6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spans="1:26" ht="19.5" customHeight="1" x14ac:dyDescent="0.6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spans="1:26" ht="19.5" customHeight="1" x14ac:dyDescent="0.6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spans="1:26" ht="19.5" customHeight="1" x14ac:dyDescent="0.6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spans="1:26" ht="19.5" customHeight="1" x14ac:dyDescent="0.6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spans="1:26" ht="19.5" customHeight="1" x14ac:dyDescent="0.6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spans="1:26" ht="19.5" customHeight="1" x14ac:dyDescent="0.6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spans="1:26" ht="19.5" customHeight="1" x14ac:dyDescent="0.6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spans="1:26" ht="19.5" customHeight="1" x14ac:dyDescent="0.6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spans="1:26" ht="19.5" customHeight="1" x14ac:dyDescent="0.6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spans="1:26" ht="19.5" customHeight="1" x14ac:dyDescent="0.6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spans="1:26" ht="19.5" customHeight="1" x14ac:dyDescent="0.6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spans="1:26" ht="19.5" customHeight="1" x14ac:dyDescent="0.6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spans="1:26" ht="19.5" customHeight="1" x14ac:dyDescent="0.6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spans="1:26" ht="19.5" customHeight="1" x14ac:dyDescent="0.6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spans="1:26" ht="19.5" customHeight="1" x14ac:dyDescent="0.6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spans="1:26" ht="19.5" customHeight="1" x14ac:dyDescent="0.6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spans="1:26" ht="19.5" customHeight="1" x14ac:dyDescent="0.6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spans="1:26" ht="19.5" customHeight="1" x14ac:dyDescent="0.6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spans="1:26" ht="19.5" customHeight="1" x14ac:dyDescent="0.6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spans="1:26" ht="19.5" customHeight="1" x14ac:dyDescent="0.6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spans="1:26" ht="19.5" customHeight="1" x14ac:dyDescent="0.6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spans="1:26" ht="19.5" customHeight="1" x14ac:dyDescent="0.6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spans="1:26" ht="19.5" customHeight="1" x14ac:dyDescent="0.6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spans="1:26" ht="19.5" customHeight="1" x14ac:dyDescent="0.6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spans="1:26" ht="19.5" customHeight="1" x14ac:dyDescent="0.6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spans="1:26" ht="19.5" customHeight="1" x14ac:dyDescent="0.6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 spans="1:26" ht="19.5" customHeight="1" x14ac:dyDescent="0.6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spans="1:26" ht="19.5" customHeight="1" x14ac:dyDescent="0.6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spans="1:26" ht="19.5" customHeight="1" x14ac:dyDescent="0.6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spans="1:26" ht="19.5" customHeight="1" x14ac:dyDescent="0.6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spans="1:26" ht="19.5" customHeight="1" x14ac:dyDescent="0.6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spans="1:26" ht="19.5" customHeight="1" x14ac:dyDescent="0.6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spans="1:26" ht="19.5" customHeight="1" x14ac:dyDescent="0.6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spans="1:26" ht="19.5" customHeight="1" x14ac:dyDescent="0.6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spans="1:26" ht="19.5" customHeight="1" x14ac:dyDescent="0.6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spans="1:26" ht="19.5" customHeight="1" x14ac:dyDescent="0.6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spans="1:26" ht="19.5" customHeight="1" x14ac:dyDescent="0.6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spans="1:26" ht="19.5" customHeight="1" x14ac:dyDescent="0.6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spans="1:26" ht="19.5" customHeight="1" x14ac:dyDescent="0.6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spans="1:26" ht="19.5" customHeight="1" x14ac:dyDescent="0.6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spans="1:26" ht="19.5" customHeight="1" x14ac:dyDescent="0.6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spans="1:26" ht="19.5" customHeight="1" x14ac:dyDescent="0.6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 spans="1:26" ht="19.5" customHeight="1" x14ac:dyDescent="0.6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spans="1:26" ht="19.5" customHeight="1" x14ac:dyDescent="0.6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spans="1:26" ht="19.5" customHeight="1" x14ac:dyDescent="0.6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spans="1:26" ht="19.5" customHeight="1" x14ac:dyDescent="0.6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spans="1:26" ht="19.5" customHeight="1" x14ac:dyDescent="0.6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spans="1:26" ht="19.5" customHeight="1" x14ac:dyDescent="0.6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spans="1:26" ht="19.5" customHeight="1" x14ac:dyDescent="0.6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spans="1:26" ht="19.5" customHeight="1" x14ac:dyDescent="0.6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spans="1:26" ht="19.5" customHeight="1" x14ac:dyDescent="0.6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spans="1:26" ht="19.5" customHeight="1" x14ac:dyDescent="0.6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 spans="1:26" ht="19.5" customHeight="1" x14ac:dyDescent="0.6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spans="1:26" ht="19.5" customHeight="1" x14ac:dyDescent="0.6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spans="1:26" ht="19.5" customHeight="1" x14ac:dyDescent="0.6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spans="1:26" ht="19.5" customHeight="1" x14ac:dyDescent="0.6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spans="1:26" ht="19.5" customHeight="1" x14ac:dyDescent="0.6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 spans="1:26" ht="19.5" customHeight="1" x14ac:dyDescent="0.6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spans="1:26" ht="19.5" customHeight="1" x14ac:dyDescent="0.6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spans="1:26" ht="19.5" customHeight="1" x14ac:dyDescent="0.6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spans="1:26" ht="19.5" customHeight="1" x14ac:dyDescent="0.6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spans="1:26" ht="19.5" customHeight="1" x14ac:dyDescent="0.6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spans="1:26" ht="19.5" customHeight="1" x14ac:dyDescent="0.6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spans="1:26" ht="19.5" customHeight="1" x14ac:dyDescent="0.6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spans="1:26" ht="19.5" customHeight="1" x14ac:dyDescent="0.6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spans="1:26" ht="19.5" customHeight="1" x14ac:dyDescent="0.6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spans="1:26" ht="19.5" customHeight="1" x14ac:dyDescent="0.6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spans="1:26" ht="19.5" customHeight="1" x14ac:dyDescent="0.6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spans="1:26" ht="19.5" customHeight="1" x14ac:dyDescent="0.6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spans="1:26" ht="19.5" customHeight="1" x14ac:dyDescent="0.6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spans="1:26" ht="19.5" customHeight="1" x14ac:dyDescent="0.6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spans="1:26" ht="19.5" customHeight="1" x14ac:dyDescent="0.6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spans="1:26" ht="19.5" customHeight="1" x14ac:dyDescent="0.6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spans="1:26" ht="19.5" customHeight="1" x14ac:dyDescent="0.6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spans="1:26" ht="19.5" customHeight="1" x14ac:dyDescent="0.6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spans="1:26" ht="19.5" customHeight="1" x14ac:dyDescent="0.6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spans="1:26" ht="19.5" customHeight="1" x14ac:dyDescent="0.6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spans="1:26" ht="19.5" customHeight="1" x14ac:dyDescent="0.6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spans="1:26" ht="19.5" customHeight="1" x14ac:dyDescent="0.6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spans="1:26" ht="19.5" customHeight="1" x14ac:dyDescent="0.6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spans="1:26" ht="19.5" customHeight="1" x14ac:dyDescent="0.6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spans="1:26" ht="19.5" customHeight="1" x14ac:dyDescent="0.6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spans="1:26" ht="19.5" customHeight="1" x14ac:dyDescent="0.6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spans="1:26" ht="19.5" customHeight="1" x14ac:dyDescent="0.6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spans="1:26" ht="19.5" customHeight="1" x14ac:dyDescent="0.6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spans="1:26" ht="19.5" customHeight="1" x14ac:dyDescent="0.6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spans="1:26" ht="19.5" customHeight="1" x14ac:dyDescent="0.6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spans="1:26" ht="19.5" customHeight="1" x14ac:dyDescent="0.6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spans="1:26" ht="19.5" customHeight="1" x14ac:dyDescent="0.6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spans="1:26" ht="19.5" customHeight="1" x14ac:dyDescent="0.6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spans="1:26" ht="19.5" customHeight="1" x14ac:dyDescent="0.6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spans="1:26" ht="19.5" customHeight="1" x14ac:dyDescent="0.6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spans="1:26" ht="19.5" customHeight="1" x14ac:dyDescent="0.6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spans="1:26" ht="19.5" customHeight="1" x14ac:dyDescent="0.6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spans="1:26" ht="19.5" customHeight="1" x14ac:dyDescent="0.6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spans="1:26" ht="19.5" customHeight="1" x14ac:dyDescent="0.6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spans="1:26" ht="19.5" customHeight="1" x14ac:dyDescent="0.6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spans="1:26" ht="19.5" customHeight="1" x14ac:dyDescent="0.6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spans="1:26" ht="19.5" customHeight="1" x14ac:dyDescent="0.6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spans="1:26" ht="19.5" customHeight="1" x14ac:dyDescent="0.6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spans="1:26" ht="19.5" customHeight="1" x14ac:dyDescent="0.6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spans="1:26" ht="19.5" customHeight="1" x14ac:dyDescent="0.6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spans="1:26" ht="19.5" customHeight="1" x14ac:dyDescent="0.6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spans="1:26" ht="19.5" customHeight="1" x14ac:dyDescent="0.6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spans="1:26" ht="19.5" customHeight="1" x14ac:dyDescent="0.6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spans="1:26" ht="19.5" customHeight="1" x14ac:dyDescent="0.6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spans="1:26" ht="19.5" customHeight="1" x14ac:dyDescent="0.6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spans="1:26" ht="19.5" customHeight="1" x14ac:dyDescent="0.6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spans="1:26" ht="19.5" customHeight="1" x14ac:dyDescent="0.6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spans="1:26" ht="19.5" customHeight="1" x14ac:dyDescent="0.6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spans="1:26" ht="19.5" customHeight="1" x14ac:dyDescent="0.6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spans="1:26" ht="19.5" customHeight="1" x14ac:dyDescent="0.6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spans="1:26" ht="19.5" customHeight="1" x14ac:dyDescent="0.6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spans="1:26" ht="19.5" customHeight="1" x14ac:dyDescent="0.6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spans="1:26" ht="19.5" customHeight="1" x14ac:dyDescent="0.6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spans="1:26" ht="19.5" customHeight="1" x14ac:dyDescent="0.6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spans="1:26" ht="19.5" customHeight="1" x14ac:dyDescent="0.6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spans="1:26" ht="19.5" customHeight="1" x14ac:dyDescent="0.6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spans="1:26" ht="19.5" customHeight="1" x14ac:dyDescent="0.6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spans="1:26" ht="19.5" customHeight="1" x14ac:dyDescent="0.6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spans="1:26" ht="19.5" customHeight="1" x14ac:dyDescent="0.6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spans="1:26" ht="19.5" customHeight="1" x14ac:dyDescent="0.6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spans="1:26" ht="19.5" customHeight="1" x14ac:dyDescent="0.6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spans="1:26" ht="19.5" customHeight="1" x14ac:dyDescent="0.6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spans="1:26" ht="19.5" customHeight="1" x14ac:dyDescent="0.6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spans="1:26" ht="19.5" customHeight="1" x14ac:dyDescent="0.6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spans="1:26" ht="19.5" customHeight="1" x14ac:dyDescent="0.6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spans="1:26" ht="19.5" customHeight="1" x14ac:dyDescent="0.6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spans="1:26" ht="19.5" customHeight="1" x14ac:dyDescent="0.6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spans="1:26" ht="19.5" customHeight="1" x14ac:dyDescent="0.6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spans="1:26" ht="19.5" customHeight="1" x14ac:dyDescent="0.6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spans="1:26" ht="19.5" customHeight="1" x14ac:dyDescent="0.6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spans="1:26" ht="19.5" customHeight="1" x14ac:dyDescent="0.6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spans="1:26" ht="19.5" customHeight="1" x14ac:dyDescent="0.6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spans="1:26" ht="19.5" customHeight="1" x14ac:dyDescent="0.6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spans="1:26" ht="19.5" customHeight="1" x14ac:dyDescent="0.6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spans="1:26" ht="19.5" customHeight="1" x14ac:dyDescent="0.6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spans="1:26" ht="19.5" customHeight="1" x14ac:dyDescent="0.6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spans="1:26" ht="19.5" customHeight="1" x14ac:dyDescent="0.6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spans="1:26" ht="19.5" customHeight="1" x14ac:dyDescent="0.6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spans="1:26" ht="19.5" customHeight="1" x14ac:dyDescent="0.6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spans="1:26" ht="19.5" customHeight="1" x14ac:dyDescent="0.6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spans="1:26" ht="19.5" customHeight="1" x14ac:dyDescent="0.6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spans="1:26" ht="19.5" customHeight="1" x14ac:dyDescent="0.6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spans="1:26" ht="19.5" customHeight="1" x14ac:dyDescent="0.6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spans="1:26" ht="19.5" customHeight="1" x14ac:dyDescent="0.6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spans="1:26" ht="19.5" customHeight="1" x14ac:dyDescent="0.6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spans="1:26" ht="19.5" customHeight="1" x14ac:dyDescent="0.6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spans="1:26" ht="19.5" customHeight="1" x14ac:dyDescent="0.6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spans="1:26" ht="19.5" customHeight="1" x14ac:dyDescent="0.6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spans="1:26" ht="19.5" customHeight="1" x14ac:dyDescent="0.6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spans="1:26" ht="19.5" customHeight="1" x14ac:dyDescent="0.6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spans="1:26" ht="19.5" customHeight="1" x14ac:dyDescent="0.6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spans="1:26" ht="19.5" customHeight="1" x14ac:dyDescent="0.6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spans="1:26" ht="19.5" customHeight="1" x14ac:dyDescent="0.6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spans="1:26" ht="19.5" customHeight="1" x14ac:dyDescent="0.6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spans="1:26" ht="19.5" customHeight="1" x14ac:dyDescent="0.6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spans="1:26" ht="19.5" customHeight="1" x14ac:dyDescent="0.6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spans="1:26" ht="19.5" customHeight="1" x14ac:dyDescent="0.6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spans="1:26" ht="19.5" customHeight="1" x14ac:dyDescent="0.6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spans="1:26" ht="19.5" customHeight="1" x14ac:dyDescent="0.6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spans="1:26" ht="19.5" customHeight="1" x14ac:dyDescent="0.6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spans="1:26" ht="19.5" customHeight="1" x14ac:dyDescent="0.6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spans="1:26" ht="19.5" customHeight="1" x14ac:dyDescent="0.6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spans="1:26" ht="19.5" customHeight="1" x14ac:dyDescent="0.6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spans="1:26" ht="19.5" customHeight="1" x14ac:dyDescent="0.6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spans="1:26" ht="19.5" customHeight="1" x14ac:dyDescent="0.6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spans="1:26" ht="19.5" customHeight="1" x14ac:dyDescent="0.6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spans="1:26" ht="19.5" customHeight="1" x14ac:dyDescent="0.6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spans="1:26" ht="19.5" customHeight="1" x14ac:dyDescent="0.6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spans="1:26" ht="19.5" customHeight="1" x14ac:dyDescent="0.6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spans="1:26" ht="19.5" customHeight="1" x14ac:dyDescent="0.6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spans="1:26" ht="19.5" customHeight="1" x14ac:dyDescent="0.6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spans="1:26" ht="19.5" customHeight="1" x14ac:dyDescent="0.6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spans="1:26" ht="19.5" customHeight="1" x14ac:dyDescent="0.6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spans="1:26" ht="19.5" customHeight="1" x14ac:dyDescent="0.6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spans="1:26" ht="19.5" customHeight="1" x14ac:dyDescent="0.6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spans="1:26" ht="19.5" customHeight="1" x14ac:dyDescent="0.6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spans="1:26" ht="19.5" customHeight="1" x14ac:dyDescent="0.6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spans="1:26" ht="19.5" customHeight="1" x14ac:dyDescent="0.6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spans="1:26" ht="19.5" customHeight="1" x14ac:dyDescent="0.6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spans="1:26" ht="19.5" customHeight="1" x14ac:dyDescent="0.6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spans="1:26" ht="19.5" customHeight="1" x14ac:dyDescent="0.6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spans="1:26" ht="19.5" customHeight="1" x14ac:dyDescent="0.6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spans="1:26" ht="19.5" customHeight="1" x14ac:dyDescent="0.6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spans="1:26" ht="19.5" customHeight="1" x14ac:dyDescent="0.6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spans="1:26" ht="19.5" customHeight="1" x14ac:dyDescent="0.6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spans="1:26" ht="19.5" customHeight="1" x14ac:dyDescent="0.6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spans="1:26" ht="19.5" customHeight="1" x14ac:dyDescent="0.6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spans="1:26" ht="19.5" customHeight="1" x14ac:dyDescent="0.6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spans="1:26" ht="19.5" customHeight="1" x14ac:dyDescent="0.6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spans="1:26" ht="19.5" customHeight="1" x14ac:dyDescent="0.6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spans="1:26" ht="19.5" customHeight="1" x14ac:dyDescent="0.6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spans="1:26" ht="19.5" customHeight="1" x14ac:dyDescent="0.6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spans="1:26" ht="19.5" customHeight="1" x14ac:dyDescent="0.6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spans="1:26" ht="19.5" customHeight="1" x14ac:dyDescent="0.6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spans="1:26" ht="19.5" customHeight="1" x14ac:dyDescent="0.6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spans="1:26" ht="19.5" customHeight="1" x14ac:dyDescent="0.6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spans="1:26" ht="19.5" customHeight="1" x14ac:dyDescent="0.6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spans="1:26" ht="19.5" customHeight="1" x14ac:dyDescent="0.6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spans="1:26" ht="19.5" customHeight="1" x14ac:dyDescent="0.6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spans="1:26" ht="19.5" customHeight="1" x14ac:dyDescent="0.6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spans="1:26" ht="19.5" customHeight="1" x14ac:dyDescent="0.6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spans="1:26" ht="19.5" customHeight="1" x14ac:dyDescent="0.6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spans="1:26" ht="19.5" customHeight="1" x14ac:dyDescent="0.6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spans="1:26" ht="19.5" customHeight="1" x14ac:dyDescent="0.6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spans="1:26" ht="19.5" customHeight="1" x14ac:dyDescent="0.6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spans="1:26" ht="19.5" customHeight="1" x14ac:dyDescent="0.6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spans="1:26" ht="19.5" customHeight="1" x14ac:dyDescent="0.6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spans="1:26" ht="19.5" customHeight="1" x14ac:dyDescent="0.6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spans="1:26" ht="19.5" customHeight="1" x14ac:dyDescent="0.6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spans="1:26" ht="19.5" customHeight="1" x14ac:dyDescent="0.6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spans="1:26" ht="19.5" customHeight="1" x14ac:dyDescent="0.6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spans="1:26" ht="19.5" customHeight="1" x14ac:dyDescent="0.6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spans="1:26" ht="19.5" customHeight="1" x14ac:dyDescent="0.6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spans="1:26" ht="19.5" customHeight="1" x14ac:dyDescent="0.6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spans="1:26" ht="19.5" customHeight="1" x14ac:dyDescent="0.6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spans="1:26" ht="19.5" customHeight="1" x14ac:dyDescent="0.6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spans="1:26" ht="19.5" customHeight="1" x14ac:dyDescent="0.6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 spans="1:26" ht="19.5" customHeight="1" x14ac:dyDescent="0.6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spans="1:26" ht="19.5" customHeight="1" x14ac:dyDescent="0.6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spans="1:26" ht="19.5" customHeight="1" x14ac:dyDescent="0.6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spans="1:26" ht="19.5" customHeight="1" x14ac:dyDescent="0.6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spans="1:26" ht="19.5" customHeight="1" x14ac:dyDescent="0.6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spans="1:26" ht="19.5" customHeight="1" x14ac:dyDescent="0.6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spans="1:26" ht="19.5" customHeight="1" x14ac:dyDescent="0.6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spans="1:26" ht="19.5" customHeight="1" x14ac:dyDescent="0.6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spans="1:26" ht="19.5" customHeight="1" x14ac:dyDescent="0.6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spans="1:26" ht="19.5" customHeight="1" x14ac:dyDescent="0.6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spans="1:26" ht="19.5" customHeight="1" x14ac:dyDescent="0.6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spans="1:26" ht="19.5" customHeight="1" x14ac:dyDescent="0.6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spans="1:26" ht="19.5" customHeight="1" x14ac:dyDescent="0.6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 spans="1:26" ht="19.5" customHeight="1" x14ac:dyDescent="0.6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 spans="1:26" ht="19.5" customHeight="1" x14ac:dyDescent="0.6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 spans="1:26" ht="19.5" customHeight="1" x14ac:dyDescent="0.6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18" activePane="bottomLeft" state="frozen"/>
      <selection pane="bottomLeft" activeCell="E27" sqref="E27"/>
    </sheetView>
  </sheetViews>
  <sheetFormatPr defaultColWidth="10.08203125" defaultRowHeight="15" customHeight="1" x14ac:dyDescent="0.6"/>
  <cols>
    <col min="1" max="1" width="4.6640625" style="44" customWidth="1"/>
    <col min="2" max="2" width="5" style="44" customWidth="1"/>
    <col min="3" max="3" width="6.1640625" style="44" customWidth="1"/>
    <col min="4" max="4" width="19.9140625" style="44" customWidth="1"/>
    <col min="5" max="5" width="5.5" style="44" customWidth="1"/>
    <col min="6" max="30" width="3.08203125" style="44" customWidth="1"/>
    <col min="31" max="31" width="3.6640625" style="44" hidden="1" customWidth="1"/>
    <col min="32" max="32" width="3.6640625" style="44" customWidth="1"/>
    <col min="33" max="34" width="3.6640625" style="44" hidden="1" customWidth="1"/>
    <col min="35" max="35" width="3.6640625" style="44" customWidth="1"/>
    <col min="36" max="38" width="3.6640625" style="44" hidden="1" customWidth="1"/>
    <col min="39" max="39" width="3.6640625" style="44" customWidth="1"/>
    <col min="40" max="42" width="3.6640625" style="44" hidden="1" customWidth="1"/>
    <col min="43" max="43" width="3.6640625" style="44" customWidth="1"/>
    <col min="44" max="44" width="3.6640625" style="44" hidden="1" customWidth="1"/>
    <col min="45" max="45" width="3.6640625" style="44" customWidth="1"/>
    <col min="46" max="65" width="9.08203125" style="44" customWidth="1"/>
    <col min="66" max="16384" width="10.08203125" style="44"/>
  </cols>
  <sheetData>
    <row r="1" spans="1:65" ht="18" customHeight="1" x14ac:dyDescent="0.6">
      <c r="A1" s="33"/>
      <c r="B1" s="33"/>
      <c r="C1" s="52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>
        <v>2</v>
      </c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</row>
    <row r="2" spans="1:65" ht="18" customHeight="1" x14ac:dyDescent="0.6">
      <c r="A2" s="82" t="s">
        <v>0</v>
      </c>
      <c r="B2" s="83"/>
      <c r="C2" s="83"/>
      <c r="D2" s="83"/>
      <c r="E2" s="84"/>
      <c r="F2" s="85" t="s">
        <v>64</v>
      </c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4"/>
      <c r="AE2" s="34"/>
      <c r="AF2" s="86" t="s">
        <v>2</v>
      </c>
      <c r="AG2" s="35"/>
      <c r="AH2" s="35"/>
      <c r="AI2" s="86" t="s">
        <v>3</v>
      </c>
      <c r="AJ2" s="35"/>
      <c r="AK2" s="35"/>
      <c r="AL2" s="35"/>
      <c r="AM2" s="86" t="s">
        <v>4</v>
      </c>
      <c r="AN2" s="35"/>
      <c r="AO2" s="35"/>
      <c r="AP2" s="35"/>
      <c r="AQ2" s="86" t="s">
        <v>5</v>
      </c>
      <c r="AR2" s="35"/>
      <c r="AS2" s="86" t="s">
        <v>6</v>
      </c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</row>
    <row r="3" spans="1:65" ht="18" customHeight="1" x14ac:dyDescent="0.6">
      <c r="A3" s="82" t="str">
        <f>ฉบับนักเรียน!A3</f>
        <v>นางลักษณา ลีละขจรเกียรติ  นางสาวณียพรรณ กาญจนะ</v>
      </c>
      <c r="B3" s="83"/>
      <c r="C3" s="83"/>
      <c r="D3" s="83"/>
      <c r="E3" s="84"/>
      <c r="F3" s="82" t="s">
        <v>7</v>
      </c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4"/>
      <c r="AE3" s="34"/>
      <c r="AF3" s="87"/>
      <c r="AG3" s="35"/>
      <c r="AH3" s="35"/>
      <c r="AI3" s="87"/>
      <c r="AJ3" s="35"/>
      <c r="AK3" s="35"/>
      <c r="AL3" s="35"/>
      <c r="AM3" s="87"/>
      <c r="AN3" s="35"/>
      <c r="AO3" s="35"/>
      <c r="AP3" s="35"/>
      <c r="AQ3" s="87"/>
      <c r="AR3" s="35"/>
      <c r="AS3" s="87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4"/>
      <c r="AF4" s="88"/>
      <c r="AG4" s="35"/>
      <c r="AH4" s="35"/>
      <c r="AI4" s="88"/>
      <c r="AJ4" s="35"/>
      <c r="AK4" s="35"/>
      <c r="AL4" s="35"/>
      <c r="AM4" s="88"/>
      <c r="AN4" s="35"/>
      <c r="AO4" s="35"/>
      <c r="AP4" s="35"/>
      <c r="AQ4" s="88"/>
      <c r="AR4" s="35"/>
      <c r="AS4" s="8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</row>
    <row r="5" spans="1:65" ht="18.75" customHeight="1" x14ac:dyDescent="0.6">
      <c r="A5" s="36" t="s">
        <v>66</v>
      </c>
      <c r="B5" s="37" t="s">
        <v>144</v>
      </c>
      <c r="C5" s="79">
        <v>44670</v>
      </c>
      <c r="D5" s="38" t="s">
        <v>100</v>
      </c>
      <c r="E5" s="36" t="s">
        <v>67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65">
        <f t="shared" ref="AE5:AE49" si="0">H5+M5+R5+U5+AC5</f>
        <v>0</v>
      </c>
      <c r="AF5" s="36">
        <f t="shared" ref="AF5:AF44" si="1">SUM(H5,M5,R5,U5,AC5)</f>
        <v>0</v>
      </c>
      <c r="AG5" s="36" t="b">
        <f t="shared" ref="AG5:AG44" si="2">IF(L5=3,1,IF(L5=2,2,IF(L5=1,3)))</f>
        <v>0</v>
      </c>
      <c r="AH5" s="36">
        <f t="shared" ref="AH5:AH44" si="3">J5+L5+Q5+W5+AA5</f>
        <v>0</v>
      </c>
      <c r="AI5" s="36">
        <f t="shared" ref="AI5:AI44" si="4">SUM(J5,L5,Q5,W5,AA5)</f>
        <v>0</v>
      </c>
      <c r="AJ5" s="36" t="b">
        <f t="shared" ref="AJ5:AJ44" si="5">IF(Z5=3,1,IF(Z5=2,2,IF(Z5=1,3)))</f>
        <v>0</v>
      </c>
      <c r="AK5" s="36" t="b">
        <f t="shared" ref="AK5:AK44" si="6">IF(AD5=3,1,IF(AD5=2,2,IF(AD5=1,3)))</f>
        <v>0</v>
      </c>
      <c r="AL5" s="36">
        <f t="shared" ref="AL5:AL44" si="7">G5+O5+T5+Z5+AD5</f>
        <v>0</v>
      </c>
      <c r="AM5" s="36">
        <f t="shared" ref="AM5:AM44" si="8">SUM(G5,O5,T5,Z5,AD5)</f>
        <v>0</v>
      </c>
      <c r="AN5" s="36" t="b">
        <f t="shared" ref="AN5:AN44" si="9">IF(P5=3,1,IF(P5=2,2,IF(P5=1,3)))</f>
        <v>0</v>
      </c>
      <c r="AO5" s="36" t="b">
        <f t="shared" ref="AO5:AO44" si="10">IF(S5=3,1,IF(S5=2,2,IF(S5=1,3)))</f>
        <v>0</v>
      </c>
      <c r="AP5" s="36">
        <f t="shared" ref="AP5:AP44" si="11">K5+P5+S5+X5+AB5</f>
        <v>0</v>
      </c>
      <c r="AQ5" s="36">
        <f t="shared" ref="AQ5:AQ44" si="12">SUM(K5,P5,S5,X5,AB5)</f>
        <v>0</v>
      </c>
      <c r="AR5" s="36">
        <f t="shared" ref="AR5:AR44" si="13">F5+I5+N5+V5+Y5</f>
        <v>0</v>
      </c>
      <c r="AS5" s="36">
        <f t="shared" ref="AS5:AS44" si="14">SUM(F5,I5,N5,V5,Y5)</f>
        <v>0</v>
      </c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</row>
    <row r="6" spans="1:65" ht="18.75" customHeight="1" x14ac:dyDescent="0.6">
      <c r="A6" s="20" t="s">
        <v>13</v>
      </c>
      <c r="B6" s="37" t="s">
        <v>144</v>
      </c>
      <c r="C6" s="79">
        <v>44671</v>
      </c>
      <c r="D6" s="23" t="s">
        <v>101</v>
      </c>
      <c r="E6" s="36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</row>
    <row r="7" spans="1:65" ht="18.75" customHeight="1" x14ac:dyDescent="0.6">
      <c r="A7" s="20" t="s">
        <v>14</v>
      </c>
      <c r="B7" s="37" t="s">
        <v>144</v>
      </c>
      <c r="C7" s="79">
        <v>44672</v>
      </c>
      <c r="D7" s="23" t="s">
        <v>102</v>
      </c>
      <c r="E7" s="36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</row>
    <row r="8" spans="1:65" ht="18.75" customHeight="1" x14ac:dyDescent="0.6">
      <c r="A8" s="20" t="s">
        <v>15</v>
      </c>
      <c r="B8" s="37" t="s">
        <v>144</v>
      </c>
      <c r="C8" s="79">
        <v>44673</v>
      </c>
      <c r="D8" s="23" t="s">
        <v>103</v>
      </c>
      <c r="E8" s="36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</row>
    <row r="9" spans="1:65" ht="18.75" customHeight="1" x14ac:dyDescent="0.6">
      <c r="A9" s="20" t="s">
        <v>16</v>
      </c>
      <c r="B9" s="37" t="s">
        <v>144</v>
      </c>
      <c r="C9" s="79">
        <v>44674</v>
      </c>
      <c r="D9" s="23" t="s">
        <v>104</v>
      </c>
      <c r="E9" s="36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</row>
    <row r="10" spans="1:65" ht="18.75" customHeight="1" x14ac:dyDescent="0.6">
      <c r="A10" s="20" t="s">
        <v>17</v>
      </c>
      <c r="B10" s="37" t="s">
        <v>144</v>
      </c>
      <c r="C10" s="79">
        <v>44675</v>
      </c>
      <c r="D10" s="23" t="s">
        <v>105</v>
      </c>
      <c r="E10" s="36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</row>
    <row r="11" spans="1:65" ht="18.75" customHeight="1" x14ac:dyDescent="0.6">
      <c r="A11" s="20" t="s">
        <v>18</v>
      </c>
      <c r="B11" s="37" t="s">
        <v>144</v>
      </c>
      <c r="C11" s="79">
        <v>44676</v>
      </c>
      <c r="D11" s="23" t="s">
        <v>106</v>
      </c>
      <c r="E11" s="36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</row>
    <row r="12" spans="1:65" ht="18.75" customHeight="1" x14ac:dyDescent="0.6">
      <c r="A12" s="20" t="s">
        <v>19</v>
      </c>
      <c r="B12" s="37" t="s">
        <v>144</v>
      </c>
      <c r="C12" s="79">
        <v>44677</v>
      </c>
      <c r="D12" s="23" t="s">
        <v>107</v>
      </c>
      <c r="E12" s="36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</row>
    <row r="13" spans="1:65" ht="18.75" customHeight="1" x14ac:dyDescent="0.6">
      <c r="A13" s="20" t="s">
        <v>20</v>
      </c>
      <c r="B13" s="37" t="s">
        <v>144</v>
      </c>
      <c r="C13" s="79">
        <v>44678</v>
      </c>
      <c r="D13" s="23" t="s">
        <v>108</v>
      </c>
      <c r="E13" s="36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</row>
    <row r="14" spans="1:65" ht="18.75" customHeight="1" x14ac:dyDescent="0.6">
      <c r="A14" s="20" t="s">
        <v>21</v>
      </c>
      <c r="B14" s="37" t="s">
        <v>144</v>
      </c>
      <c r="C14" s="79">
        <v>44679</v>
      </c>
      <c r="D14" s="23" t="s">
        <v>109</v>
      </c>
      <c r="E14" s="36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</row>
    <row r="15" spans="1:65" ht="18.75" customHeight="1" x14ac:dyDescent="0.6">
      <c r="A15" s="20" t="s">
        <v>22</v>
      </c>
      <c r="B15" s="37" t="s">
        <v>144</v>
      </c>
      <c r="C15" s="79">
        <v>44680</v>
      </c>
      <c r="D15" s="23" t="s">
        <v>110</v>
      </c>
      <c r="E15" s="36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</row>
    <row r="16" spans="1:65" ht="18.75" customHeight="1" x14ac:dyDescent="0.6">
      <c r="A16" s="20" t="s">
        <v>23</v>
      </c>
      <c r="B16" s="37" t="s">
        <v>144</v>
      </c>
      <c r="C16" s="79">
        <v>44681</v>
      </c>
      <c r="D16" s="23" t="s">
        <v>111</v>
      </c>
      <c r="E16" s="36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</row>
    <row r="17" spans="1:65" ht="18.75" customHeight="1" x14ac:dyDescent="0.6">
      <c r="A17" s="20" t="s">
        <v>24</v>
      </c>
      <c r="B17" s="37" t="s">
        <v>144</v>
      </c>
      <c r="C17" s="79">
        <v>44682</v>
      </c>
      <c r="D17" s="23" t="s">
        <v>112</v>
      </c>
      <c r="E17" s="36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</row>
    <row r="18" spans="1:65" ht="18.75" customHeight="1" x14ac:dyDescent="0.6">
      <c r="A18" s="20" t="s">
        <v>25</v>
      </c>
      <c r="B18" s="37" t="s">
        <v>144</v>
      </c>
      <c r="C18" s="79">
        <v>44683</v>
      </c>
      <c r="D18" s="23" t="s">
        <v>113</v>
      </c>
      <c r="E18" s="36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</row>
    <row r="19" spans="1:65" ht="18.75" customHeight="1" x14ac:dyDescent="0.6">
      <c r="A19" s="20" t="s">
        <v>26</v>
      </c>
      <c r="B19" s="37" t="s">
        <v>144</v>
      </c>
      <c r="C19" s="79">
        <v>44684</v>
      </c>
      <c r="D19" s="23" t="s">
        <v>114</v>
      </c>
      <c r="E19" s="36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</row>
    <row r="20" spans="1:65" ht="18.75" customHeight="1" x14ac:dyDescent="0.6">
      <c r="A20" s="20" t="s">
        <v>27</v>
      </c>
      <c r="B20" s="37" t="s">
        <v>144</v>
      </c>
      <c r="C20" s="79">
        <v>44685</v>
      </c>
      <c r="D20" s="23" t="s">
        <v>115</v>
      </c>
      <c r="E20" s="36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</row>
    <row r="21" spans="1:65" ht="18.75" customHeight="1" x14ac:dyDescent="0.6">
      <c r="A21" s="20" t="s">
        <v>28</v>
      </c>
      <c r="B21" s="37" t="s">
        <v>144</v>
      </c>
      <c r="C21" s="79">
        <v>44686</v>
      </c>
      <c r="D21" s="23" t="s">
        <v>116</v>
      </c>
      <c r="E21" s="36" t="s">
        <v>67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</row>
    <row r="22" spans="1:65" ht="18.75" customHeight="1" x14ac:dyDescent="0.6">
      <c r="A22" s="20" t="s">
        <v>29</v>
      </c>
      <c r="B22" s="37" t="s">
        <v>144</v>
      </c>
      <c r="C22" s="79">
        <v>44687</v>
      </c>
      <c r="D22" s="23" t="s">
        <v>117</v>
      </c>
      <c r="E22" s="36" t="s">
        <v>67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</row>
    <row r="23" spans="1:65" ht="18.75" customHeight="1" x14ac:dyDescent="0.6">
      <c r="A23" s="20" t="s">
        <v>30</v>
      </c>
      <c r="B23" s="37" t="s">
        <v>144</v>
      </c>
      <c r="C23" s="79">
        <v>44688</v>
      </c>
      <c r="D23" s="23" t="s">
        <v>118</v>
      </c>
      <c r="E23" s="36" t="s">
        <v>67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</row>
    <row r="24" spans="1:65" ht="18.75" customHeight="1" x14ac:dyDescent="0.6">
      <c r="A24" s="20" t="s">
        <v>31</v>
      </c>
      <c r="B24" s="37" t="s">
        <v>144</v>
      </c>
      <c r="C24" s="79">
        <v>44607</v>
      </c>
      <c r="D24" s="23" t="s">
        <v>119</v>
      </c>
      <c r="E24" s="20" t="s">
        <v>68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</row>
    <row r="25" spans="1:65" ht="18.75" customHeight="1" x14ac:dyDescent="0.6">
      <c r="A25" s="20" t="s">
        <v>32</v>
      </c>
      <c r="B25" s="37" t="s">
        <v>144</v>
      </c>
      <c r="C25" s="79">
        <v>44689</v>
      </c>
      <c r="D25" s="23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</row>
    <row r="26" spans="1:65" ht="18" customHeight="1" x14ac:dyDescent="0.6">
      <c r="A26" s="20" t="s">
        <v>33</v>
      </c>
      <c r="B26" s="37" t="s">
        <v>144</v>
      </c>
      <c r="C26" s="79">
        <v>44690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</row>
    <row r="27" spans="1:65" ht="17.25" customHeight="1" x14ac:dyDescent="0.6">
      <c r="A27" s="20" t="s">
        <v>34</v>
      </c>
      <c r="B27" s="37" t="s">
        <v>144</v>
      </c>
      <c r="C27" s="79">
        <v>44691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</row>
    <row r="28" spans="1:65" ht="18" customHeight="1" x14ac:dyDescent="0.6">
      <c r="A28" s="20" t="s">
        <v>35</v>
      </c>
      <c r="B28" s="37" t="s">
        <v>144</v>
      </c>
      <c r="C28" s="79">
        <v>44692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</row>
    <row r="29" spans="1:65" ht="18" customHeight="1" x14ac:dyDescent="0.6">
      <c r="A29" s="20" t="s">
        <v>36</v>
      </c>
      <c r="B29" s="37" t="s">
        <v>144</v>
      </c>
      <c r="C29" s="79">
        <v>44693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</row>
    <row r="30" spans="1:65" ht="18" customHeight="1" x14ac:dyDescent="0.6">
      <c r="A30" s="20" t="s">
        <v>37</v>
      </c>
      <c r="B30" s="37" t="s">
        <v>144</v>
      </c>
      <c r="C30" s="79">
        <v>44694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</row>
    <row r="31" spans="1:65" ht="18" customHeight="1" x14ac:dyDescent="0.6">
      <c r="A31" s="20" t="s">
        <v>38</v>
      </c>
      <c r="B31" s="37" t="s">
        <v>144</v>
      </c>
      <c r="C31" s="79">
        <v>44695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</row>
    <row r="32" spans="1:65" ht="18" customHeight="1" x14ac:dyDescent="0.6">
      <c r="A32" s="20" t="s">
        <v>39</v>
      </c>
      <c r="B32" s="37" t="s">
        <v>144</v>
      </c>
      <c r="C32" s="79">
        <v>44696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</row>
    <row r="33" spans="1:65" ht="18" customHeight="1" x14ac:dyDescent="0.6">
      <c r="A33" s="20" t="s">
        <v>40</v>
      </c>
      <c r="B33" s="37" t="s">
        <v>144</v>
      </c>
      <c r="C33" s="79">
        <v>44697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</row>
    <row r="34" spans="1:65" ht="18" customHeight="1" x14ac:dyDescent="0.6">
      <c r="A34" s="20" t="s">
        <v>41</v>
      </c>
      <c r="B34" s="37" t="s">
        <v>144</v>
      </c>
      <c r="C34" s="79">
        <v>44699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</row>
    <row r="35" spans="1:65" ht="18" customHeight="1" x14ac:dyDescent="0.6">
      <c r="A35" s="20" t="s">
        <v>42</v>
      </c>
      <c r="B35" s="37" t="s">
        <v>144</v>
      </c>
      <c r="C35" s="79">
        <v>44700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</row>
    <row r="36" spans="1:65" ht="18" customHeight="1" x14ac:dyDescent="0.6">
      <c r="A36" s="20" t="s">
        <v>43</v>
      </c>
      <c r="B36" s="37" t="s">
        <v>144</v>
      </c>
      <c r="C36" s="79">
        <v>44701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</row>
    <row r="37" spans="1:65" ht="18" customHeight="1" x14ac:dyDescent="0.6">
      <c r="A37" s="20" t="s">
        <v>44</v>
      </c>
      <c r="B37" s="37" t="s">
        <v>144</v>
      </c>
      <c r="C37" s="79">
        <v>44702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</row>
    <row r="38" spans="1:65" ht="18" customHeight="1" x14ac:dyDescent="0.6">
      <c r="A38" s="20" t="s">
        <v>45</v>
      </c>
      <c r="B38" s="37" t="s">
        <v>144</v>
      </c>
      <c r="C38" s="79">
        <v>44703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</row>
    <row r="39" spans="1:65" ht="18" customHeight="1" x14ac:dyDescent="0.6">
      <c r="A39" s="20" t="s">
        <v>46</v>
      </c>
      <c r="B39" s="37" t="s">
        <v>144</v>
      </c>
      <c r="C39" s="79">
        <v>44704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</row>
    <row r="40" spans="1:65" ht="18" customHeight="1" x14ac:dyDescent="0.6">
      <c r="A40" s="20" t="s">
        <v>47</v>
      </c>
      <c r="B40" s="37" t="s">
        <v>144</v>
      </c>
      <c r="C40" s="79">
        <v>44705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</row>
    <row r="41" spans="1:65" ht="18" customHeight="1" x14ac:dyDescent="0.6">
      <c r="A41" s="20" t="s">
        <v>48</v>
      </c>
      <c r="B41" s="37" t="s">
        <v>144</v>
      </c>
      <c r="C41" s="79">
        <v>44706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</row>
    <row r="42" spans="1:65" ht="18" customHeight="1" x14ac:dyDescent="0.6">
      <c r="A42" s="20" t="s">
        <v>49</v>
      </c>
      <c r="B42" s="37" t="s">
        <v>144</v>
      </c>
      <c r="C42" s="79">
        <v>44707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</row>
    <row r="43" spans="1:65" ht="18" customHeight="1" x14ac:dyDescent="0.6">
      <c r="A43" s="20" t="s">
        <v>50</v>
      </c>
      <c r="B43" s="37" t="s">
        <v>144</v>
      </c>
      <c r="C43" s="79">
        <v>44708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</row>
    <row r="44" spans="1:65" ht="18" customHeight="1" x14ac:dyDescent="0.6">
      <c r="A44" s="20" t="s">
        <v>51</v>
      </c>
      <c r="B44" s="37" t="s">
        <v>144</v>
      </c>
      <c r="C44" s="79">
        <v>44709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</row>
    <row r="45" spans="1:65" ht="18" customHeight="1" x14ac:dyDescent="0.6">
      <c r="A45" s="20" t="s">
        <v>52</v>
      </c>
      <c r="B45" s="37" t="s">
        <v>144</v>
      </c>
      <c r="C45" s="79">
        <v>44710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</row>
    <row r="46" spans="1:65" ht="18" customHeight="1" x14ac:dyDescent="0.6">
      <c r="A46" s="20" t="s">
        <v>53</v>
      </c>
      <c r="B46" s="37" t="s">
        <v>144</v>
      </c>
      <c r="C46" s="79">
        <v>44711</v>
      </c>
      <c r="D46" s="23" t="s">
        <v>141</v>
      </c>
      <c r="E46" s="20" t="s">
        <v>68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</row>
    <row r="47" spans="1:65" ht="18" customHeight="1" x14ac:dyDescent="0.6">
      <c r="A47" s="20" t="s">
        <v>54</v>
      </c>
      <c r="B47" s="37" t="s">
        <v>144</v>
      </c>
      <c r="C47" s="79">
        <v>44712</v>
      </c>
      <c r="D47" s="40" t="s">
        <v>142</v>
      </c>
      <c r="E47" s="20" t="s">
        <v>68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ref="AE47:AE48" si="30">H47+M47+R47+U47+AC47</f>
        <v>0</v>
      </c>
      <c r="AF47" s="20">
        <f t="shared" ref="AF47:AF48" si="31">SUM(H47,M47,R47,U47,AC47)</f>
        <v>0</v>
      </c>
      <c r="AG47" s="20" t="b">
        <f t="shared" ref="AG47:AG48" si="32">IF(L47=3,1,IF(L47=2,2,IF(L47=1,3)))</f>
        <v>0</v>
      </c>
      <c r="AH47" s="20">
        <f t="shared" ref="AH47:AH48" si="33">J47+L47+Q47+W47+AA47</f>
        <v>0</v>
      </c>
      <c r="AI47" s="20">
        <f t="shared" ref="AI47:AI48" si="34">SUM(J47,L47,Q47,W47,AA47)</f>
        <v>0</v>
      </c>
      <c r="AJ47" s="20" t="b">
        <f t="shared" ref="AJ47:AJ48" si="35">IF(Z47=3,1,IF(Z47=2,2,IF(Z47=1,3)))</f>
        <v>0</v>
      </c>
      <c r="AK47" s="20" t="b">
        <f t="shared" ref="AK47:AK48" si="36">IF(AD47=3,1,IF(AD47=2,2,IF(AD47=1,3)))</f>
        <v>0</v>
      </c>
      <c r="AL47" s="20">
        <f t="shared" ref="AL47:AL48" si="37">G47+O47+T47+Z47+AD47</f>
        <v>0</v>
      </c>
      <c r="AM47" s="20">
        <f t="shared" ref="AM47:AM48" si="38">SUM(G47,O47,T47,Z47,AD47)</f>
        <v>0</v>
      </c>
      <c r="AN47" s="20" t="b">
        <f t="shared" ref="AN47:AN48" si="39">IF(P47=3,1,IF(P47=2,2,IF(P47=1,3)))</f>
        <v>0</v>
      </c>
      <c r="AO47" s="20" t="b">
        <f t="shared" ref="AO47:AO48" si="40">IF(S47=3,1,IF(S47=2,2,IF(S47=1,3)))</f>
        <v>0</v>
      </c>
      <c r="AP47" s="20">
        <f t="shared" ref="AP47:AP48" si="41">K47+P47+S47+X47+AB47</f>
        <v>0</v>
      </c>
      <c r="AQ47" s="20">
        <f t="shared" ref="AQ47:AQ48" si="42">SUM(K47,P47,S47,X47,AB47)</f>
        <v>0</v>
      </c>
      <c r="AR47" s="20">
        <f t="shared" ref="AR47:AR48" si="43">F47+I47+N47+V47+Y47</f>
        <v>0</v>
      </c>
      <c r="AS47" s="20">
        <f t="shared" ref="AS47:AS48" si="44">SUM(F47,I47,N47,V47,Y47)</f>
        <v>0</v>
      </c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</row>
    <row r="48" spans="1:65" ht="18" customHeight="1" x14ac:dyDescent="0.6">
      <c r="A48" s="20" t="s">
        <v>55</v>
      </c>
      <c r="B48" s="37" t="s">
        <v>144</v>
      </c>
      <c r="C48" s="79">
        <v>44713</v>
      </c>
      <c r="D48" s="40" t="s">
        <v>143</v>
      </c>
      <c r="E48" s="20" t="s">
        <v>68</v>
      </c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>
        <f t="shared" si="30"/>
        <v>0</v>
      </c>
      <c r="AF48" s="20">
        <f t="shared" si="31"/>
        <v>0</v>
      </c>
      <c r="AG48" s="20" t="b">
        <f t="shared" si="32"/>
        <v>0</v>
      </c>
      <c r="AH48" s="20">
        <f t="shared" si="33"/>
        <v>0</v>
      </c>
      <c r="AI48" s="20">
        <f t="shared" si="34"/>
        <v>0</v>
      </c>
      <c r="AJ48" s="20" t="b">
        <f t="shared" si="35"/>
        <v>0</v>
      </c>
      <c r="AK48" s="20" t="b">
        <f t="shared" si="36"/>
        <v>0</v>
      </c>
      <c r="AL48" s="20">
        <f t="shared" si="37"/>
        <v>0</v>
      </c>
      <c r="AM48" s="20">
        <f t="shared" si="38"/>
        <v>0</v>
      </c>
      <c r="AN48" s="20" t="b">
        <f t="shared" si="39"/>
        <v>0</v>
      </c>
      <c r="AO48" s="20" t="b">
        <f t="shared" si="40"/>
        <v>0</v>
      </c>
      <c r="AP48" s="20">
        <f t="shared" si="41"/>
        <v>0</v>
      </c>
      <c r="AQ48" s="20">
        <f t="shared" si="42"/>
        <v>0</v>
      </c>
      <c r="AR48" s="20">
        <f t="shared" si="43"/>
        <v>0</v>
      </c>
      <c r="AS48" s="20">
        <f t="shared" si="44"/>
        <v>0</v>
      </c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</row>
    <row r="49" spans="1:65" ht="18" customHeight="1" x14ac:dyDescent="0.6">
      <c r="A49" s="20"/>
      <c r="B49" s="37"/>
      <c r="C49" s="25"/>
      <c r="D49" s="40"/>
      <c r="E49" s="20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</row>
    <row r="50" spans="1:65" ht="18" customHeight="1" x14ac:dyDescent="0.6">
      <c r="A50" s="20"/>
      <c r="B50" s="42"/>
      <c r="C50" s="25"/>
      <c r="D50" s="40"/>
      <c r="E50" s="20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</row>
    <row r="51" spans="1:65" ht="18" customHeight="1" x14ac:dyDescent="0.6">
      <c r="A51" s="20"/>
      <c r="B51" s="42"/>
      <c r="C51" s="25"/>
      <c r="D51" s="40"/>
      <c r="E51" s="20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</row>
    <row r="52" spans="1:65" ht="18" customHeight="1" x14ac:dyDescent="0.6">
      <c r="A52" s="20"/>
      <c r="B52" s="42"/>
      <c r="C52" s="25"/>
      <c r="D52" s="40"/>
      <c r="E52" s="20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</row>
    <row r="53" spans="1:65" ht="18" customHeight="1" x14ac:dyDescent="0.6">
      <c r="A53" s="20"/>
      <c r="B53" s="42"/>
      <c r="C53" s="25"/>
      <c r="D53" s="40"/>
      <c r="E53" s="20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</row>
    <row r="54" spans="1:65" ht="18" customHeight="1" x14ac:dyDescent="0.6">
      <c r="A54" s="20"/>
      <c r="B54" s="42"/>
      <c r="C54" s="25"/>
      <c r="D54" s="40"/>
      <c r="E54" s="20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</row>
    <row r="55" spans="1:65" ht="19.5" customHeight="1" x14ac:dyDescent="0.6">
      <c r="A55" s="38"/>
      <c r="B55" s="38"/>
      <c r="C55" s="43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</row>
    <row r="56" spans="1:65" ht="19.5" customHeight="1" x14ac:dyDescent="0.6">
      <c r="A56" s="38"/>
      <c r="B56" s="38"/>
      <c r="C56" s="90" t="s">
        <v>62</v>
      </c>
      <c r="D56" s="81"/>
      <c r="E56" s="38"/>
      <c r="F56" s="38"/>
      <c r="G56" s="38"/>
      <c r="H56" s="38"/>
      <c r="I56" s="38"/>
      <c r="J56" s="38"/>
      <c r="K56" s="38"/>
      <c r="L56" s="38"/>
      <c r="M56" s="33"/>
      <c r="N56" s="38"/>
      <c r="O56" s="38"/>
      <c r="P56" s="38"/>
      <c r="Q56" s="38"/>
      <c r="R56" s="38"/>
      <c r="S56" s="90" t="s">
        <v>62</v>
      </c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</row>
    <row r="57" spans="1:65" ht="19.5" customHeight="1" x14ac:dyDescent="0.6">
      <c r="A57" s="38"/>
      <c r="B57" s="38"/>
      <c r="C57" s="91" t="s">
        <v>145</v>
      </c>
      <c r="D57" s="92"/>
      <c r="E57" s="43"/>
      <c r="F57" s="38"/>
      <c r="G57" s="38"/>
      <c r="H57" s="38"/>
      <c r="I57" s="38"/>
      <c r="J57" s="38"/>
      <c r="K57" s="38"/>
      <c r="L57" s="38"/>
      <c r="M57" s="38"/>
      <c r="N57" s="38"/>
      <c r="O57" s="80"/>
      <c r="P57" s="81"/>
      <c r="Q57" s="81"/>
      <c r="R57" s="38"/>
      <c r="S57" s="80" t="s">
        <v>146</v>
      </c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</row>
    <row r="58" spans="1:65" ht="19.5" customHeight="1" x14ac:dyDescent="0.6">
      <c r="A58" s="38"/>
      <c r="B58" s="38"/>
      <c r="C58" s="80" t="s">
        <v>63</v>
      </c>
      <c r="D58" s="81"/>
      <c r="E58" s="52"/>
      <c r="F58" s="38"/>
      <c r="G58" s="38"/>
      <c r="H58" s="38"/>
      <c r="I58" s="38"/>
      <c r="J58" s="38"/>
      <c r="K58" s="38"/>
      <c r="L58" s="38"/>
      <c r="M58" s="38"/>
      <c r="N58" s="51"/>
      <c r="O58" s="91"/>
      <c r="P58" s="81"/>
      <c r="Q58" s="81"/>
      <c r="R58" s="38"/>
      <c r="S58" s="80" t="s">
        <v>63</v>
      </c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</row>
    <row r="59" spans="1:65" ht="19.5" customHeight="1" x14ac:dyDescent="0.6">
      <c r="A59" s="38"/>
      <c r="B59" s="38"/>
      <c r="C59" s="43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</row>
    <row r="60" spans="1:65" ht="19.5" customHeight="1" x14ac:dyDescent="0.6">
      <c r="A60" s="38"/>
      <c r="B60" s="38"/>
      <c r="C60" s="43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</row>
    <row r="61" spans="1:65" ht="19.5" customHeight="1" x14ac:dyDescent="0.6">
      <c r="A61" s="38"/>
      <c r="B61" s="38"/>
      <c r="C61" s="43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</row>
    <row r="62" spans="1:65" ht="19.5" customHeight="1" x14ac:dyDescent="0.6">
      <c r="A62" s="38"/>
      <c r="B62" s="38"/>
      <c r="C62" s="43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</row>
    <row r="63" spans="1:65" ht="19.5" customHeight="1" x14ac:dyDescent="0.6">
      <c r="A63" s="38"/>
      <c r="B63" s="38"/>
      <c r="C63" s="43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</row>
    <row r="64" spans="1:65" ht="19.5" customHeight="1" x14ac:dyDescent="0.6">
      <c r="A64" s="38"/>
      <c r="B64" s="38"/>
      <c r="C64" s="43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</row>
    <row r="65" spans="1:65" ht="19.5" customHeight="1" x14ac:dyDescent="0.6">
      <c r="A65" s="38"/>
      <c r="B65" s="38"/>
      <c r="C65" s="43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</row>
    <row r="66" spans="1:65" ht="19.5" customHeight="1" x14ac:dyDescent="0.6">
      <c r="A66" s="38"/>
      <c r="B66" s="38"/>
      <c r="C66" s="43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</row>
    <row r="67" spans="1:65" ht="19.5" customHeight="1" x14ac:dyDescent="0.6">
      <c r="A67" s="38"/>
      <c r="B67" s="38"/>
      <c r="C67" s="43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</row>
    <row r="68" spans="1:65" ht="19.5" customHeight="1" x14ac:dyDescent="0.6">
      <c r="A68" s="38"/>
      <c r="B68" s="38"/>
      <c r="C68" s="43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</row>
    <row r="69" spans="1:65" ht="19.5" customHeight="1" x14ac:dyDescent="0.6">
      <c r="A69" s="38"/>
      <c r="B69" s="38"/>
      <c r="C69" s="43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</row>
    <row r="70" spans="1:65" ht="19.5" customHeight="1" x14ac:dyDescent="0.6">
      <c r="A70" s="38"/>
      <c r="B70" s="38"/>
      <c r="C70" s="43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</row>
    <row r="71" spans="1:65" ht="19.5" customHeight="1" x14ac:dyDescent="0.6">
      <c r="A71" s="38"/>
      <c r="B71" s="38"/>
      <c r="C71" s="43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</row>
    <row r="72" spans="1:65" ht="19.5" customHeight="1" x14ac:dyDescent="0.6">
      <c r="A72" s="38"/>
      <c r="B72" s="38"/>
      <c r="C72" s="43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</row>
    <row r="73" spans="1:65" ht="19.5" customHeight="1" x14ac:dyDescent="0.6">
      <c r="A73" s="38"/>
      <c r="B73" s="38"/>
      <c r="C73" s="43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</row>
    <row r="74" spans="1:65" ht="19.5" customHeight="1" x14ac:dyDescent="0.6">
      <c r="A74" s="38"/>
      <c r="B74" s="38"/>
      <c r="C74" s="43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</row>
    <row r="75" spans="1:65" ht="19.5" customHeight="1" x14ac:dyDescent="0.6">
      <c r="A75" s="38"/>
      <c r="B75" s="38"/>
      <c r="C75" s="43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</row>
    <row r="76" spans="1:65" ht="19.5" customHeight="1" x14ac:dyDescent="0.6">
      <c r="A76" s="38"/>
      <c r="B76" s="38"/>
      <c r="C76" s="43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</row>
    <row r="77" spans="1:65" ht="19.5" customHeight="1" x14ac:dyDescent="0.6">
      <c r="A77" s="38"/>
      <c r="B77" s="38"/>
      <c r="C77" s="43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</row>
    <row r="78" spans="1:65" ht="19.5" customHeight="1" x14ac:dyDescent="0.6">
      <c r="A78" s="38"/>
      <c r="B78" s="38"/>
      <c r="C78" s="43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</row>
    <row r="79" spans="1:65" ht="19.5" customHeight="1" x14ac:dyDescent="0.6">
      <c r="A79" s="38"/>
      <c r="B79" s="38"/>
      <c r="C79" s="43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</row>
    <row r="80" spans="1:65" ht="19.5" customHeight="1" x14ac:dyDescent="0.6">
      <c r="A80" s="38"/>
      <c r="B80" s="38"/>
      <c r="C80" s="43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</row>
    <row r="81" spans="1:65" ht="19.5" customHeight="1" x14ac:dyDescent="0.6">
      <c r="A81" s="38"/>
      <c r="B81" s="38"/>
      <c r="C81" s="43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</row>
    <row r="82" spans="1:65" ht="19.5" customHeight="1" x14ac:dyDescent="0.6">
      <c r="A82" s="38"/>
      <c r="B82" s="38"/>
      <c r="C82" s="43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</row>
    <row r="83" spans="1:65" ht="19.5" customHeight="1" x14ac:dyDescent="0.6">
      <c r="A83" s="38"/>
      <c r="B83" s="38"/>
      <c r="C83" s="43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</row>
    <row r="84" spans="1:65" ht="19.5" customHeight="1" x14ac:dyDescent="0.6">
      <c r="A84" s="38"/>
      <c r="B84" s="38"/>
      <c r="C84" s="43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</row>
    <row r="85" spans="1:65" ht="19.5" customHeight="1" x14ac:dyDescent="0.6">
      <c r="A85" s="38"/>
      <c r="B85" s="38"/>
      <c r="C85" s="43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</row>
    <row r="86" spans="1:65" ht="19.5" customHeight="1" x14ac:dyDescent="0.6">
      <c r="A86" s="38"/>
      <c r="B86" s="38"/>
      <c r="C86" s="43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</row>
    <row r="87" spans="1:65" ht="19.5" customHeight="1" x14ac:dyDescent="0.6">
      <c r="A87" s="38"/>
      <c r="B87" s="38"/>
      <c r="C87" s="43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</row>
    <row r="88" spans="1:65" ht="19.5" customHeight="1" x14ac:dyDescent="0.6">
      <c r="A88" s="38"/>
      <c r="B88" s="38"/>
      <c r="C88" s="43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</row>
    <row r="89" spans="1:65" ht="19.5" customHeight="1" x14ac:dyDescent="0.6">
      <c r="A89" s="38"/>
      <c r="B89" s="38"/>
      <c r="C89" s="43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</row>
    <row r="90" spans="1:65" ht="19.5" customHeight="1" x14ac:dyDescent="0.6">
      <c r="A90" s="38"/>
      <c r="B90" s="38"/>
      <c r="C90" s="43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</row>
    <row r="91" spans="1:65" ht="19.5" customHeight="1" x14ac:dyDescent="0.6">
      <c r="A91" s="38"/>
      <c r="B91" s="38"/>
      <c r="C91" s="43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</row>
    <row r="92" spans="1:65" ht="19.5" customHeight="1" x14ac:dyDescent="0.6">
      <c r="A92" s="38"/>
      <c r="B92" s="38"/>
      <c r="C92" s="43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</row>
    <row r="93" spans="1:65" ht="19.5" customHeight="1" x14ac:dyDescent="0.6">
      <c r="A93" s="38"/>
      <c r="B93" s="38"/>
      <c r="C93" s="43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</row>
    <row r="94" spans="1:65" ht="19.5" customHeight="1" x14ac:dyDescent="0.6">
      <c r="A94" s="38"/>
      <c r="B94" s="38"/>
      <c r="C94" s="43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</row>
    <row r="95" spans="1:65" ht="19.5" customHeight="1" x14ac:dyDescent="0.6">
      <c r="A95" s="38"/>
      <c r="B95" s="38"/>
      <c r="C95" s="43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</row>
    <row r="96" spans="1:65" ht="19.5" customHeight="1" x14ac:dyDescent="0.6">
      <c r="A96" s="38"/>
      <c r="B96" s="38"/>
      <c r="C96" s="43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</row>
    <row r="97" spans="1:65" ht="19.5" customHeight="1" x14ac:dyDescent="0.6">
      <c r="A97" s="38"/>
      <c r="B97" s="38"/>
      <c r="C97" s="43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</row>
    <row r="98" spans="1:65" ht="19.5" customHeight="1" x14ac:dyDescent="0.6">
      <c r="A98" s="38"/>
      <c r="B98" s="38"/>
      <c r="C98" s="43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</row>
    <row r="99" spans="1:65" ht="19.5" customHeight="1" x14ac:dyDescent="0.6">
      <c r="A99" s="38"/>
      <c r="B99" s="38"/>
      <c r="C99" s="43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</row>
    <row r="100" spans="1:65" ht="19.5" customHeight="1" x14ac:dyDescent="0.6">
      <c r="A100" s="38"/>
      <c r="B100" s="38"/>
      <c r="C100" s="43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</row>
    <row r="101" spans="1:65" ht="19.5" customHeight="1" x14ac:dyDescent="0.6">
      <c r="A101" s="38"/>
      <c r="B101" s="38"/>
      <c r="C101" s="43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</row>
    <row r="102" spans="1:65" ht="19.5" customHeight="1" x14ac:dyDescent="0.6">
      <c r="A102" s="38"/>
      <c r="B102" s="38"/>
      <c r="C102" s="43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</row>
    <row r="103" spans="1:65" ht="19.5" customHeight="1" x14ac:dyDescent="0.6">
      <c r="A103" s="38"/>
      <c r="B103" s="38"/>
      <c r="C103" s="43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</row>
    <row r="104" spans="1:65" ht="19.5" customHeight="1" x14ac:dyDescent="0.6">
      <c r="A104" s="38"/>
      <c r="B104" s="38"/>
      <c r="C104" s="43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</row>
    <row r="105" spans="1:65" ht="19.5" customHeight="1" x14ac:dyDescent="0.6">
      <c r="A105" s="38"/>
      <c r="B105" s="38"/>
      <c r="C105" s="43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</row>
    <row r="106" spans="1:65" ht="19.5" customHeight="1" x14ac:dyDescent="0.6">
      <c r="A106" s="38"/>
      <c r="B106" s="38"/>
      <c r="C106" s="43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</row>
    <row r="107" spans="1:65" ht="19.5" customHeight="1" x14ac:dyDescent="0.6">
      <c r="A107" s="38"/>
      <c r="B107" s="38"/>
      <c r="C107" s="43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</row>
    <row r="108" spans="1:65" ht="19.5" customHeight="1" x14ac:dyDescent="0.6">
      <c r="A108" s="38"/>
      <c r="B108" s="38"/>
      <c r="C108" s="43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</row>
    <row r="109" spans="1:65" ht="19.5" customHeight="1" x14ac:dyDescent="0.6">
      <c r="A109" s="38"/>
      <c r="B109" s="38"/>
      <c r="C109" s="43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</row>
    <row r="110" spans="1:65" ht="19.5" customHeight="1" x14ac:dyDescent="0.6">
      <c r="A110" s="38"/>
      <c r="B110" s="38"/>
      <c r="C110" s="43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</row>
    <row r="111" spans="1:65" ht="19.5" customHeight="1" x14ac:dyDescent="0.6">
      <c r="A111" s="38"/>
      <c r="B111" s="38"/>
      <c r="C111" s="43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</row>
    <row r="112" spans="1:65" ht="19.5" customHeight="1" x14ac:dyDescent="0.6">
      <c r="A112" s="38"/>
      <c r="B112" s="38"/>
      <c r="C112" s="43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</row>
    <row r="113" spans="1:65" ht="19.5" customHeight="1" x14ac:dyDescent="0.6">
      <c r="A113" s="38"/>
      <c r="B113" s="38"/>
      <c r="C113" s="43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</row>
    <row r="114" spans="1:65" ht="19.5" customHeight="1" x14ac:dyDescent="0.6">
      <c r="A114" s="38"/>
      <c r="B114" s="38"/>
      <c r="C114" s="43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</row>
    <row r="115" spans="1:65" ht="19.5" customHeight="1" x14ac:dyDescent="0.6">
      <c r="A115" s="38"/>
      <c r="B115" s="38"/>
      <c r="C115" s="43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</row>
    <row r="116" spans="1:65" ht="19.5" customHeight="1" x14ac:dyDescent="0.6">
      <c r="A116" s="38"/>
      <c r="B116" s="38"/>
      <c r="C116" s="43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</row>
    <row r="117" spans="1:65" ht="19.5" customHeight="1" x14ac:dyDescent="0.6">
      <c r="A117" s="38"/>
      <c r="B117" s="38"/>
      <c r="C117" s="43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</row>
    <row r="118" spans="1:65" ht="19.5" customHeight="1" x14ac:dyDescent="0.6">
      <c r="A118" s="38"/>
      <c r="B118" s="38"/>
      <c r="C118" s="43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</row>
    <row r="119" spans="1:65" ht="19.5" customHeight="1" x14ac:dyDescent="0.6">
      <c r="A119" s="38"/>
      <c r="B119" s="38"/>
      <c r="C119" s="43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</row>
    <row r="120" spans="1:65" ht="19.5" customHeight="1" x14ac:dyDescent="0.6">
      <c r="A120" s="38"/>
      <c r="B120" s="38"/>
      <c r="C120" s="43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</row>
    <row r="121" spans="1:65" ht="19.5" customHeight="1" x14ac:dyDescent="0.6">
      <c r="A121" s="38"/>
      <c r="B121" s="38"/>
      <c r="C121" s="43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</row>
    <row r="122" spans="1:65" ht="19.5" customHeight="1" x14ac:dyDescent="0.6">
      <c r="A122" s="38"/>
      <c r="B122" s="38"/>
      <c r="C122" s="43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</row>
    <row r="123" spans="1:65" ht="19.5" customHeight="1" x14ac:dyDescent="0.6">
      <c r="A123" s="38"/>
      <c r="B123" s="38"/>
      <c r="C123" s="43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</row>
    <row r="124" spans="1:65" ht="19.5" customHeight="1" x14ac:dyDescent="0.6">
      <c r="A124" s="38"/>
      <c r="B124" s="38"/>
      <c r="C124" s="43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</row>
    <row r="125" spans="1:65" ht="19.5" customHeight="1" x14ac:dyDescent="0.6">
      <c r="A125" s="38"/>
      <c r="B125" s="38"/>
      <c r="C125" s="43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</row>
    <row r="126" spans="1:65" ht="19.5" customHeight="1" x14ac:dyDescent="0.6">
      <c r="A126" s="38"/>
      <c r="B126" s="38"/>
      <c r="C126" s="43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</row>
    <row r="127" spans="1:65" ht="19.5" customHeight="1" x14ac:dyDescent="0.6">
      <c r="A127" s="38"/>
      <c r="B127" s="38"/>
      <c r="C127" s="43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</row>
    <row r="128" spans="1:65" ht="19.5" customHeight="1" x14ac:dyDescent="0.6">
      <c r="A128" s="38"/>
      <c r="B128" s="38"/>
      <c r="C128" s="43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</row>
    <row r="129" spans="1:65" ht="19.5" customHeight="1" x14ac:dyDescent="0.6">
      <c r="A129" s="38"/>
      <c r="B129" s="38"/>
      <c r="C129" s="43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</row>
    <row r="130" spans="1:65" ht="19.5" customHeight="1" x14ac:dyDescent="0.6">
      <c r="A130" s="38"/>
      <c r="B130" s="38"/>
      <c r="C130" s="43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</row>
    <row r="131" spans="1:65" ht="19.5" customHeight="1" x14ac:dyDescent="0.6">
      <c r="A131" s="38"/>
      <c r="B131" s="38"/>
      <c r="C131" s="43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</row>
    <row r="132" spans="1:65" ht="19.5" customHeight="1" x14ac:dyDescent="0.6">
      <c r="A132" s="38"/>
      <c r="B132" s="38"/>
      <c r="C132" s="43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</row>
    <row r="133" spans="1:65" ht="19.5" customHeight="1" x14ac:dyDescent="0.6">
      <c r="A133" s="38"/>
      <c r="B133" s="38"/>
      <c r="C133" s="43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</row>
    <row r="134" spans="1:65" ht="19.5" customHeight="1" x14ac:dyDescent="0.6">
      <c r="A134" s="38"/>
      <c r="B134" s="38"/>
      <c r="C134" s="43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</row>
    <row r="135" spans="1:65" ht="19.5" customHeight="1" x14ac:dyDescent="0.6">
      <c r="A135" s="38"/>
      <c r="B135" s="38"/>
      <c r="C135" s="43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</row>
    <row r="136" spans="1:65" ht="19.5" customHeight="1" x14ac:dyDescent="0.6">
      <c r="A136" s="38"/>
      <c r="B136" s="38"/>
      <c r="C136" s="43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</row>
    <row r="137" spans="1:65" ht="19.5" customHeight="1" x14ac:dyDescent="0.6">
      <c r="A137" s="38"/>
      <c r="B137" s="38"/>
      <c r="C137" s="43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</row>
    <row r="138" spans="1:65" ht="19.5" customHeight="1" x14ac:dyDescent="0.6">
      <c r="A138" s="38"/>
      <c r="B138" s="38"/>
      <c r="C138" s="43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</row>
    <row r="139" spans="1:65" ht="19.5" customHeight="1" x14ac:dyDescent="0.6">
      <c r="A139" s="38"/>
      <c r="B139" s="38"/>
      <c r="C139" s="43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</row>
    <row r="140" spans="1:65" ht="19.5" customHeight="1" x14ac:dyDescent="0.6">
      <c r="A140" s="38"/>
      <c r="B140" s="38"/>
      <c r="C140" s="43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</row>
    <row r="141" spans="1:65" ht="19.5" customHeight="1" x14ac:dyDescent="0.6">
      <c r="A141" s="38"/>
      <c r="B141" s="38"/>
      <c r="C141" s="43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</row>
    <row r="142" spans="1:65" ht="19.5" customHeight="1" x14ac:dyDescent="0.6">
      <c r="A142" s="38"/>
      <c r="B142" s="38"/>
      <c r="C142" s="43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</row>
    <row r="143" spans="1:65" ht="19.5" customHeight="1" x14ac:dyDescent="0.6">
      <c r="A143" s="38"/>
      <c r="B143" s="38"/>
      <c r="C143" s="43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</row>
    <row r="144" spans="1:65" ht="19.5" customHeight="1" x14ac:dyDescent="0.6">
      <c r="A144" s="38"/>
      <c r="B144" s="38"/>
      <c r="C144" s="43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</row>
    <row r="145" spans="1:65" ht="19.5" customHeight="1" x14ac:dyDescent="0.6">
      <c r="A145" s="38"/>
      <c r="B145" s="38"/>
      <c r="C145" s="43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</row>
    <row r="146" spans="1:65" ht="19.5" customHeight="1" x14ac:dyDescent="0.6">
      <c r="A146" s="38"/>
      <c r="B146" s="38"/>
      <c r="C146" s="43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</row>
    <row r="147" spans="1:65" ht="19.5" customHeight="1" x14ac:dyDescent="0.6">
      <c r="A147" s="38"/>
      <c r="B147" s="38"/>
      <c r="C147" s="43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</row>
    <row r="148" spans="1:65" ht="19.5" customHeight="1" x14ac:dyDescent="0.6">
      <c r="A148" s="38"/>
      <c r="B148" s="38"/>
      <c r="C148" s="43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</row>
    <row r="149" spans="1:65" ht="19.5" customHeight="1" x14ac:dyDescent="0.6">
      <c r="A149" s="38"/>
      <c r="B149" s="38"/>
      <c r="C149" s="43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</row>
    <row r="150" spans="1:65" ht="19.5" customHeight="1" x14ac:dyDescent="0.6">
      <c r="A150" s="38"/>
      <c r="B150" s="38"/>
      <c r="C150" s="43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</row>
    <row r="151" spans="1:65" ht="19.5" customHeight="1" x14ac:dyDescent="0.6">
      <c r="A151" s="38"/>
      <c r="B151" s="38"/>
      <c r="C151" s="43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</row>
    <row r="152" spans="1:65" ht="19.5" customHeight="1" x14ac:dyDescent="0.6">
      <c r="A152" s="38"/>
      <c r="B152" s="38"/>
      <c r="C152" s="43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</row>
    <row r="153" spans="1:65" ht="19.5" customHeight="1" x14ac:dyDescent="0.6">
      <c r="A153" s="38"/>
      <c r="B153" s="38"/>
      <c r="C153" s="43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</row>
    <row r="154" spans="1:65" ht="19.5" customHeight="1" x14ac:dyDescent="0.6">
      <c r="A154" s="38"/>
      <c r="B154" s="38"/>
      <c r="C154" s="43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</row>
    <row r="155" spans="1:65" ht="19.5" customHeight="1" x14ac:dyDescent="0.6">
      <c r="A155" s="38"/>
      <c r="B155" s="38"/>
      <c r="C155" s="43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</row>
    <row r="156" spans="1:65" ht="19.5" customHeight="1" x14ac:dyDescent="0.6">
      <c r="A156" s="38"/>
      <c r="B156" s="38"/>
      <c r="C156" s="43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</row>
    <row r="157" spans="1:65" ht="19.5" customHeight="1" x14ac:dyDescent="0.6">
      <c r="A157" s="38"/>
      <c r="B157" s="38"/>
      <c r="C157" s="43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</row>
    <row r="158" spans="1:65" ht="19.5" customHeight="1" x14ac:dyDescent="0.6">
      <c r="A158" s="38"/>
      <c r="B158" s="38"/>
      <c r="C158" s="43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</row>
    <row r="159" spans="1:65" ht="19.5" customHeight="1" x14ac:dyDescent="0.6">
      <c r="A159" s="38"/>
      <c r="B159" s="38"/>
      <c r="C159" s="43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</row>
    <row r="160" spans="1:65" ht="19.5" customHeight="1" x14ac:dyDescent="0.6">
      <c r="A160" s="38"/>
      <c r="B160" s="38"/>
      <c r="C160" s="43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</row>
    <row r="161" spans="1:65" ht="19.5" customHeight="1" x14ac:dyDescent="0.6">
      <c r="A161" s="38"/>
      <c r="B161" s="38"/>
      <c r="C161" s="43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</row>
    <row r="162" spans="1:65" ht="19.5" customHeight="1" x14ac:dyDescent="0.6">
      <c r="A162" s="38"/>
      <c r="B162" s="38"/>
      <c r="C162" s="43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</row>
    <row r="163" spans="1:65" ht="19.5" customHeight="1" x14ac:dyDescent="0.6">
      <c r="A163" s="38"/>
      <c r="B163" s="38"/>
      <c r="C163" s="43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</row>
    <row r="164" spans="1:65" ht="19.5" customHeight="1" x14ac:dyDescent="0.6">
      <c r="A164" s="38"/>
      <c r="B164" s="38"/>
      <c r="C164" s="43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</row>
    <row r="165" spans="1:65" ht="19.5" customHeight="1" x14ac:dyDescent="0.6">
      <c r="A165" s="38"/>
      <c r="B165" s="38"/>
      <c r="C165" s="43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</row>
    <row r="166" spans="1:65" ht="19.5" customHeight="1" x14ac:dyDescent="0.6">
      <c r="A166" s="38"/>
      <c r="B166" s="38"/>
      <c r="C166" s="43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</row>
    <row r="167" spans="1:65" ht="19.5" customHeight="1" x14ac:dyDescent="0.6">
      <c r="A167" s="38"/>
      <c r="B167" s="38"/>
      <c r="C167" s="43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</row>
    <row r="168" spans="1:65" ht="19.5" customHeight="1" x14ac:dyDescent="0.6">
      <c r="A168" s="38"/>
      <c r="B168" s="38"/>
      <c r="C168" s="43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</row>
    <row r="169" spans="1:65" ht="19.5" customHeight="1" x14ac:dyDescent="0.6">
      <c r="A169" s="38"/>
      <c r="B169" s="38"/>
      <c r="C169" s="43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</row>
    <row r="170" spans="1:65" ht="19.5" customHeight="1" x14ac:dyDescent="0.6">
      <c r="A170" s="38"/>
      <c r="B170" s="38"/>
      <c r="C170" s="43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</row>
    <row r="171" spans="1:65" ht="19.5" customHeight="1" x14ac:dyDescent="0.6">
      <c r="A171" s="38"/>
      <c r="B171" s="38"/>
      <c r="C171" s="43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</row>
    <row r="172" spans="1:65" ht="19.5" customHeight="1" x14ac:dyDescent="0.6">
      <c r="A172" s="38"/>
      <c r="B172" s="38"/>
      <c r="C172" s="43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</row>
    <row r="173" spans="1:65" ht="19.5" customHeight="1" x14ac:dyDescent="0.6">
      <c r="A173" s="38"/>
      <c r="B173" s="38"/>
      <c r="C173" s="43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</row>
    <row r="174" spans="1:65" ht="19.5" customHeight="1" x14ac:dyDescent="0.6">
      <c r="A174" s="38"/>
      <c r="B174" s="38"/>
      <c r="C174" s="43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</row>
    <row r="175" spans="1:65" ht="19.5" customHeight="1" x14ac:dyDescent="0.6">
      <c r="A175" s="38"/>
      <c r="B175" s="38"/>
      <c r="C175" s="43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</row>
    <row r="176" spans="1:65" ht="19.5" customHeight="1" x14ac:dyDescent="0.6">
      <c r="A176" s="38"/>
      <c r="B176" s="38"/>
      <c r="C176" s="43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</row>
    <row r="177" spans="1:65" ht="19.5" customHeight="1" x14ac:dyDescent="0.6">
      <c r="A177" s="38"/>
      <c r="B177" s="38"/>
      <c r="C177" s="43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</row>
    <row r="178" spans="1:65" ht="19.5" customHeight="1" x14ac:dyDescent="0.6">
      <c r="A178" s="38"/>
      <c r="B178" s="38"/>
      <c r="C178" s="43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</row>
    <row r="179" spans="1:65" ht="19.5" customHeight="1" x14ac:dyDescent="0.6">
      <c r="A179" s="38"/>
      <c r="B179" s="38"/>
      <c r="C179" s="43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</row>
    <row r="180" spans="1:65" ht="19.5" customHeight="1" x14ac:dyDescent="0.6">
      <c r="A180" s="38"/>
      <c r="B180" s="38"/>
      <c r="C180" s="43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</row>
    <row r="181" spans="1:65" ht="19.5" customHeight="1" x14ac:dyDescent="0.6">
      <c r="A181" s="38"/>
      <c r="B181" s="38"/>
      <c r="C181" s="43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</row>
    <row r="182" spans="1:65" ht="19.5" customHeight="1" x14ac:dyDescent="0.6">
      <c r="A182" s="38"/>
      <c r="B182" s="38"/>
      <c r="C182" s="43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</row>
    <row r="183" spans="1:65" ht="19.5" customHeight="1" x14ac:dyDescent="0.6">
      <c r="A183" s="38"/>
      <c r="B183" s="38"/>
      <c r="C183" s="43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</row>
    <row r="184" spans="1:65" ht="19.5" customHeight="1" x14ac:dyDescent="0.6">
      <c r="A184" s="38"/>
      <c r="B184" s="38"/>
      <c r="C184" s="43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</row>
    <row r="185" spans="1:65" ht="19.5" customHeight="1" x14ac:dyDescent="0.6">
      <c r="A185" s="38"/>
      <c r="B185" s="38"/>
      <c r="C185" s="43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</row>
    <row r="186" spans="1:65" ht="19.5" customHeight="1" x14ac:dyDescent="0.6">
      <c r="A186" s="38"/>
      <c r="B186" s="38"/>
      <c r="C186" s="43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</row>
    <row r="187" spans="1:65" ht="19.5" customHeight="1" x14ac:dyDescent="0.6">
      <c r="A187" s="38"/>
      <c r="B187" s="38"/>
      <c r="C187" s="43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</row>
    <row r="188" spans="1:65" ht="19.5" customHeight="1" x14ac:dyDescent="0.6">
      <c r="A188" s="38"/>
      <c r="B188" s="38"/>
      <c r="C188" s="43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</row>
    <row r="189" spans="1:65" ht="19.5" customHeight="1" x14ac:dyDescent="0.6">
      <c r="A189" s="38"/>
      <c r="B189" s="38"/>
      <c r="C189" s="43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</row>
    <row r="190" spans="1:65" ht="19.5" customHeight="1" x14ac:dyDescent="0.6">
      <c r="A190" s="38"/>
      <c r="B190" s="38"/>
      <c r="C190" s="43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</row>
    <row r="191" spans="1:65" ht="19.5" customHeight="1" x14ac:dyDescent="0.6">
      <c r="A191" s="38"/>
      <c r="B191" s="38"/>
      <c r="C191" s="43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</row>
    <row r="192" spans="1:65" ht="19.5" customHeight="1" x14ac:dyDescent="0.6">
      <c r="A192" s="38"/>
      <c r="B192" s="38"/>
      <c r="C192" s="43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</row>
    <row r="193" spans="1:65" ht="19.5" customHeight="1" x14ac:dyDescent="0.6">
      <c r="A193" s="38"/>
      <c r="B193" s="38"/>
      <c r="C193" s="43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</row>
    <row r="194" spans="1:65" ht="19.5" customHeight="1" x14ac:dyDescent="0.6">
      <c r="A194" s="38"/>
      <c r="B194" s="38"/>
      <c r="C194" s="43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</row>
    <row r="195" spans="1:65" ht="19.5" customHeight="1" x14ac:dyDescent="0.6">
      <c r="A195" s="38"/>
      <c r="B195" s="38"/>
      <c r="C195" s="43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</row>
    <row r="196" spans="1:65" ht="19.5" customHeight="1" x14ac:dyDescent="0.6">
      <c r="A196" s="38"/>
      <c r="B196" s="38"/>
      <c r="C196" s="43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</row>
    <row r="197" spans="1:65" ht="19.5" customHeight="1" x14ac:dyDescent="0.6">
      <c r="A197" s="38"/>
      <c r="B197" s="38"/>
      <c r="C197" s="43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</row>
    <row r="198" spans="1:65" ht="19.5" customHeight="1" x14ac:dyDescent="0.6">
      <c r="A198" s="38"/>
      <c r="B198" s="38"/>
      <c r="C198" s="43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</row>
    <row r="199" spans="1:65" ht="19.5" customHeight="1" x14ac:dyDescent="0.6">
      <c r="A199" s="38"/>
      <c r="B199" s="38"/>
      <c r="C199" s="43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</row>
    <row r="200" spans="1:65" ht="19.5" customHeight="1" x14ac:dyDescent="0.6">
      <c r="A200" s="38"/>
      <c r="B200" s="38"/>
      <c r="C200" s="43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</row>
    <row r="201" spans="1:65" ht="19.5" customHeight="1" x14ac:dyDescent="0.6">
      <c r="A201" s="38"/>
      <c r="B201" s="38"/>
      <c r="C201" s="43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</row>
    <row r="202" spans="1:65" ht="19.5" customHeight="1" x14ac:dyDescent="0.6">
      <c r="A202" s="38"/>
      <c r="B202" s="38"/>
      <c r="C202" s="43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</row>
    <row r="203" spans="1:65" ht="19.5" customHeight="1" x14ac:dyDescent="0.6">
      <c r="A203" s="38"/>
      <c r="B203" s="38"/>
      <c r="C203" s="43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</row>
    <row r="204" spans="1:65" ht="19.5" customHeight="1" x14ac:dyDescent="0.6">
      <c r="A204" s="38"/>
      <c r="B204" s="38"/>
      <c r="C204" s="43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</row>
    <row r="205" spans="1:65" ht="19.5" customHeight="1" x14ac:dyDescent="0.6">
      <c r="A205" s="38"/>
      <c r="B205" s="38"/>
      <c r="C205" s="43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</row>
    <row r="206" spans="1:65" ht="19.5" customHeight="1" x14ac:dyDescent="0.6">
      <c r="A206" s="38"/>
      <c r="B206" s="38"/>
      <c r="C206" s="43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</row>
    <row r="207" spans="1:65" ht="19.5" customHeight="1" x14ac:dyDescent="0.6">
      <c r="A207" s="38"/>
      <c r="B207" s="38"/>
      <c r="C207" s="43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</row>
    <row r="208" spans="1:65" ht="19.5" customHeight="1" x14ac:dyDescent="0.6">
      <c r="A208" s="38"/>
      <c r="B208" s="38"/>
      <c r="C208" s="43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</row>
    <row r="209" spans="1:65" ht="19.5" customHeight="1" x14ac:dyDescent="0.6">
      <c r="A209" s="38"/>
      <c r="B209" s="38"/>
      <c r="C209" s="43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</row>
    <row r="210" spans="1:65" ht="19.5" customHeight="1" x14ac:dyDescent="0.6">
      <c r="A210" s="38"/>
      <c r="B210" s="38"/>
      <c r="C210" s="43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</row>
    <row r="211" spans="1:65" ht="19.5" customHeight="1" x14ac:dyDescent="0.6">
      <c r="A211" s="38"/>
      <c r="B211" s="38"/>
      <c r="C211" s="43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</row>
    <row r="212" spans="1:65" ht="19.5" customHeight="1" x14ac:dyDescent="0.6">
      <c r="A212" s="38"/>
      <c r="B212" s="38"/>
      <c r="C212" s="43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</row>
    <row r="213" spans="1:65" ht="19.5" customHeight="1" x14ac:dyDescent="0.6">
      <c r="A213" s="38"/>
      <c r="B213" s="38"/>
      <c r="C213" s="43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</row>
    <row r="214" spans="1:65" ht="19.5" customHeight="1" x14ac:dyDescent="0.6">
      <c r="A214" s="38"/>
      <c r="B214" s="38"/>
      <c r="C214" s="43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</row>
    <row r="215" spans="1:65" ht="19.5" customHeight="1" x14ac:dyDescent="0.6">
      <c r="A215" s="38"/>
      <c r="B215" s="38"/>
      <c r="C215" s="43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</row>
    <row r="216" spans="1:65" ht="19.5" customHeight="1" x14ac:dyDescent="0.6">
      <c r="A216" s="38"/>
      <c r="B216" s="38"/>
      <c r="C216" s="43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</row>
    <row r="217" spans="1:65" ht="19.5" customHeight="1" x14ac:dyDescent="0.6">
      <c r="A217" s="38"/>
      <c r="B217" s="38"/>
      <c r="C217" s="43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</row>
    <row r="218" spans="1:65" ht="19.5" customHeight="1" x14ac:dyDescent="0.6">
      <c r="A218" s="38"/>
      <c r="B218" s="38"/>
      <c r="C218" s="43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</row>
    <row r="219" spans="1:65" ht="19.5" customHeight="1" x14ac:dyDescent="0.6">
      <c r="A219" s="38"/>
      <c r="B219" s="38"/>
      <c r="C219" s="43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</row>
    <row r="220" spans="1:65" ht="19.5" customHeight="1" x14ac:dyDescent="0.6">
      <c r="A220" s="38"/>
      <c r="B220" s="38"/>
      <c r="C220" s="43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</row>
    <row r="221" spans="1:65" ht="19.5" customHeight="1" x14ac:dyDescent="0.6">
      <c r="A221" s="38"/>
      <c r="B221" s="38"/>
      <c r="C221" s="43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</row>
    <row r="222" spans="1:65" ht="19.5" customHeight="1" x14ac:dyDescent="0.6">
      <c r="A222" s="38"/>
      <c r="B222" s="38"/>
      <c r="C222" s="43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</row>
    <row r="223" spans="1:65" ht="19.5" customHeight="1" x14ac:dyDescent="0.6">
      <c r="A223" s="38"/>
      <c r="B223" s="38"/>
      <c r="C223" s="43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</row>
    <row r="224" spans="1:65" ht="19.5" customHeight="1" x14ac:dyDescent="0.6">
      <c r="A224" s="38"/>
      <c r="B224" s="38"/>
      <c r="C224" s="43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</row>
    <row r="225" spans="1:65" ht="19.5" customHeight="1" x14ac:dyDescent="0.6">
      <c r="A225" s="38"/>
      <c r="B225" s="38"/>
      <c r="C225" s="43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</row>
    <row r="226" spans="1:65" ht="19.5" customHeight="1" x14ac:dyDescent="0.6">
      <c r="A226" s="38"/>
      <c r="B226" s="38"/>
      <c r="C226" s="43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</row>
    <row r="227" spans="1:65" ht="19.5" customHeight="1" x14ac:dyDescent="0.6">
      <c r="A227" s="38"/>
      <c r="B227" s="38"/>
      <c r="C227" s="43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</row>
    <row r="228" spans="1:65" ht="19.5" customHeight="1" x14ac:dyDescent="0.6">
      <c r="A228" s="38"/>
      <c r="B228" s="38"/>
      <c r="C228" s="43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</row>
    <row r="229" spans="1:65" ht="19.5" customHeight="1" x14ac:dyDescent="0.6">
      <c r="A229" s="38"/>
      <c r="B229" s="38"/>
      <c r="C229" s="43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</row>
    <row r="230" spans="1:65" ht="19.5" customHeight="1" x14ac:dyDescent="0.6">
      <c r="A230" s="38"/>
      <c r="B230" s="38"/>
      <c r="C230" s="43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</row>
    <row r="231" spans="1:65" ht="19.5" customHeight="1" x14ac:dyDescent="0.6">
      <c r="A231" s="38"/>
      <c r="B231" s="38"/>
      <c r="C231" s="43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</row>
    <row r="232" spans="1:65" ht="19.5" customHeight="1" x14ac:dyDescent="0.6">
      <c r="A232" s="38"/>
      <c r="B232" s="38"/>
      <c r="C232" s="43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</row>
    <row r="233" spans="1:65" ht="19.5" customHeight="1" x14ac:dyDescent="0.6">
      <c r="A233" s="38"/>
      <c r="B233" s="38"/>
      <c r="C233" s="43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</row>
    <row r="234" spans="1:65" ht="19.5" customHeight="1" x14ac:dyDescent="0.6">
      <c r="A234" s="38"/>
      <c r="B234" s="38"/>
      <c r="C234" s="43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</row>
    <row r="235" spans="1:65" ht="19.5" customHeight="1" x14ac:dyDescent="0.6">
      <c r="A235" s="38"/>
      <c r="B235" s="38"/>
      <c r="C235" s="43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</row>
    <row r="236" spans="1:65" ht="19.5" customHeight="1" x14ac:dyDescent="0.6">
      <c r="A236" s="38"/>
      <c r="B236" s="38"/>
      <c r="C236" s="43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</row>
    <row r="237" spans="1:65" ht="19.5" customHeight="1" x14ac:dyDescent="0.6">
      <c r="A237" s="38"/>
      <c r="B237" s="38"/>
      <c r="C237" s="43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</row>
    <row r="238" spans="1:65" ht="19.5" customHeight="1" x14ac:dyDescent="0.6">
      <c r="A238" s="38"/>
      <c r="B238" s="38"/>
      <c r="C238" s="43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</row>
    <row r="239" spans="1:65" ht="19.5" customHeight="1" x14ac:dyDescent="0.6">
      <c r="A239" s="38"/>
      <c r="B239" s="38"/>
      <c r="C239" s="43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</row>
    <row r="240" spans="1:65" ht="19.5" customHeight="1" x14ac:dyDescent="0.6">
      <c r="A240" s="38"/>
      <c r="B240" s="38"/>
      <c r="C240" s="43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</row>
    <row r="241" spans="1:65" ht="19.5" customHeight="1" x14ac:dyDescent="0.6">
      <c r="A241" s="38"/>
      <c r="B241" s="38"/>
      <c r="C241" s="43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</row>
    <row r="242" spans="1:65" ht="19.5" customHeight="1" x14ac:dyDescent="0.6">
      <c r="A242" s="38"/>
      <c r="B242" s="38"/>
      <c r="C242" s="43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</row>
    <row r="243" spans="1:65" ht="19.5" customHeight="1" x14ac:dyDescent="0.6">
      <c r="A243" s="38"/>
      <c r="B243" s="38"/>
      <c r="C243" s="43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</row>
    <row r="244" spans="1:65" ht="19.5" customHeight="1" x14ac:dyDescent="0.6">
      <c r="A244" s="38"/>
      <c r="B244" s="38"/>
      <c r="C244" s="43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</row>
    <row r="245" spans="1:65" ht="19.5" customHeight="1" x14ac:dyDescent="0.6">
      <c r="A245" s="38"/>
      <c r="B245" s="38"/>
      <c r="C245" s="43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</row>
    <row r="246" spans="1:65" ht="19.5" customHeight="1" x14ac:dyDescent="0.6">
      <c r="A246" s="38"/>
      <c r="B246" s="38"/>
      <c r="C246" s="43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</row>
    <row r="247" spans="1:65" ht="19.5" customHeight="1" x14ac:dyDescent="0.6">
      <c r="A247" s="38"/>
      <c r="B247" s="38"/>
      <c r="C247" s="43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</row>
    <row r="248" spans="1:65" ht="19.5" customHeight="1" x14ac:dyDescent="0.6">
      <c r="A248" s="38"/>
      <c r="B248" s="38"/>
      <c r="C248" s="43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</row>
    <row r="249" spans="1:65" ht="19.5" customHeight="1" x14ac:dyDescent="0.6">
      <c r="A249" s="38"/>
      <c r="B249" s="38"/>
      <c r="C249" s="43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</row>
    <row r="250" spans="1:65" ht="19.5" customHeight="1" x14ac:dyDescent="0.6">
      <c r="A250" s="38"/>
      <c r="B250" s="38"/>
      <c r="C250" s="43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</row>
    <row r="251" spans="1:65" ht="19.5" customHeight="1" x14ac:dyDescent="0.6">
      <c r="A251" s="38"/>
      <c r="B251" s="38"/>
      <c r="C251" s="43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</row>
    <row r="252" spans="1:65" ht="19.5" customHeight="1" x14ac:dyDescent="0.6">
      <c r="A252" s="38"/>
      <c r="B252" s="38"/>
      <c r="C252" s="43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</row>
    <row r="253" spans="1:65" ht="19.5" customHeight="1" x14ac:dyDescent="0.6">
      <c r="A253" s="38"/>
      <c r="B253" s="38"/>
      <c r="C253" s="43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</row>
    <row r="254" spans="1:65" ht="19.5" customHeight="1" x14ac:dyDescent="0.6">
      <c r="A254" s="38"/>
      <c r="B254" s="38"/>
      <c r="C254" s="43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</row>
    <row r="255" spans="1:65" ht="19.5" customHeight="1" x14ac:dyDescent="0.6">
      <c r="A255" s="38"/>
      <c r="B255" s="38"/>
      <c r="C255" s="43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</row>
    <row r="256" spans="1:65" ht="19.5" customHeight="1" x14ac:dyDescent="0.6">
      <c r="A256" s="38"/>
      <c r="B256" s="38"/>
      <c r="C256" s="43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</row>
    <row r="257" spans="1:65" ht="19.5" customHeight="1" x14ac:dyDescent="0.6">
      <c r="A257" s="38"/>
      <c r="B257" s="38"/>
      <c r="C257" s="43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</row>
    <row r="258" spans="1:65" ht="19.5" customHeight="1" x14ac:dyDescent="0.6">
      <c r="A258" s="38"/>
      <c r="B258" s="38"/>
      <c r="C258" s="43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</row>
    <row r="259" spans="1:65" ht="19.5" customHeight="1" x14ac:dyDescent="0.6">
      <c r="A259" s="38"/>
      <c r="B259" s="38"/>
      <c r="C259" s="43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</row>
    <row r="260" spans="1:65" ht="19.5" customHeight="1" x14ac:dyDescent="0.6">
      <c r="A260" s="38"/>
      <c r="B260" s="38"/>
      <c r="C260" s="43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</row>
    <row r="261" spans="1:65" ht="19.5" customHeight="1" x14ac:dyDescent="0.6">
      <c r="A261" s="38"/>
      <c r="B261" s="38"/>
      <c r="C261" s="43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</row>
    <row r="262" spans="1:65" ht="19.5" customHeight="1" x14ac:dyDescent="0.6">
      <c r="A262" s="38"/>
      <c r="B262" s="38"/>
      <c r="C262" s="43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</row>
    <row r="263" spans="1:65" ht="19.5" customHeight="1" x14ac:dyDescent="0.6">
      <c r="A263" s="38"/>
      <c r="B263" s="38"/>
      <c r="C263" s="43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</row>
    <row r="264" spans="1:65" ht="19.5" customHeight="1" x14ac:dyDescent="0.6">
      <c r="A264" s="38"/>
      <c r="B264" s="38"/>
      <c r="C264" s="43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</row>
    <row r="265" spans="1:65" ht="19.5" customHeight="1" x14ac:dyDescent="0.6">
      <c r="A265" s="38"/>
      <c r="B265" s="38"/>
      <c r="C265" s="43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</row>
    <row r="266" spans="1:65" ht="19.5" customHeight="1" x14ac:dyDescent="0.6">
      <c r="A266" s="38"/>
      <c r="B266" s="38"/>
      <c r="C266" s="43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</row>
    <row r="267" spans="1:65" ht="19.5" customHeight="1" x14ac:dyDescent="0.6">
      <c r="A267" s="38"/>
      <c r="B267" s="38"/>
      <c r="C267" s="43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</row>
    <row r="268" spans="1:65" ht="19.5" customHeight="1" x14ac:dyDescent="0.6">
      <c r="A268" s="38"/>
      <c r="B268" s="38"/>
      <c r="C268" s="43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</row>
    <row r="269" spans="1:65" ht="19.5" customHeight="1" x14ac:dyDescent="0.6">
      <c r="A269" s="38"/>
      <c r="B269" s="38"/>
      <c r="C269" s="43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</row>
    <row r="270" spans="1:65" ht="19.5" customHeight="1" x14ac:dyDescent="0.6">
      <c r="A270" s="38"/>
      <c r="B270" s="38"/>
      <c r="C270" s="43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</row>
    <row r="271" spans="1:65" ht="19.5" customHeight="1" x14ac:dyDescent="0.6">
      <c r="A271" s="38"/>
      <c r="B271" s="38"/>
      <c r="C271" s="43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</row>
    <row r="272" spans="1:65" ht="19.5" customHeight="1" x14ac:dyDescent="0.6">
      <c r="A272" s="38"/>
      <c r="B272" s="38"/>
      <c r="C272" s="43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</row>
    <row r="273" spans="1:65" ht="19.5" customHeight="1" x14ac:dyDescent="0.6">
      <c r="A273" s="38"/>
      <c r="B273" s="38"/>
      <c r="C273" s="43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</row>
    <row r="274" spans="1:65" ht="19.5" customHeight="1" x14ac:dyDescent="0.6">
      <c r="A274" s="38"/>
      <c r="B274" s="38"/>
      <c r="C274" s="43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</row>
    <row r="275" spans="1:65" ht="19.5" customHeight="1" x14ac:dyDescent="0.6">
      <c r="A275" s="38"/>
      <c r="B275" s="38"/>
      <c r="C275" s="43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</row>
    <row r="276" spans="1:65" ht="19.5" customHeight="1" x14ac:dyDescent="0.6">
      <c r="A276" s="38"/>
      <c r="B276" s="38"/>
      <c r="C276" s="43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</row>
    <row r="277" spans="1:65" ht="19.5" customHeight="1" x14ac:dyDescent="0.6">
      <c r="A277" s="38"/>
      <c r="B277" s="38"/>
      <c r="C277" s="43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</row>
    <row r="278" spans="1:65" ht="19.5" customHeight="1" x14ac:dyDescent="0.6">
      <c r="A278" s="38"/>
      <c r="B278" s="38"/>
      <c r="C278" s="43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</row>
    <row r="279" spans="1:65" ht="19.5" customHeight="1" x14ac:dyDescent="0.6">
      <c r="A279" s="38"/>
      <c r="B279" s="38"/>
      <c r="C279" s="43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</row>
    <row r="280" spans="1:65" ht="19.5" customHeight="1" x14ac:dyDescent="0.6">
      <c r="A280" s="38"/>
      <c r="B280" s="38"/>
      <c r="C280" s="43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</row>
    <row r="281" spans="1:65" ht="19.5" customHeight="1" x14ac:dyDescent="0.6">
      <c r="A281" s="38"/>
      <c r="B281" s="38"/>
      <c r="C281" s="43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</row>
    <row r="282" spans="1:65" ht="19.5" customHeight="1" x14ac:dyDescent="0.6">
      <c r="A282" s="38"/>
      <c r="B282" s="38"/>
      <c r="C282" s="43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</row>
    <row r="283" spans="1:65" ht="19.5" customHeight="1" x14ac:dyDescent="0.6">
      <c r="A283" s="38"/>
      <c r="B283" s="38"/>
      <c r="C283" s="43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</row>
    <row r="284" spans="1:65" ht="19.5" customHeight="1" x14ac:dyDescent="0.6">
      <c r="A284" s="38"/>
      <c r="B284" s="38"/>
      <c r="C284" s="43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</row>
    <row r="285" spans="1:65" ht="19.5" customHeight="1" x14ac:dyDescent="0.6">
      <c r="A285" s="38"/>
      <c r="B285" s="38"/>
      <c r="C285" s="43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</row>
    <row r="286" spans="1:65" ht="19.5" customHeight="1" x14ac:dyDescent="0.6">
      <c r="A286" s="38"/>
      <c r="B286" s="38"/>
      <c r="C286" s="43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</row>
    <row r="287" spans="1:65" ht="19.5" customHeight="1" x14ac:dyDescent="0.6">
      <c r="A287" s="38"/>
      <c r="B287" s="38"/>
      <c r="C287" s="43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</row>
    <row r="288" spans="1:65" ht="19.5" customHeight="1" x14ac:dyDescent="0.6">
      <c r="A288" s="38"/>
      <c r="B288" s="38"/>
      <c r="C288" s="43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</row>
    <row r="289" spans="1:65" ht="19.5" customHeight="1" x14ac:dyDescent="0.6">
      <c r="A289" s="38"/>
      <c r="B289" s="38"/>
      <c r="C289" s="43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</row>
    <row r="290" spans="1:65" ht="19.5" customHeight="1" x14ac:dyDescent="0.6">
      <c r="A290" s="38"/>
      <c r="B290" s="38"/>
      <c r="C290" s="43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</row>
    <row r="291" spans="1:65" ht="19.5" customHeight="1" x14ac:dyDescent="0.6">
      <c r="A291" s="38"/>
      <c r="B291" s="38"/>
      <c r="C291" s="43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</row>
    <row r="292" spans="1:65" ht="19.5" customHeight="1" x14ac:dyDescent="0.6">
      <c r="A292" s="38"/>
      <c r="B292" s="38"/>
      <c r="C292" s="43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</row>
    <row r="293" spans="1:65" ht="19.5" customHeight="1" x14ac:dyDescent="0.6">
      <c r="A293" s="38"/>
      <c r="B293" s="38"/>
      <c r="C293" s="43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</row>
    <row r="294" spans="1:65" ht="19.5" customHeight="1" x14ac:dyDescent="0.6">
      <c r="A294" s="38"/>
      <c r="B294" s="38"/>
      <c r="C294" s="43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</row>
    <row r="295" spans="1:65" ht="19.5" customHeight="1" x14ac:dyDescent="0.6">
      <c r="A295" s="38"/>
      <c r="B295" s="38"/>
      <c r="C295" s="43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</row>
    <row r="296" spans="1:65" ht="19.5" customHeight="1" x14ac:dyDescent="0.6">
      <c r="A296" s="38"/>
      <c r="B296" s="38"/>
      <c r="C296" s="43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</row>
    <row r="297" spans="1:65" ht="19.5" customHeight="1" x14ac:dyDescent="0.6">
      <c r="A297" s="38"/>
      <c r="B297" s="38"/>
      <c r="C297" s="43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</row>
    <row r="298" spans="1:65" ht="19.5" customHeight="1" x14ac:dyDescent="0.6">
      <c r="A298" s="38"/>
      <c r="B298" s="38"/>
      <c r="C298" s="43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</row>
    <row r="299" spans="1:65" ht="19.5" customHeight="1" x14ac:dyDescent="0.6">
      <c r="A299" s="38"/>
      <c r="B299" s="38"/>
      <c r="C299" s="43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</row>
    <row r="300" spans="1:65" ht="19.5" customHeight="1" x14ac:dyDescent="0.6">
      <c r="A300" s="38"/>
      <c r="B300" s="38"/>
      <c r="C300" s="43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</row>
    <row r="301" spans="1:65" ht="19.5" customHeight="1" x14ac:dyDescent="0.6">
      <c r="A301" s="38"/>
      <c r="B301" s="38"/>
      <c r="C301" s="43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</row>
    <row r="302" spans="1:65" ht="19.5" customHeight="1" x14ac:dyDescent="0.6">
      <c r="A302" s="38"/>
      <c r="B302" s="38"/>
      <c r="C302" s="43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</row>
    <row r="303" spans="1:65" ht="19.5" customHeight="1" x14ac:dyDescent="0.6">
      <c r="A303" s="38"/>
      <c r="B303" s="38"/>
      <c r="C303" s="43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</row>
    <row r="304" spans="1:65" ht="19.5" customHeight="1" x14ac:dyDescent="0.6">
      <c r="A304" s="38"/>
      <c r="B304" s="38"/>
      <c r="C304" s="43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</row>
    <row r="305" spans="1:65" ht="19.5" customHeight="1" x14ac:dyDescent="0.6">
      <c r="A305" s="38"/>
      <c r="B305" s="38"/>
      <c r="C305" s="43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</row>
    <row r="306" spans="1:65" ht="19.5" customHeight="1" x14ac:dyDescent="0.6">
      <c r="A306" s="38"/>
      <c r="B306" s="38"/>
      <c r="C306" s="43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</row>
    <row r="307" spans="1:65" ht="19.5" customHeight="1" x14ac:dyDescent="0.6">
      <c r="A307" s="38"/>
      <c r="B307" s="38"/>
      <c r="C307" s="43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</row>
    <row r="308" spans="1:65" ht="19.5" customHeight="1" x14ac:dyDescent="0.6">
      <c r="A308" s="38"/>
      <c r="B308" s="38"/>
      <c r="C308" s="43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</row>
    <row r="309" spans="1:65" ht="19.5" customHeight="1" x14ac:dyDescent="0.6">
      <c r="A309" s="38"/>
      <c r="B309" s="38"/>
      <c r="C309" s="43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</row>
    <row r="310" spans="1:65" ht="19.5" customHeight="1" x14ac:dyDescent="0.6">
      <c r="A310" s="38"/>
      <c r="B310" s="38"/>
      <c r="C310" s="43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</row>
    <row r="311" spans="1:65" ht="19.5" customHeight="1" x14ac:dyDescent="0.6">
      <c r="A311" s="38"/>
      <c r="B311" s="38"/>
      <c r="C311" s="43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</row>
    <row r="312" spans="1:65" ht="19.5" customHeight="1" x14ac:dyDescent="0.6">
      <c r="A312" s="38"/>
      <c r="B312" s="38"/>
      <c r="C312" s="43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</row>
    <row r="313" spans="1:65" ht="19.5" customHeight="1" x14ac:dyDescent="0.6">
      <c r="A313" s="38"/>
      <c r="B313" s="38"/>
      <c r="C313" s="43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</row>
    <row r="314" spans="1:65" ht="19.5" customHeight="1" x14ac:dyDescent="0.6">
      <c r="A314" s="38"/>
      <c r="B314" s="38"/>
      <c r="C314" s="43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</row>
    <row r="315" spans="1:65" ht="19.5" customHeight="1" x14ac:dyDescent="0.6">
      <c r="A315" s="38"/>
      <c r="B315" s="38"/>
      <c r="C315" s="43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</row>
    <row r="316" spans="1:65" ht="19.5" customHeight="1" x14ac:dyDescent="0.6">
      <c r="A316" s="38"/>
      <c r="B316" s="38"/>
      <c r="C316" s="43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</row>
    <row r="317" spans="1:65" ht="19.5" customHeight="1" x14ac:dyDescent="0.6">
      <c r="A317" s="38"/>
      <c r="B317" s="38"/>
      <c r="C317" s="43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</row>
    <row r="318" spans="1:65" ht="19.5" customHeight="1" x14ac:dyDescent="0.6">
      <c r="A318" s="38"/>
      <c r="B318" s="38"/>
      <c r="C318" s="43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</row>
    <row r="319" spans="1:65" ht="19.5" customHeight="1" x14ac:dyDescent="0.6">
      <c r="A319" s="38"/>
      <c r="B319" s="38"/>
      <c r="C319" s="43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</row>
    <row r="320" spans="1:65" ht="19.5" customHeight="1" x14ac:dyDescent="0.6">
      <c r="A320" s="38"/>
      <c r="B320" s="38"/>
      <c r="C320" s="43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</row>
    <row r="321" spans="1:65" ht="19.5" customHeight="1" x14ac:dyDescent="0.6">
      <c r="A321" s="38"/>
      <c r="B321" s="38"/>
      <c r="C321" s="43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</row>
    <row r="322" spans="1:65" ht="19.5" customHeight="1" x14ac:dyDescent="0.6">
      <c r="A322" s="38"/>
      <c r="B322" s="38"/>
      <c r="C322" s="43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</row>
    <row r="323" spans="1:65" ht="19.5" customHeight="1" x14ac:dyDescent="0.6">
      <c r="A323" s="38"/>
      <c r="B323" s="38"/>
      <c r="C323" s="43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</row>
    <row r="324" spans="1:65" ht="19.5" customHeight="1" x14ac:dyDescent="0.6">
      <c r="A324" s="38"/>
      <c r="B324" s="38"/>
      <c r="C324" s="43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</row>
    <row r="325" spans="1:65" ht="19.5" customHeight="1" x14ac:dyDescent="0.6">
      <c r="A325" s="38"/>
      <c r="B325" s="38"/>
      <c r="C325" s="43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</row>
    <row r="326" spans="1:65" ht="19.5" customHeight="1" x14ac:dyDescent="0.6">
      <c r="A326" s="38"/>
      <c r="B326" s="38"/>
      <c r="C326" s="43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</row>
    <row r="327" spans="1:65" ht="19.5" customHeight="1" x14ac:dyDescent="0.6">
      <c r="A327" s="38"/>
      <c r="B327" s="38"/>
      <c r="C327" s="43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</row>
    <row r="328" spans="1:65" ht="19.5" customHeight="1" x14ac:dyDescent="0.6">
      <c r="A328" s="38"/>
      <c r="B328" s="38"/>
      <c r="C328" s="43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</row>
    <row r="329" spans="1:65" ht="19.5" customHeight="1" x14ac:dyDescent="0.6">
      <c r="A329" s="38"/>
      <c r="B329" s="38"/>
      <c r="C329" s="43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</row>
    <row r="330" spans="1:65" ht="19.5" customHeight="1" x14ac:dyDescent="0.6">
      <c r="A330" s="38"/>
      <c r="B330" s="38"/>
      <c r="C330" s="43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</row>
    <row r="331" spans="1:65" ht="19.5" customHeight="1" x14ac:dyDescent="0.6">
      <c r="A331" s="38"/>
      <c r="B331" s="38"/>
      <c r="C331" s="43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</row>
    <row r="332" spans="1:65" ht="19.5" customHeight="1" x14ac:dyDescent="0.6">
      <c r="A332" s="38"/>
      <c r="B332" s="38"/>
      <c r="C332" s="43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</row>
    <row r="333" spans="1:65" ht="19.5" customHeight="1" x14ac:dyDescent="0.6">
      <c r="A333" s="38"/>
      <c r="B333" s="38"/>
      <c r="C333" s="43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</row>
    <row r="334" spans="1:65" ht="19.5" customHeight="1" x14ac:dyDescent="0.6">
      <c r="A334" s="38"/>
      <c r="B334" s="38"/>
      <c r="C334" s="43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</row>
    <row r="335" spans="1:65" ht="19.5" customHeight="1" x14ac:dyDescent="0.6">
      <c r="A335" s="38"/>
      <c r="B335" s="38"/>
      <c r="C335" s="43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</row>
    <row r="336" spans="1:65" ht="19.5" customHeight="1" x14ac:dyDescent="0.6">
      <c r="A336" s="38"/>
      <c r="B336" s="38"/>
      <c r="C336" s="43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</row>
    <row r="337" spans="1:65" ht="19.5" customHeight="1" x14ac:dyDescent="0.6">
      <c r="A337" s="38"/>
      <c r="B337" s="38"/>
      <c r="C337" s="43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</row>
    <row r="338" spans="1:65" ht="19.5" customHeight="1" x14ac:dyDescent="0.6">
      <c r="A338" s="38"/>
      <c r="B338" s="38"/>
      <c r="C338" s="43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</row>
    <row r="339" spans="1:65" ht="19.5" customHeight="1" x14ac:dyDescent="0.6">
      <c r="A339" s="38"/>
      <c r="B339" s="38"/>
      <c r="C339" s="43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</row>
    <row r="340" spans="1:65" ht="19.5" customHeight="1" x14ac:dyDescent="0.6">
      <c r="A340" s="38"/>
      <c r="B340" s="38"/>
      <c r="C340" s="43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</row>
    <row r="341" spans="1:65" ht="19.5" customHeight="1" x14ac:dyDescent="0.6">
      <c r="A341" s="38"/>
      <c r="B341" s="38"/>
      <c r="C341" s="43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</row>
    <row r="342" spans="1:65" ht="19.5" customHeight="1" x14ac:dyDescent="0.6">
      <c r="A342" s="38"/>
      <c r="B342" s="38"/>
      <c r="C342" s="43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</row>
    <row r="343" spans="1:65" ht="19.5" customHeight="1" x14ac:dyDescent="0.6">
      <c r="A343" s="38"/>
      <c r="B343" s="38"/>
      <c r="C343" s="43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</row>
    <row r="344" spans="1:65" ht="19.5" customHeight="1" x14ac:dyDescent="0.6">
      <c r="A344" s="38"/>
      <c r="B344" s="38"/>
      <c r="C344" s="43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</row>
    <row r="345" spans="1:65" ht="19.5" customHeight="1" x14ac:dyDescent="0.6">
      <c r="A345" s="38"/>
      <c r="B345" s="38"/>
      <c r="C345" s="43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</row>
    <row r="346" spans="1:65" ht="19.5" customHeight="1" x14ac:dyDescent="0.6">
      <c r="A346" s="38"/>
      <c r="B346" s="38"/>
      <c r="C346" s="43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</row>
    <row r="347" spans="1:65" ht="19.5" customHeight="1" x14ac:dyDescent="0.6">
      <c r="A347" s="38"/>
      <c r="B347" s="38"/>
      <c r="C347" s="43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</row>
    <row r="348" spans="1:65" ht="19.5" customHeight="1" x14ac:dyDescent="0.6">
      <c r="A348" s="38"/>
      <c r="B348" s="38"/>
      <c r="C348" s="43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</row>
    <row r="349" spans="1:65" ht="19.5" customHeight="1" x14ac:dyDescent="0.6">
      <c r="A349" s="38"/>
      <c r="B349" s="38"/>
      <c r="C349" s="43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</row>
    <row r="350" spans="1:65" ht="19.5" customHeight="1" x14ac:dyDescent="0.6">
      <c r="A350" s="38"/>
      <c r="B350" s="38"/>
      <c r="C350" s="43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</row>
    <row r="351" spans="1:65" ht="19.5" customHeight="1" x14ac:dyDescent="0.6">
      <c r="A351" s="38"/>
      <c r="B351" s="38"/>
      <c r="C351" s="43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</row>
    <row r="352" spans="1:65" ht="19.5" customHeight="1" x14ac:dyDescent="0.6">
      <c r="A352" s="38"/>
      <c r="B352" s="38"/>
      <c r="C352" s="43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</row>
    <row r="353" spans="1:65" ht="19.5" customHeight="1" x14ac:dyDescent="0.6">
      <c r="A353" s="38"/>
      <c r="B353" s="38"/>
      <c r="C353" s="43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</row>
    <row r="354" spans="1:65" ht="19.5" customHeight="1" x14ac:dyDescent="0.6">
      <c r="A354" s="38"/>
      <c r="B354" s="38"/>
      <c r="C354" s="43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</row>
    <row r="355" spans="1:65" ht="19.5" customHeight="1" x14ac:dyDescent="0.6">
      <c r="A355" s="38"/>
      <c r="B355" s="38"/>
      <c r="C355" s="43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</row>
    <row r="356" spans="1:65" ht="19.5" customHeight="1" x14ac:dyDescent="0.6">
      <c r="A356" s="38"/>
      <c r="B356" s="38"/>
      <c r="C356" s="43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</row>
    <row r="357" spans="1:65" ht="19.5" customHeight="1" x14ac:dyDescent="0.6">
      <c r="A357" s="38"/>
      <c r="B357" s="38"/>
      <c r="C357" s="43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</row>
    <row r="358" spans="1:65" ht="19.5" customHeight="1" x14ac:dyDescent="0.6">
      <c r="A358" s="38"/>
      <c r="B358" s="38"/>
      <c r="C358" s="43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</row>
    <row r="359" spans="1:65" ht="19.5" customHeight="1" x14ac:dyDescent="0.6">
      <c r="A359" s="38"/>
      <c r="B359" s="38"/>
      <c r="C359" s="43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</row>
    <row r="360" spans="1:65" ht="19.5" customHeight="1" x14ac:dyDescent="0.6">
      <c r="A360" s="38"/>
      <c r="B360" s="38"/>
      <c r="C360" s="43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</row>
    <row r="361" spans="1:65" ht="19.5" customHeight="1" x14ac:dyDescent="0.6">
      <c r="A361" s="38"/>
      <c r="B361" s="38"/>
      <c r="C361" s="43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</row>
    <row r="362" spans="1:65" ht="19.5" customHeight="1" x14ac:dyDescent="0.6">
      <c r="A362" s="38"/>
      <c r="B362" s="38"/>
      <c r="C362" s="43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</row>
    <row r="363" spans="1:65" ht="19.5" customHeight="1" x14ac:dyDescent="0.6">
      <c r="A363" s="38"/>
      <c r="B363" s="38"/>
      <c r="C363" s="43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</row>
    <row r="364" spans="1:65" ht="19.5" customHeight="1" x14ac:dyDescent="0.6">
      <c r="A364" s="38"/>
      <c r="B364" s="38"/>
      <c r="C364" s="43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</row>
    <row r="365" spans="1:65" ht="19.5" customHeight="1" x14ac:dyDescent="0.6">
      <c r="A365" s="38"/>
      <c r="B365" s="38"/>
      <c r="C365" s="43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</row>
    <row r="366" spans="1:65" ht="19.5" customHeight="1" x14ac:dyDescent="0.6">
      <c r="A366" s="38"/>
      <c r="B366" s="38"/>
      <c r="C366" s="43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</row>
    <row r="367" spans="1:65" ht="19.5" customHeight="1" x14ac:dyDescent="0.6">
      <c r="A367" s="38"/>
      <c r="B367" s="38"/>
      <c r="C367" s="43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</row>
    <row r="368" spans="1:65" ht="19.5" customHeight="1" x14ac:dyDescent="0.6">
      <c r="A368" s="38"/>
      <c r="B368" s="38"/>
      <c r="C368" s="43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</row>
    <row r="369" spans="1:65" ht="19.5" customHeight="1" x14ac:dyDescent="0.6">
      <c r="A369" s="38"/>
      <c r="B369" s="38"/>
      <c r="C369" s="43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</row>
    <row r="370" spans="1:65" ht="19.5" customHeight="1" x14ac:dyDescent="0.6">
      <c r="A370" s="38"/>
      <c r="B370" s="38"/>
      <c r="C370" s="43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</row>
    <row r="371" spans="1:65" ht="19.5" customHeight="1" x14ac:dyDescent="0.6">
      <c r="A371" s="38"/>
      <c r="B371" s="38"/>
      <c r="C371" s="43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</row>
    <row r="372" spans="1:65" ht="19.5" customHeight="1" x14ac:dyDescent="0.6">
      <c r="A372" s="38"/>
      <c r="B372" s="38"/>
      <c r="C372" s="43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</row>
    <row r="373" spans="1:65" ht="19.5" customHeight="1" x14ac:dyDescent="0.6">
      <c r="A373" s="38"/>
      <c r="B373" s="38"/>
      <c r="C373" s="43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</row>
    <row r="374" spans="1:65" ht="19.5" customHeight="1" x14ac:dyDescent="0.6">
      <c r="A374" s="38"/>
      <c r="B374" s="38"/>
      <c r="C374" s="43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</row>
    <row r="375" spans="1:65" ht="19.5" customHeight="1" x14ac:dyDescent="0.6">
      <c r="A375" s="38"/>
      <c r="B375" s="38"/>
      <c r="C375" s="43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</row>
    <row r="376" spans="1:65" ht="19.5" customHeight="1" x14ac:dyDescent="0.6">
      <c r="A376" s="38"/>
      <c r="B376" s="38"/>
      <c r="C376" s="43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</row>
    <row r="377" spans="1:65" ht="19.5" customHeight="1" x14ac:dyDescent="0.6">
      <c r="A377" s="38"/>
      <c r="B377" s="38"/>
      <c r="C377" s="43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</row>
    <row r="378" spans="1:65" ht="19.5" customHeight="1" x14ac:dyDescent="0.6">
      <c r="A378" s="38"/>
      <c r="B378" s="38"/>
      <c r="C378" s="43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</row>
    <row r="379" spans="1:65" ht="19.5" customHeight="1" x14ac:dyDescent="0.6">
      <c r="A379" s="38"/>
      <c r="B379" s="38"/>
      <c r="C379" s="43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</row>
    <row r="380" spans="1:65" ht="19.5" customHeight="1" x14ac:dyDescent="0.6">
      <c r="A380" s="38"/>
      <c r="B380" s="38"/>
      <c r="C380" s="43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</row>
    <row r="381" spans="1:65" ht="19.5" customHeight="1" x14ac:dyDescent="0.6">
      <c r="A381" s="38"/>
      <c r="B381" s="38"/>
      <c r="C381" s="43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</row>
    <row r="382" spans="1:65" ht="19.5" customHeight="1" x14ac:dyDescent="0.6">
      <c r="A382" s="38"/>
      <c r="B382" s="38"/>
      <c r="C382" s="43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</row>
    <row r="383" spans="1:65" ht="19.5" customHeight="1" x14ac:dyDescent="0.6">
      <c r="A383" s="38"/>
      <c r="B383" s="38"/>
      <c r="C383" s="43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</row>
    <row r="384" spans="1:65" ht="19.5" customHeight="1" x14ac:dyDescent="0.6">
      <c r="A384" s="38"/>
      <c r="B384" s="38"/>
      <c r="C384" s="43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</row>
    <row r="385" spans="1:65" ht="19.5" customHeight="1" x14ac:dyDescent="0.6">
      <c r="A385" s="38"/>
      <c r="B385" s="38"/>
      <c r="C385" s="43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</row>
    <row r="386" spans="1:65" ht="19.5" customHeight="1" x14ac:dyDescent="0.6">
      <c r="A386" s="38"/>
      <c r="B386" s="38"/>
      <c r="C386" s="43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</row>
    <row r="387" spans="1:65" ht="19.5" customHeight="1" x14ac:dyDescent="0.6">
      <c r="A387" s="38"/>
      <c r="B387" s="38"/>
      <c r="C387" s="43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</row>
    <row r="388" spans="1:65" ht="19.5" customHeight="1" x14ac:dyDescent="0.6">
      <c r="A388" s="38"/>
      <c r="B388" s="38"/>
      <c r="C388" s="43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</row>
    <row r="389" spans="1:65" ht="19.5" customHeight="1" x14ac:dyDescent="0.6">
      <c r="A389" s="38"/>
      <c r="B389" s="38"/>
      <c r="C389" s="43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</row>
    <row r="390" spans="1:65" ht="19.5" customHeight="1" x14ac:dyDescent="0.6">
      <c r="A390" s="38"/>
      <c r="B390" s="38"/>
      <c r="C390" s="43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</row>
    <row r="391" spans="1:65" ht="19.5" customHeight="1" x14ac:dyDescent="0.6">
      <c r="A391" s="38"/>
      <c r="B391" s="38"/>
      <c r="C391" s="43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</row>
    <row r="392" spans="1:65" ht="19.5" customHeight="1" x14ac:dyDescent="0.6">
      <c r="A392" s="38"/>
      <c r="B392" s="38"/>
      <c r="C392" s="43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</row>
    <row r="393" spans="1:65" ht="19.5" customHeight="1" x14ac:dyDescent="0.6">
      <c r="A393" s="38"/>
      <c r="B393" s="38"/>
      <c r="C393" s="43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</row>
    <row r="394" spans="1:65" ht="19.5" customHeight="1" x14ac:dyDescent="0.6">
      <c r="A394" s="38"/>
      <c r="B394" s="38"/>
      <c r="C394" s="43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</row>
    <row r="395" spans="1:65" ht="19.5" customHeight="1" x14ac:dyDescent="0.6">
      <c r="A395" s="38"/>
      <c r="B395" s="38"/>
      <c r="C395" s="43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</row>
    <row r="396" spans="1:65" ht="19.5" customHeight="1" x14ac:dyDescent="0.6">
      <c r="A396" s="38"/>
      <c r="B396" s="38"/>
      <c r="C396" s="43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</row>
    <row r="397" spans="1:65" ht="19.5" customHeight="1" x14ac:dyDescent="0.6">
      <c r="A397" s="38"/>
      <c r="B397" s="38"/>
      <c r="C397" s="43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</row>
    <row r="398" spans="1:65" ht="19.5" customHeight="1" x14ac:dyDescent="0.6">
      <c r="A398" s="38"/>
      <c r="B398" s="38"/>
      <c r="C398" s="43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</row>
    <row r="399" spans="1:65" ht="19.5" customHeight="1" x14ac:dyDescent="0.6">
      <c r="A399" s="38"/>
      <c r="B399" s="38"/>
      <c r="C399" s="43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</row>
    <row r="400" spans="1:65" ht="19.5" customHeight="1" x14ac:dyDescent="0.6">
      <c r="A400" s="38"/>
      <c r="B400" s="38"/>
      <c r="C400" s="43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</row>
    <row r="401" spans="1:65" ht="19.5" customHeight="1" x14ac:dyDescent="0.6">
      <c r="A401" s="38"/>
      <c r="B401" s="38"/>
      <c r="C401" s="43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</row>
    <row r="402" spans="1:65" ht="19.5" customHeight="1" x14ac:dyDescent="0.6">
      <c r="A402" s="38"/>
      <c r="B402" s="38"/>
      <c r="C402" s="43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</row>
    <row r="403" spans="1:65" ht="19.5" customHeight="1" x14ac:dyDescent="0.6">
      <c r="A403" s="38"/>
      <c r="B403" s="38"/>
      <c r="C403" s="43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</row>
    <row r="404" spans="1:65" ht="19.5" customHeight="1" x14ac:dyDescent="0.6">
      <c r="A404" s="38"/>
      <c r="B404" s="38"/>
      <c r="C404" s="43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</row>
    <row r="405" spans="1:65" ht="19.5" customHeight="1" x14ac:dyDescent="0.6">
      <c r="A405" s="38"/>
      <c r="B405" s="38"/>
      <c r="C405" s="43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</row>
    <row r="406" spans="1:65" ht="19.5" customHeight="1" x14ac:dyDescent="0.6">
      <c r="A406" s="38"/>
      <c r="B406" s="38"/>
      <c r="C406" s="43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</row>
    <row r="407" spans="1:65" ht="19.5" customHeight="1" x14ac:dyDescent="0.6">
      <c r="A407" s="38"/>
      <c r="B407" s="38"/>
      <c r="C407" s="43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</row>
    <row r="408" spans="1:65" ht="19.5" customHeight="1" x14ac:dyDescent="0.6">
      <c r="A408" s="38"/>
      <c r="B408" s="38"/>
      <c r="C408" s="43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</row>
    <row r="409" spans="1:65" ht="19.5" customHeight="1" x14ac:dyDescent="0.6">
      <c r="A409" s="38"/>
      <c r="B409" s="38"/>
      <c r="C409" s="43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</row>
    <row r="410" spans="1:65" ht="19.5" customHeight="1" x14ac:dyDescent="0.6">
      <c r="A410" s="38"/>
      <c r="B410" s="38"/>
      <c r="C410" s="43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</row>
    <row r="411" spans="1:65" ht="19.5" customHeight="1" x14ac:dyDescent="0.6">
      <c r="A411" s="38"/>
      <c r="B411" s="38"/>
      <c r="C411" s="43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</row>
    <row r="412" spans="1:65" ht="19.5" customHeight="1" x14ac:dyDescent="0.6">
      <c r="A412" s="38"/>
      <c r="B412" s="38"/>
      <c r="C412" s="43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</row>
    <row r="413" spans="1:65" ht="19.5" customHeight="1" x14ac:dyDescent="0.6">
      <c r="A413" s="38"/>
      <c r="B413" s="38"/>
      <c r="C413" s="43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</row>
    <row r="414" spans="1:65" ht="19.5" customHeight="1" x14ac:dyDescent="0.6">
      <c r="A414" s="38"/>
      <c r="B414" s="38"/>
      <c r="C414" s="43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</row>
    <row r="415" spans="1:65" ht="19.5" customHeight="1" x14ac:dyDescent="0.6">
      <c r="A415" s="38"/>
      <c r="B415" s="38"/>
      <c r="C415" s="43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</row>
    <row r="416" spans="1:65" ht="19.5" customHeight="1" x14ac:dyDescent="0.6">
      <c r="A416" s="38"/>
      <c r="B416" s="38"/>
      <c r="C416" s="43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</row>
    <row r="417" spans="1:65" ht="19.5" customHeight="1" x14ac:dyDescent="0.6">
      <c r="A417" s="38"/>
      <c r="B417" s="38"/>
      <c r="C417" s="43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</row>
    <row r="418" spans="1:65" ht="19.5" customHeight="1" x14ac:dyDescent="0.6">
      <c r="A418" s="38"/>
      <c r="B418" s="38"/>
      <c r="C418" s="43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</row>
    <row r="419" spans="1:65" ht="19.5" customHeight="1" x14ac:dyDescent="0.6">
      <c r="A419" s="38"/>
      <c r="B419" s="38"/>
      <c r="C419" s="43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</row>
    <row r="420" spans="1:65" ht="19.5" customHeight="1" x14ac:dyDescent="0.6">
      <c r="A420" s="38"/>
      <c r="B420" s="38"/>
      <c r="C420" s="43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</row>
    <row r="421" spans="1:65" ht="19.5" customHeight="1" x14ac:dyDescent="0.6">
      <c r="A421" s="38"/>
      <c r="B421" s="38"/>
      <c r="C421" s="43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</row>
    <row r="422" spans="1:65" ht="19.5" customHeight="1" x14ac:dyDescent="0.6">
      <c r="A422" s="38"/>
      <c r="B422" s="38"/>
      <c r="C422" s="43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</row>
    <row r="423" spans="1:65" ht="19.5" customHeight="1" x14ac:dyDescent="0.6">
      <c r="A423" s="38"/>
      <c r="B423" s="38"/>
      <c r="C423" s="43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</row>
    <row r="424" spans="1:65" ht="19.5" customHeight="1" x14ac:dyDescent="0.6">
      <c r="A424" s="38"/>
      <c r="B424" s="38"/>
      <c r="C424" s="43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</row>
    <row r="425" spans="1:65" ht="19.5" customHeight="1" x14ac:dyDescent="0.6">
      <c r="A425" s="38"/>
      <c r="B425" s="38"/>
      <c r="C425" s="43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</row>
    <row r="426" spans="1:65" ht="19.5" customHeight="1" x14ac:dyDescent="0.6">
      <c r="A426" s="38"/>
      <c r="B426" s="38"/>
      <c r="C426" s="43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</row>
    <row r="427" spans="1:65" ht="19.5" customHeight="1" x14ac:dyDescent="0.6">
      <c r="A427" s="38"/>
      <c r="B427" s="38"/>
      <c r="C427" s="43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</row>
    <row r="428" spans="1:65" ht="19.5" customHeight="1" x14ac:dyDescent="0.6">
      <c r="A428" s="38"/>
      <c r="B428" s="38"/>
      <c r="C428" s="43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</row>
    <row r="429" spans="1:65" ht="19.5" customHeight="1" x14ac:dyDescent="0.6">
      <c r="A429" s="38"/>
      <c r="B429" s="38"/>
      <c r="C429" s="43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</row>
    <row r="430" spans="1:65" ht="19.5" customHeight="1" x14ac:dyDescent="0.6">
      <c r="A430" s="38"/>
      <c r="B430" s="38"/>
      <c r="C430" s="43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</row>
    <row r="431" spans="1:65" ht="19.5" customHeight="1" x14ac:dyDescent="0.6">
      <c r="A431" s="38"/>
      <c r="B431" s="38"/>
      <c r="C431" s="43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</row>
    <row r="432" spans="1:65" ht="19.5" customHeight="1" x14ac:dyDescent="0.6">
      <c r="A432" s="38"/>
      <c r="B432" s="38"/>
      <c r="C432" s="43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</row>
    <row r="433" spans="1:65" ht="19.5" customHeight="1" x14ac:dyDescent="0.6">
      <c r="A433" s="38"/>
      <c r="B433" s="38"/>
      <c r="C433" s="43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</row>
    <row r="434" spans="1:65" ht="19.5" customHeight="1" x14ac:dyDescent="0.6">
      <c r="A434" s="38"/>
      <c r="B434" s="38"/>
      <c r="C434" s="43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</row>
    <row r="435" spans="1:65" ht="19.5" customHeight="1" x14ac:dyDescent="0.6">
      <c r="A435" s="38"/>
      <c r="B435" s="38"/>
      <c r="C435" s="43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</row>
    <row r="436" spans="1:65" ht="19.5" customHeight="1" x14ac:dyDescent="0.6">
      <c r="A436" s="38"/>
      <c r="B436" s="38"/>
      <c r="C436" s="43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</row>
    <row r="437" spans="1:65" ht="19.5" customHeight="1" x14ac:dyDescent="0.6">
      <c r="A437" s="38"/>
      <c r="B437" s="38"/>
      <c r="C437" s="43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</row>
    <row r="438" spans="1:65" ht="19.5" customHeight="1" x14ac:dyDescent="0.6">
      <c r="A438" s="38"/>
      <c r="B438" s="38"/>
      <c r="C438" s="43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</row>
    <row r="439" spans="1:65" ht="19.5" customHeight="1" x14ac:dyDescent="0.6">
      <c r="A439" s="38"/>
      <c r="B439" s="38"/>
      <c r="C439" s="43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</row>
    <row r="440" spans="1:65" ht="19.5" customHeight="1" x14ac:dyDescent="0.6">
      <c r="A440" s="38"/>
      <c r="B440" s="38"/>
      <c r="C440" s="43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</row>
    <row r="441" spans="1:65" ht="19.5" customHeight="1" x14ac:dyDescent="0.6">
      <c r="A441" s="38"/>
      <c r="B441" s="38"/>
      <c r="C441" s="43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</row>
    <row r="442" spans="1:65" ht="19.5" customHeight="1" x14ac:dyDescent="0.6">
      <c r="A442" s="38"/>
      <c r="B442" s="38"/>
      <c r="C442" s="43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</row>
    <row r="443" spans="1:65" ht="19.5" customHeight="1" x14ac:dyDescent="0.6">
      <c r="A443" s="38"/>
      <c r="B443" s="38"/>
      <c r="C443" s="43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</row>
    <row r="444" spans="1:65" ht="19.5" customHeight="1" x14ac:dyDescent="0.6">
      <c r="A444" s="38"/>
      <c r="B444" s="38"/>
      <c r="C444" s="43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</row>
    <row r="445" spans="1:65" ht="19.5" customHeight="1" x14ac:dyDescent="0.6">
      <c r="A445" s="38"/>
      <c r="B445" s="38"/>
      <c r="C445" s="43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</row>
    <row r="446" spans="1:65" ht="19.5" customHeight="1" x14ac:dyDescent="0.6">
      <c r="A446" s="38"/>
      <c r="B446" s="38"/>
      <c r="C446" s="43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</row>
    <row r="447" spans="1:65" ht="19.5" customHeight="1" x14ac:dyDescent="0.6">
      <c r="A447" s="38"/>
      <c r="B447" s="38"/>
      <c r="C447" s="43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</row>
    <row r="448" spans="1:65" ht="19.5" customHeight="1" x14ac:dyDescent="0.6">
      <c r="A448" s="38"/>
      <c r="B448" s="38"/>
      <c r="C448" s="43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</row>
    <row r="449" spans="1:65" ht="19.5" customHeight="1" x14ac:dyDescent="0.6">
      <c r="A449" s="38"/>
      <c r="B449" s="38"/>
      <c r="C449" s="43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</row>
    <row r="450" spans="1:65" ht="19.5" customHeight="1" x14ac:dyDescent="0.6">
      <c r="A450" s="38"/>
      <c r="B450" s="38"/>
      <c r="C450" s="43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</row>
    <row r="451" spans="1:65" ht="19.5" customHeight="1" x14ac:dyDescent="0.6">
      <c r="A451" s="38"/>
      <c r="B451" s="38"/>
      <c r="C451" s="43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</row>
    <row r="452" spans="1:65" ht="19.5" customHeight="1" x14ac:dyDescent="0.6">
      <c r="A452" s="38"/>
      <c r="B452" s="38"/>
      <c r="C452" s="43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</row>
    <row r="453" spans="1:65" ht="19.5" customHeight="1" x14ac:dyDescent="0.6">
      <c r="A453" s="38"/>
      <c r="B453" s="38"/>
      <c r="C453" s="43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</row>
    <row r="454" spans="1:65" ht="19.5" customHeight="1" x14ac:dyDescent="0.6">
      <c r="A454" s="38"/>
      <c r="B454" s="38"/>
      <c r="C454" s="43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</row>
    <row r="455" spans="1:65" ht="19.5" customHeight="1" x14ac:dyDescent="0.6">
      <c r="A455" s="38"/>
      <c r="B455" s="38"/>
      <c r="C455" s="43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</row>
    <row r="456" spans="1:65" ht="19.5" customHeight="1" x14ac:dyDescent="0.6">
      <c r="A456" s="38"/>
      <c r="B456" s="38"/>
      <c r="C456" s="43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</row>
    <row r="457" spans="1:65" ht="19.5" customHeight="1" x14ac:dyDescent="0.6">
      <c r="A457" s="38"/>
      <c r="B457" s="38"/>
      <c r="C457" s="43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</row>
    <row r="458" spans="1:65" ht="19.5" customHeight="1" x14ac:dyDescent="0.6">
      <c r="A458" s="38"/>
      <c r="B458" s="38"/>
      <c r="C458" s="43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</row>
    <row r="459" spans="1:65" ht="19.5" customHeight="1" x14ac:dyDescent="0.6">
      <c r="A459" s="38"/>
      <c r="B459" s="38"/>
      <c r="C459" s="43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</row>
    <row r="460" spans="1:65" ht="19.5" customHeight="1" x14ac:dyDescent="0.6">
      <c r="A460" s="38"/>
      <c r="B460" s="38"/>
      <c r="C460" s="43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  <c r="BJ460" s="38"/>
      <c r="BK460" s="38"/>
      <c r="BL460" s="38"/>
      <c r="BM460" s="38"/>
    </row>
    <row r="461" spans="1:65" ht="19.5" customHeight="1" x14ac:dyDescent="0.6">
      <c r="A461" s="38"/>
      <c r="B461" s="38"/>
      <c r="C461" s="43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8"/>
      <c r="BL461" s="38"/>
      <c r="BM461" s="38"/>
    </row>
    <row r="462" spans="1:65" ht="19.5" customHeight="1" x14ac:dyDescent="0.6">
      <c r="A462" s="38"/>
      <c r="B462" s="38"/>
      <c r="C462" s="43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8"/>
      <c r="BL462" s="38"/>
      <c r="BM462" s="38"/>
    </row>
    <row r="463" spans="1:65" ht="19.5" customHeight="1" x14ac:dyDescent="0.6">
      <c r="A463" s="38"/>
      <c r="B463" s="38"/>
      <c r="C463" s="43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38"/>
      <c r="BL463" s="38"/>
      <c r="BM463" s="38"/>
    </row>
    <row r="464" spans="1:65" ht="19.5" customHeight="1" x14ac:dyDescent="0.6">
      <c r="A464" s="38"/>
      <c r="B464" s="38"/>
      <c r="C464" s="43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</row>
    <row r="465" spans="1:65" ht="19.5" customHeight="1" x14ac:dyDescent="0.6">
      <c r="A465" s="38"/>
      <c r="B465" s="38"/>
      <c r="C465" s="43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38"/>
      <c r="BL465" s="38"/>
      <c r="BM465" s="38"/>
    </row>
    <row r="466" spans="1:65" ht="19.5" customHeight="1" x14ac:dyDescent="0.6">
      <c r="A466" s="38"/>
      <c r="B466" s="38"/>
      <c r="C466" s="43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</row>
    <row r="467" spans="1:65" ht="19.5" customHeight="1" x14ac:dyDescent="0.6">
      <c r="A467" s="38"/>
      <c r="B467" s="38"/>
      <c r="C467" s="43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  <c r="BG467" s="38"/>
      <c r="BH467" s="38"/>
      <c r="BI467" s="38"/>
      <c r="BJ467" s="38"/>
      <c r="BK467" s="38"/>
      <c r="BL467" s="38"/>
      <c r="BM467" s="38"/>
    </row>
    <row r="468" spans="1:65" ht="19.5" customHeight="1" x14ac:dyDescent="0.6">
      <c r="A468" s="38"/>
      <c r="B468" s="38"/>
      <c r="C468" s="43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</row>
    <row r="469" spans="1:65" ht="19.5" customHeight="1" x14ac:dyDescent="0.6">
      <c r="A469" s="38"/>
      <c r="B469" s="38"/>
      <c r="C469" s="43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</row>
    <row r="470" spans="1:65" ht="19.5" customHeight="1" x14ac:dyDescent="0.6">
      <c r="A470" s="38"/>
      <c r="B470" s="38"/>
      <c r="C470" s="43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</row>
    <row r="471" spans="1:65" ht="19.5" customHeight="1" x14ac:dyDescent="0.6">
      <c r="A471" s="38"/>
      <c r="B471" s="38"/>
      <c r="C471" s="43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</row>
    <row r="472" spans="1:65" ht="19.5" customHeight="1" x14ac:dyDescent="0.6">
      <c r="A472" s="38"/>
      <c r="B472" s="38"/>
      <c r="C472" s="43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  <c r="BF472" s="38"/>
      <c r="BG472" s="38"/>
      <c r="BH472" s="38"/>
      <c r="BI472" s="38"/>
      <c r="BJ472" s="38"/>
      <c r="BK472" s="38"/>
      <c r="BL472" s="38"/>
      <c r="BM472" s="38"/>
    </row>
    <row r="473" spans="1:65" ht="19.5" customHeight="1" x14ac:dyDescent="0.6">
      <c r="A473" s="38"/>
      <c r="B473" s="38"/>
      <c r="C473" s="43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</row>
    <row r="474" spans="1:65" ht="19.5" customHeight="1" x14ac:dyDescent="0.6">
      <c r="A474" s="38"/>
      <c r="B474" s="38"/>
      <c r="C474" s="43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</row>
    <row r="475" spans="1:65" ht="19.5" customHeight="1" x14ac:dyDescent="0.6">
      <c r="A475" s="38"/>
      <c r="B475" s="38"/>
      <c r="C475" s="43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8"/>
      <c r="BL475" s="38"/>
      <c r="BM475" s="38"/>
    </row>
    <row r="476" spans="1:65" ht="19.5" customHeight="1" x14ac:dyDescent="0.6">
      <c r="A476" s="38"/>
      <c r="B476" s="38"/>
      <c r="C476" s="43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8"/>
      <c r="BL476" s="38"/>
      <c r="BM476" s="38"/>
    </row>
    <row r="477" spans="1:65" ht="19.5" customHeight="1" x14ac:dyDescent="0.6">
      <c r="A477" s="38"/>
      <c r="B477" s="38"/>
      <c r="C477" s="43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</row>
    <row r="478" spans="1:65" ht="19.5" customHeight="1" x14ac:dyDescent="0.6">
      <c r="A478" s="38"/>
      <c r="B478" s="38"/>
      <c r="C478" s="43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</row>
    <row r="479" spans="1:65" ht="19.5" customHeight="1" x14ac:dyDescent="0.6">
      <c r="A479" s="38"/>
      <c r="B479" s="38"/>
      <c r="C479" s="43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  <c r="BF479" s="38"/>
      <c r="BG479" s="38"/>
      <c r="BH479" s="38"/>
      <c r="BI479" s="38"/>
      <c r="BJ479" s="38"/>
      <c r="BK479" s="38"/>
      <c r="BL479" s="38"/>
      <c r="BM479" s="38"/>
    </row>
    <row r="480" spans="1:65" ht="19.5" customHeight="1" x14ac:dyDescent="0.6">
      <c r="A480" s="38"/>
      <c r="B480" s="38"/>
      <c r="C480" s="43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</row>
    <row r="481" spans="1:65" ht="19.5" customHeight="1" x14ac:dyDescent="0.6">
      <c r="A481" s="38"/>
      <c r="B481" s="38"/>
      <c r="C481" s="43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</row>
    <row r="482" spans="1:65" ht="19.5" customHeight="1" x14ac:dyDescent="0.6">
      <c r="A482" s="38"/>
      <c r="B482" s="38"/>
      <c r="C482" s="43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</row>
    <row r="483" spans="1:65" ht="19.5" customHeight="1" x14ac:dyDescent="0.6">
      <c r="A483" s="38"/>
      <c r="B483" s="38"/>
      <c r="C483" s="43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</row>
    <row r="484" spans="1:65" ht="19.5" customHeight="1" x14ac:dyDescent="0.6">
      <c r="A484" s="38"/>
      <c r="B484" s="38"/>
      <c r="C484" s="43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</row>
    <row r="485" spans="1:65" ht="19.5" customHeight="1" x14ac:dyDescent="0.6">
      <c r="A485" s="38"/>
      <c r="B485" s="38"/>
      <c r="C485" s="43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  <c r="BJ485" s="38"/>
      <c r="BK485" s="38"/>
      <c r="BL485" s="38"/>
      <c r="BM485" s="38"/>
    </row>
    <row r="486" spans="1:65" ht="19.5" customHeight="1" x14ac:dyDescent="0.6">
      <c r="A486" s="38"/>
      <c r="B486" s="38"/>
      <c r="C486" s="43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  <c r="BF486" s="38"/>
      <c r="BG486" s="38"/>
      <c r="BH486" s="38"/>
      <c r="BI486" s="38"/>
      <c r="BJ486" s="38"/>
      <c r="BK486" s="38"/>
      <c r="BL486" s="38"/>
      <c r="BM486" s="38"/>
    </row>
    <row r="487" spans="1:65" ht="19.5" customHeight="1" x14ac:dyDescent="0.6">
      <c r="A487" s="38"/>
      <c r="B487" s="38"/>
      <c r="C487" s="43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8"/>
      <c r="BE487" s="38"/>
      <c r="BF487" s="38"/>
      <c r="BG487" s="38"/>
      <c r="BH487" s="38"/>
      <c r="BI487" s="38"/>
      <c r="BJ487" s="38"/>
      <c r="BK487" s="38"/>
      <c r="BL487" s="38"/>
      <c r="BM487" s="38"/>
    </row>
    <row r="488" spans="1:65" ht="19.5" customHeight="1" x14ac:dyDescent="0.6">
      <c r="A488" s="38"/>
      <c r="B488" s="38"/>
      <c r="C488" s="43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</row>
    <row r="489" spans="1:65" ht="19.5" customHeight="1" x14ac:dyDescent="0.6">
      <c r="A489" s="38"/>
      <c r="B489" s="38"/>
      <c r="C489" s="43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</row>
    <row r="490" spans="1:65" ht="19.5" customHeight="1" x14ac:dyDescent="0.6">
      <c r="A490" s="38"/>
      <c r="B490" s="38"/>
      <c r="C490" s="43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</row>
    <row r="491" spans="1:65" ht="19.5" customHeight="1" x14ac:dyDescent="0.6">
      <c r="A491" s="38"/>
      <c r="B491" s="38"/>
      <c r="C491" s="43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</row>
    <row r="492" spans="1:65" ht="19.5" customHeight="1" x14ac:dyDescent="0.6">
      <c r="A492" s="38"/>
      <c r="B492" s="38"/>
      <c r="C492" s="43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  <c r="BF492" s="38"/>
      <c r="BG492" s="38"/>
      <c r="BH492" s="38"/>
      <c r="BI492" s="38"/>
      <c r="BJ492" s="38"/>
      <c r="BK492" s="38"/>
      <c r="BL492" s="38"/>
      <c r="BM492" s="38"/>
    </row>
    <row r="493" spans="1:65" ht="19.5" customHeight="1" x14ac:dyDescent="0.6">
      <c r="A493" s="38"/>
      <c r="B493" s="38"/>
      <c r="C493" s="43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  <c r="BF493" s="38"/>
      <c r="BG493" s="38"/>
      <c r="BH493" s="38"/>
      <c r="BI493" s="38"/>
      <c r="BJ493" s="38"/>
      <c r="BK493" s="38"/>
      <c r="BL493" s="38"/>
      <c r="BM493" s="38"/>
    </row>
    <row r="494" spans="1:65" ht="19.5" customHeight="1" x14ac:dyDescent="0.6">
      <c r="A494" s="38"/>
      <c r="B494" s="38"/>
      <c r="C494" s="43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</row>
    <row r="495" spans="1:65" ht="19.5" customHeight="1" x14ac:dyDescent="0.6">
      <c r="A495" s="38"/>
      <c r="B495" s="38"/>
      <c r="C495" s="43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</row>
    <row r="496" spans="1:65" ht="19.5" customHeight="1" x14ac:dyDescent="0.6">
      <c r="A496" s="38"/>
      <c r="B496" s="38"/>
      <c r="C496" s="43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</row>
    <row r="497" spans="1:65" ht="19.5" customHeight="1" x14ac:dyDescent="0.6">
      <c r="A497" s="38"/>
      <c r="B497" s="38"/>
      <c r="C497" s="43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</row>
    <row r="498" spans="1:65" ht="19.5" customHeight="1" x14ac:dyDescent="0.6">
      <c r="A498" s="38"/>
      <c r="B498" s="38"/>
      <c r="C498" s="43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</row>
    <row r="499" spans="1:65" ht="19.5" customHeight="1" x14ac:dyDescent="0.6">
      <c r="A499" s="38"/>
      <c r="B499" s="38"/>
      <c r="C499" s="43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8"/>
      <c r="BE499" s="38"/>
      <c r="BF499" s="38"/>
      <c r="BG499" s="38"/>
      <c r="BH499" s="38"/>
      <c r="BI499" s="38"/>
      <c r="BJ499" s="38"/>
      <c r="BK499" s="38"/>
      <c r="BL499" s="38"/>
      <c r="BM499" s="38"/>
    </row>
    <row r="500" spans="1:65" ht="19.5" customHeight="1" x14ac:dyDescent="0.6">
      <c r="A500" s="38"/>
      <c r="B500" s="38"/>
      <c r="C500" s="43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</row>
    <row r="501" spans="1:65" ht="19.5" customHeight="1" x14ac:dyDescent="0.6">
      <c r="A501" s="38"/>
      <c r="B501" s="38"/>
      <c r="C501" s="43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</row>
    <row r="502" spans="1:65" ht="19.5" customHeight="1" x14ac:dyDescent="0.6">
      <c r="A502" s="38"/>
      <c r="B502" s="38"/>
      <c r="C502" s="43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</row>
    <row r="503" spans="1:65" ht="19.5" customHeight="1" x14ac:dyDescent="0.6">
      <c r="A503" s="38"/>
      <c r="B503" s="38"/>
      <c r="C503" s="43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</row>
    <row r="504" spans="1:65" ht="19.5" customHeight="1" x14ac:dyDescent="0.6">
      <c r="A504" s="38"/>
      <c r="B504" s="38"/>
      <c r="C504" s="43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</row>
    <row r="505" spans="1:65" ht="19.5" customHeight="1" x14ac:dyDescent="0.6">
      <c r="A505" s="38"/>
      <c r="B505" s="38"/>
      <c r="C505" s="43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</row>
    <row r="506" spans="1:65" ht="19.5" customHeight="1" x14ac:dyDescent="0.6">
      <c r="A506" s="38"/>
      <c r="B506" s="38"/>
      <c r="C506" s="43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</row>
    <row r="507" spans="1:65" ht="19.5" customHeight="1" x14ac:dyDescent="0.6">
      <c r="A507" s="38"/>
      <c r="B507" s="38"/>
      <c r="C507" s="43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</row>
    <row r="508" spans="1:65" ht="19.5" customHeight="1" x14ac:dyDescent="0.6">
      <c r="A508" s="38"/>
      <c r="B508" s="38"/>
      <c r="C508" s="43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8"/>
      <c r="BE508" s="38"/>
      <c r="BF508" s="38"/>
      <c r="BG508" s="38"/>
      <c r="BH508" s="38"/>
      <c r="BI508" s="38"/>
      <c r="BJ508" s="38"/>
      <c r="BK508" s="38"/>
      <c r="BL508" s="38"/>
      <c r="BM508" s="38"/>
    </row>
    <row r="509" spans="1:65" ht="19.5" customHeight="1" x14ac:dyDescent="0.6">
      <c r="A509" s="38"/>
      <c r="B509" s="38"/>
      <c r="C509" s="43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8"/>
      <c r="BE509" s="38"/>
      <c r="BF509" s="38"/>
      <c r="BG509" s="38"/>
      <c r="BH509" s="38"/>
      <c r="BI509" s="38"/>
      <c r="BJ509" s="38"/>
      <c r="BK509" s="38"/>
      <c r="BL509" s="38"/>
      <c r="BM509" s="38"/>
    </row>
    <row r="510" spans="1:65" ht="19.5" customHeight="1" x14ac:dyDescent="0.6">
      <c r="A510" s="38"/>
      <c r="B510" s="38"/>
      <c r="C510" s="43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</row>
    <row r="511" spans="1:65" ht="19.5" customHeight="1" x14ac:dyDescent="0.6">
      <c r="A511" s="38"/>
      <c r="B511" s="38"/>
      <c r="C511" s="43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</row>
    <row r="512" spans="1:65" ht="19.5" customHeight="1" x14ac:dyDescent="0.6">
      <c r="A512" s="38"/>
      <c r="B512" s="38"/>
      <c r="C512" s="43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</row>
    <row r="513" spans="1:65" ht="19.5" customHeight="1" x14ac:dyDescent="0.6">
      <c r="A513" s="38"/>
      <c r="B513" s="38"/>
      <c r="C513" s="43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</row>
    <row r="514" spans="1:65" ht="19.5" customHeight="1" x14ac:dyDescent="0.6">
      <c r="A514" s="38"/>
      <c r="B514" s="38"/>
      <c r="C514" s="43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</row>
    <row r="515" spans="1:65" ht="19.5" customHeight="1" x14ac:dyDescent="0.6">
      <c r="A515" s="38"/>
      <c r="B515" s="38"/>
      <c r="C515" s="43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</row>
    <row r="516" spans="1:65" ht="19.5" customHeight="1" x14ac:dyDescent="0.6">
      <c r="A516" s="38"/>
      <c r="B516" s="38"/>
      <c r="C516" s="43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</row>
    <row r="517" spans="1:65" ht="19.5" customHeight="1" x14ac:dyDescent="0.6">
      <c r="A517" s="38"/>
      <c r="B517" s="38"/>
      <c r="C517" s="43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</row>
    <row r="518" spans="1:65" ht="19.5" customHeight="1" x14ac:dyDescent="0.6">
      <c r="A518" s="38"/>
      <c r="B518" s="38"/>
      <c r="C518" s="43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</row>
    <row r="519" spans="1:65" ht="19.5" customHeight="1" x14ac:dyDescent="0.6">
      <c r="A519" s="38"/>
      <c r="B519" s="38"/>
      <c r="C519" s="43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</row>
    <row r="520" spans="1:65" ht="19.5" customHeight="1" x14ac:dyDescent="0.6">
      <c r="A520" s="38"/>
      <c r="B520" s="38"/>
      <c r="C520" s="43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</row>
    <row r="521" spans="1:65" ht="19.5" customHeight="1" x14ac:dyDescent="0.6">
      <c r="A521" s="38"/>
      <c r="B521" s="38"/>
      <c r="C521" s="43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</row>
    <row r="522" spans="1:65" ht="19.5" customHeight="1" x14ac:dyDescent="0.6">
      <c r="A522" s="38"/>
      <c r="B522" s="38"/>
      <c r="C522" s="43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</row>
    <row r="523" spans="1:65" ht="19.5" customHeight="1" x14ac:dyDescent="0.6">
      <c r="A523" s="38"/>
      <c r="B523" s="38"/>
      <c r="C523" s="43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</row>
    <row r="524" spans="1:65" ht="19.5" customHeight="1" x14ac:dyDescent="0.6">
      <c r="A524" s="38"/>
      <c r="B524" s="38"/>
      <c r="C524" s="43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  <c r="BF524" s="38"/>
      <c r="BG524" s="38"/>
      <c r="BH524" s="38"/>
      <c r="BI524" s="38"/>
      <c r="BJ524" s="38"/>
      <c r="BK524" s="38"/>
      <c r="BL524" s="38"/>
      <c r="BM524" s="38"/>
    </row>
    <row r="525" spans="1:65" ht="19.5" customHeight="1" x14ac:dyDescent="0.6">
      <c r="A525" s="38"/>
      <c r="B525" s="38"/>
      <c r="C525" s="43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  <c r="BF525" s="38"/>
      <c r="BG525" s="38"/>
      <c r="BH525" s="38"/>
      <c r="BI525" s="38"/>
      <c r="BJ525" s="38"/>
      <c r="BK525" s="38"/>
      <c r="BL525" s="38"/>
      <c r="BM525" s="38"/>
    </row>
    <row r="526" spans="1:65" ht="19.5" customHeight="1" x14ac:dyDescent="0.6">
      <c r="A526" s="38"/>
      <c r="B526" s="38"/>
      <c r="C526" s="43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</row>
    <row r="527" spans="1:65" ht="19.5" customHeight="1" x14ac:dyDescent="0.6">
      <c r="A527" s="38"/>
      <c r="B527" s="38"/>
      <c r="C527" s="43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  <c r="BF527" s="38"/>
      <c r="BG527" s="38"/>
      <c r="BH527" s="38"/>
      <c r="BI527" s="38"/>
      <c r="BJ527" s="38"/>
      <c r="BK527" s="38"/>
      <c r="BL527" s="38"/>
      <c r="BM527" s="38"/>
    </row>
    <row r="528" spans="1:65" ht="19.5" customHeight="1" x14ac:dyDescent="0.6">
      <c r="A528" s="38"/>
      <c r="B528" s="38"/>
      <c r="C528" s="43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  <c r="BF528" s="38"/>
      <c r="BG528" s="38"/>
      <c r="BH528" s="38"/>
      <c r="BI528" s="38"/>
      <c r="BJ528" s="38"/>
      <c r="BK528" s="38"/>
      <c r="BL528" s="38"/>
      <c r="BM528" s="38"/>
    </row>
    <row r="529" spans="1:65" ht="19.5" customHeight="1" x14ac:dyDescent="0.6">
      <c r="A529" s="38"/>
      <c r="B529" s="38"/>
      <c r="C529" s="43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</row>
    <row r="530" spans="1:65" ht="19.5" customHeight="1" x14ac:dyDescent="0.6">
      <c r="A530" s="38"/>
      <c r="B530" s="38"/>
      <c r="C530" s="43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</row>
    <row r="531" spans="1:65" ht="19.5" customHeight="1" x14ac:dyDescent="0.6">
      <c r="A531" s="38"/>
      <c r="B531" s="38"/>
      <c r="C531" s="43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38"/>
      <c r="BF531" s="38"/>
      <c r="BG531" s="38"/>
      <c r="BH531" s="38"/>
      <c r="BI531" s="38"/>
      <c r="BJ531" s="38"/>
      <c r="BK531" s="38"/>
      <c r="BL531" s="38"/>
      <c r="BM531" s="38"/>
    </row>
    <row r="532" spans="1:65" ht="19.5" customHeight="1" x14ac:dyDescent="0.6">
      <c r="A532" s="38"/>
      <c r="B532" s="38"/>
      <c r="C532" s="43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</row>
    <row r="533" spans="1:65" ht="19.5" customHeight="1" x14ac:dyDescent="0.6">
      <c r="A533" s="38"/>
      <c r="B533" s="38"/>
      <c r="C533" s="43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  <c r="BF533" s="38"/>
      <c r="BG533" s="38"/>
      <c r="BH533" s="38"/>
      <c r="BI533" s="38"/>
      <c r="BJ533" s="38"/>
      <c r="BK533" s="38"/>
      <c r="BL533" s="38"/>
      <c r="BM533" s="38"/>
    </row>
    <row r="534" spans="1:65" ht="19.5" customHeight="1" x14ac:dyDescent="0.6">
      <c r="A534" s="38"/>
      <c r="B534" s="38"/>
      <c r="C534" s="43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  <c r="BF534" s="38"/>
      <c r="BG534" s="38"/>
      <c r="BH534" s="38"/>
      <c r="BI534" s="38"/>
      <c r="BJ534" s="38"/>
      <c r="BK534" s="38"/>
      <c r="BL534" s="38"/>
      <c r="BM534" s="38"/>
    </row>
    <row r="535" spans="1:65" ht="19.5" customHeight="1" x14ac:dyDescent="0.6">
      <c r="A535" s="38"/>
      <c r="B535" s="38"/>
      <c r="C535" s="43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38"/>
      <c r="BF535" s="38"/>
      <c r="BG535" s="38"/>
      <c r="BH535" s="38"/>
      <c r="BI535" s="38"/>
      <c r="BJ535" s="38"/>
      <c r="BK535" s="38"/>
      <c r="BL535" s="38"/>
      <c r="BM535" s="38"/>
    </row>
    <row r="536" spans="1:65" ht="19.5" customHeight="1" x14ac:dyDescent="0.6">
      <c r="A536" s="38"/>
      <c r="B536" s="38"/>
      <c r="C536" s="43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38"/>
      <c r="BF536" s="38"/>
      <c r="BG536" s="38"/>
      <c r="BH536" s="38"/>
      <c r="BI536" s="38"/>
      <c r="BJ536" s="38"/>
      <c r="BK536" s="38"/>
      <c r="BL536" s="38"/>
      <c r="BM536" s="38"/>
    </row>
    <row r="537" spans="1:65" ht="19.5" customHeight="1" x14ac:dyDescent="0.6">
      <c r="A537" s="38"/>
      <c r="B537" s="38"/>
      <c r="C537" s="43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  <c r="BF537" s="38"/>
      <c r="BG537" s="38"/>
      <c r="BH537" s="38"/>
      <c r="BI537" s="38"/>
      <c r="BJ537" s="38"/>
      <c r="BK537" s="38"/>
      <c r="BL537" s="38"/>
      <c r="BM537" s="38"/>
    </row>
    <row r="538" spans="1:65" ht="19.5" customHeight="1" x14ac:dyDescent="0.6">
      <c r="A538" s="38"/>
      <c r="B538" s="38"/>
      <c r="C538" s="43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  <c r="BF538" s="38"/>
      <c r="BG538" s="38"/>
      <c r="BH538" s="38"/>
      <c r="BI538" s="38"/>
      <c r="BJ538" s="38"/>
      <c r="BK538" s="38"/>
      <c r="BL538" s="38"/>
      <c r="BM538" s="38"/>
    </row>
    <row r="539" spans="1:65" ht="19.5" customHeight="1" x14ac:dyDescent="0.6">
      <c r="A539" s="38"/>
      <c r="B539" s="38"/>
      <c r="C539" s="43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  <c r="BF539" s="38"/>
      <c r="BG539" s="38"/>
      <c r="BH539" s="38"/>
      <c r="BI539" s="38"/>
      <c r="BJ539" s="38"/>
      <c r="BK539" s="38"/>
      <c r="BL539" s="38"/>
      <c r="BM539" s="38"/>
    </row>
    <row r="540" spans="1:65" ht="19.5" customHeight="1" x14ac:dyDescent="0.6">
      <c r="A540" s="38"/>
      <c r="B540" s="38"/>
      <c r="C540" s="43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  <c r="BF540" s="38"/>
      <c r="BG540" s="38"/>
      <c r="BH540" s="38"/>
      <c r="BI540" s="38"/>
      <c r="BJ540" s="38"/>
      <c r="BK540" s="38"/>
      <c r="BL540" s="38"/>
      <c r="BM540" s="38"/>
    </row>
    <row r="541" spans="1:65" ht="19.5" customHeight="1" x14ac:dyDescent="0.6">
      <c r="A541" s="38"/>
      <c r="B541" s="38"/>
      <c r="C541" s="43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</row>
    <row r="542" spans="1:65" ht="19.5" customHeight="1" x14ac:dyDescent="0.6">
      <c r="A542" s="38"/>
      <c r="B542" s="38"/>
      <c r="C542" s="43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</row>
    <row r="543" spans="1:65" ht="19.5" customHeight="1" x14ac:dyDescent="0.6">
      <c r="A543" s="38"/>
      <c r="B543" s="38"/>
      <c r="C543" s="43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  <c r="BF543" s="38"/>
      <c r="BG543" s="38"/>
      <c r="BH543" s="38"/>
      <c r="BI543" s="38"/>
      <c r="BJ543" s="38"/>
      <c r="BK543" s="38"/>
      <c r="BL543" s="38"/>
      <c r="BM543" s="38"/>
    </row>
    <row r="544" spans="1:65" ht="19.5" customHeight="1" x14ac:dyDescent="0.6">
      <c r="A544" s="38"/>
      <c r="B544" s="38"/>
      <c r="C544" s="43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38"/>
      <c r="BF544" s="38"/>
      <c r="BG544" s="38"/>
      <c r="BH544" s="38"/>
      <c r="BI544" s="38"/>
      <c r="BJ544" s="38"/>
      <c r="BK544" s="38"/>
      <c r="BL544" s="38"/>
      <c r="BM544" s="38"/>
    </row>
    <row r="545" spans="1:65" ht="19.5" customHeight="1" x14ac:dyDescent="0.6">
      <c r="A545" s="38"/>
      <c r="B545" s="38"/>
      <c r="C545" s="43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8"/>
      <c r="BD545" s="38"/>
      <c r="BE545" s="38"/>
      <c r="BF545" s="38"/>
      <c r="BG545" s="38"/>
      <c r="BH545" s="38"/>
      <c r="BI545" s="38"/>
      <c r="BJ545" s="38"/>
      <c r="BK545" s="38"/>
      <c r="BL545" s="38"/>
      <c r="BM545" s="38"/>
    </row>
    <row r="546" spans="1:65" ht="19.5" customHeight="1" x14ac:dyDescent="0.6">
      <c r="A546" s="38"/>
      <c r="B546" s="38"/>
      <c r="C546" s="43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</row>
    <row r="547" spans="1:65" ht="19.5" customHeight="1" x14ac:dyDescent="0.6">
      <c r="A547" s="38"/>
      <c r="B547" s="38"/>
      <c r="C547" s="43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38"/>
      <c r="BD547" s="38"/>
      <c r="BE547" s="38"/>
      <c r="BF547" s="38"/>
      <c r="BG547" s="38"/>
      <c r="BH547" s="38"/>
      <c r="BI547" s="38"/>
      <c r="BJ547" s="38"/>
      <c r="BK547" s="38"/>
      <c r="BL547" s="38"/>
      <c r="BM547" s="38"/>
    </row>
    <row r="548" spans="1:65" ht="19.5" customHeight="1" x14ac:dyDescent="0.6">
      <c r="A548" s="38"/>
      <c r="B548" s="38"/>
      <c r="C548" s="43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8"/>
      <c r="BD548" s="38"/>
      <c r="BE548" s="38"/>
      <c r="BF548" s="38"/>
      <c r="BG548" s="38"/>
      <c r="BH548" s="38"/>
      <c r="BI548" s="38"/>
      <c r="BJ548" s="38"/>
      <c r="BK548" s="38"/>
      <c r="BL548" s="38"/>
      <c r="BM548" s="38"/>
    </row>
    <row r="549" spans="1:65" ht="19.5" customHeight="1" x14ac:dyDescent="0.6">
      <c r="A549" s="38"/>
      <c r="B549" s="38"/>
      <c r="C549" s="43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38"/>
      <c r="BD549" s="38"/>
      <c r="BE549" s="38"/>
      <c r="BF549" s="38"/>
      <c r="BG549" s="38"/>
      <c r="BH549" s="38"/>
      <c r="BI549" s="38"/>
      <c r="BJ549" s="38"/>
      <c r="BK549" s="38"/>
      <c r="BL549" s="38"/>
      <c r="BM549" s="38"/>
    </row>
    <row r="550" spans="1:65" ht="19.5" customHeight="1" x14ac:dyDescent="0.6">
      <c r="A550" s="38"/>
      <c r="B550" s="38"/>
      <c r="C550" s="43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8"/>
      <c r="BE550" s="38"/>
      <c r="BF550" s="38"/>
      <c r="BG550" s="38"/>
      <c r="BH550" s="38"/>
      <c r="BI550" s="38"/>
      <c r="BJ550" s="38"/>
      <c r="BK550" s="38"/>
      <c r="BL550" s="38"/>
      <c r="BM550" s="38"/>
    </row>
    <row r="551" spans="1:65" ht="19.5" customHeight="1" x14ac:dyDescent="0.6">
      <c r="A551" s="38"/>
      <c r="B551" s="38"/>
      <c r="C551" s="43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/>
      <c r="BD551" s="38"/>
      <c r="BE551" s="38"/>
      <c r="BF551" s="38"/>
      <c r="BG551" s="38"/>
      <c r="BH551" s="38"/>
      <c r="BI551" s="38"/>
      <c r="BJ551" s="38"/>
      <c r="BK551" s="38"/>
      <c r="BL551" s="38"/>
      <c r="BM551" s="38"/>
    </row>
    <row r="552" spans="1:65" ht="19.5" customHeight="1" x14ac:dyDescent="0.6">
      <c r="A552" s="38"/>
      <c r="B552" s="38"/>
      <c r="C552" s="43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/>
      <c r="BD552" s="38"/>
      <c r="BE552" s="38"/>
      <c r="BF552" s="38"/>
      <c r="BG552" s="38"/>
      <c r="BH552" s="38"/>
      <c r="BI552" s="38"/>
      <c r="BJ552" s="38"/>
      <c r="BK552" s="38"/>
      <c r="BL552" s="38"/>
      <c r="BM552" s="38"/>
    </row>
    <row r="553" spans="1:65" ht="19.5" customHeight="1" x14ac:dyDescent="0.6">
      <c r="A553" s="38"/>
      <c r="B553" s="38"/>
      <c r="C553" s="43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  <c r="AR553" s="38"/>
      <c r="AS553" s="38"/>
      <c r="AT553" s="38"/>
      <c r="AU553" s="38"/>
      <c r="AV553" s="38"/>
      <c r="AW553" s="38"/>
      <c r="AX553" s="38"/>
      <c r="AY553" s="38"/>
      <c r="AZ553" s="38"/>
      <c r="BA553" s="38"/>
      <c r="BB553" s="38"/>
      <c r="BC553" s="38"/>
      <c r="BD553" s="38"/>
      <c r="BE553" s="38"/>
      <c r="BF553" s="38"/>
      <c r="BG553" s="38"/>
      <c r="BH553" s="38"/>
      <c r="BI553" s="38"/>
      <c r="BJ553" s="38"/>
      <c r="BK553" s="38"/>
      <c r="BL553" s="38"/>
      <c r="BM553" s="38"/>
    </row>
    <row r="554" spans="1:65" ht="19.5" customHeight="1" x14ac:dyDescent="0.6">
      <c r="A554" s="38"/>
      <c r="B554" s="38"/>
      <c r="C554" s="43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</row>
    <row r="555" spans="1:65" ht="19.5" customHeight="1" x14ac:dyDescent="0.6">
      <c r="A555" s="38"/>
      <c r="B555" s="38"/>
      <c r="C555" s="43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38"/>
      <c r="BD555" s="38"/>
      <c r="BE555" s="38"/>
      <c r="BF555" s="38"/>
      <c r="BG555" s="38"/>
      <c r="BH555" s="38"/>
      <c r="BI555" s="38"/>
      <c r="BJ555" s="38"/>
      <c r="BK555" s="38"/>
      <c r="BL555" s="38"/>
      <c r="BM555" s="38"/>
    </row>
    <row r="556" spans="1:65" ht="19.5" customHeight="1" x14ac:dyDescent="0.6">
      <c r="A556" s="38"/>
      <c r="B556" s="38"/>
      <c r="C556" s="43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38"/>
      <c r="BD556" s="38"/>
      <c r="BE556" s="38"/>
      <c r="BF556" s="38"/>
      <c r="BG556" s="38"/>
      <c r="BH556" s="38"/>
      <c r="BI556" s="38"/>
      <c r="BJ556" s="38"/>
      <c r="BK556" s="38"/>
      <c r="BL556" s="38"/>
      <c r="BM556" s="38"/>
    </row>
    <row r="557" spans="1:65" ht="19.5" customHeight="1" x14ac:dyDescent="0.6">
      <c r="A557" s="38"/>
      <c r="B557" s="38"/>
      <c r="C557" s="43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</row>
    <row r="558" spans="1:65" ht="19.5" customHeight="1" x14ac:dyDescent="0.6">
      <c r="A558" s="38"/>
      <c r="B558" s="38"/>
      <c r="C558" s="43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  <c r="BC558" s="38"/>
      <c r="BD558" s="38"/>
      <c r="BE558" s="38"/>
      <c r="BF558" s="38"/>
      <c r="BG558" s="38"/>
      <c r="BH558" s="38"/>
      <c r="BI558" s="38"/>
      <c r="BJ558" s="38"/>
      <c r="BK558" s="38"/>
      <c r="BL558" s="38"/>
      <c r="BM558" s="38"/>
    </row>
    <row r="559" spans="1:65" ht="19.5" customHeight="1" x14ac:dyDescent="0.6">
      <c r="A559" s="38"/>
      <c r="B559" s="38"/>
      <c r="C559" s="43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</row>
    <row r="560" spans="1:65" ht="19.5" customHeight="1" x14ac:dyDescent="0.6">
      <c r="A560" s="38"/>
      <c r="B560" s="38"/>
      <c r="C560" s="43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</row>
    <row r="561" spans="1:65" ht="19.5" customHeight="1" x14ac:dyDescent="0.6">
      <c r="A561" s="38"/>
      <c r="B561" s="38"/>
      <c r="C561" s="43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</row>
    <row r="562" spans="1:65" ht="19.5" customHeight="1" x14ac:dyDescent="0.6">
      <c r="A562" s="38"/>
      <c r="B562" s="38"/>
      <c r="C562" s="43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38"/>
      <c r="BD562" s="38"/>
      <c r="BE562" s="38"/>
      <c r="BF562" s="38"/>
      <c r="BG562" s="38"/>
      <c r="BH562" s="38"/>
      <c r="BI562" s="38"/>
      <c r="BJ562" s="38"/>
      <c r="BK562" s="38"/>
      <c r="BL562" s="38"/>
      <c r="BM562" s="38"/>
    </row>
    <row r="563" spans="1:65" ht="19.5" customHeight="1" x14ac:dyDescent="0.6">
      <c r="A563" s="38"/>
      <c r="B563" s="38"/>
      <c r="C563" s="43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  <c r="BF563" s="38"/>
      <c r="BG563" s="38"/>
      <c r="BH563" s="38"/>
      <c r="BI563" s="38"/>
      <c r="BJ563" s="38"/>
      <c r="BK563" s="38"/>
      <c r="BL563" s="38"/>
      <c r="BM563" s="38"/>
    </row>
    <row r="564" spans="1:65" ht="19.5" customHeight="1" x14ac:dyDescent="0.6">
      <c r="A564" s="38"/>
      <c r="B564" s="38"/>
      <c r="C564" s="43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38"/>
      <c r="BD564" s="38"/>
      <c r="BE564" s="38"/>
      <c r="BF564" s="38"/>
      <c r="BG564" s="38"/>
      <c r="BH564" s="38"/>
      <c r="BI564" s="38"/>
      <c r="BJ564" s="38"/>
      <c r="BK564" s="38"/>
      <c r="BL564" s="38"/>
      <c r="BM564" s="38"/>
    </row>
    <row r="565" spans="1:65" ht="19.5" customHeight="1" x14ac:dyDescent="0.6">
      <c r="A565" s="38"/>
      <c r="B565" s="38"/>
      <c r="C565" s="43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38"/>
      <c r="BD565" s="38"/>
      <c r="BE565" s="38"/>
      <c r="BF565" s="38"/>
      <c r="BG565" s="38"/>
      <c r="BH565" s="38"/>
      <c r="BI565" s="38"/>
      <c r="BJ565" s="38"/>
      <c r="BK565" s="38"/>
      <c r="BL565" s="38"/>
      <c r="BM565" s="38"/>
    </row>
    <row r="566" spans="1:65" ht="19.5" customHeight="1" x14ac:dyDescent="0.6">
      <c r="A566" s="38"/>
      <c r="B566" s="38"/>
      <c r="C566" s="43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</row>
    <row r="567" spans="1:65" ht="19.5" customHeight="1" x14ac:dyDescent="0.6">
      <c r="A567" s="38"/>
      <c r="B567" s="38"/>
      <c r="C567" s="43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  <c r="AK567" s="38"/>
      <c r="AL567" s="38"/>
      <c r="AM567" s="38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  <c r="AX567" s="38"/>
      <c r="AY567" s="38"/>
      <c r="AZ567" s="38"/>
      <c r="BA567" s="38"/>
      <c r="BB567" s="38"/>
      <c r="BC567" s="38"/>
      <c r="BD567" s="38"/>
      <c r="BE567" s="38"/>
      <c r="BF567" s="38"/>
      <c r="BG567" s="38"/>
      <c r="BH567" s="38"/>
      <c r="BI567" s="38"/>
      <c r="BJ567" s="38"/>
      <c r="BK567" s="38"/>
      <c r="BL567" s="38"/>
      <c r="BM567" s="38"/>
    </row>
    <row r="568" spans="1:65" ht="19.5" customHeight="1" x14ac:dyDescent="0.6">
      <c r="A568" s="38"/>
      <c r="B568" s="38"/>
      <c r="C568" s="43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  <c r="AK568" s="38"/>
      <c r="AL568" s="38"/>
      <c r="AM568" s="38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  <c r="BC568" s="38"/>
      <c r="BD568" s="38"/>
      <c r="BE568" s="38"/>
      <c r="BF568" s="38"/>
      <c r="BG568" s="38"/>
      <c r="BH568" s="38"/>
      <c r="BI568" s="38"/>
      <c r="BJ568" s="38"/>
      <c r="BK568" s="38"/>
      <c r="BL568" s="38"/>
      <c r="BM568" s="38"/>
    </row>
    <row r="569" spans="1:65" ht="19.5" customHeight="1" x14ac:dyDescent="0.6">
      <c r="A569" s="38"/>
      <c r="B569" s="38"/>
      <c r="C569" s="43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  <c r="AK569" s="38"/>
      <c r="AL569" s="38"/>
      <c r="AM569" s="38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  <c r="BC569" s="38"/>
      <c r="BD569" s="38"/>
      <c r="BE569" s="38"/>
      <c r="BF569" s="38"/>
      <c r="BG569" s="38"/>
      <c r="BH569" s="38"/>
      <c r="BI569" s="38"/>
      <c r="BJ569" s="38"/>
      <c r="BK569" s="38"/>
      <c r="BL569" s="38"/>
      <c r="BM569" s="38"/>
    </row>
    <row r="570" spans="1:65" ht="19.5" customHeight="1" x14ac:dyDescent="0.6">
      <c r="A570" s="38"/>
      <c r="B570" s="38"/>
      <c r="C570" s="43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</row>
    <row r="571" spans="1:65" ht="19.5" customHeight="1" x14ac:dyDescent="0.6">
      <c r="A571" s="38"/>
      <c r="B571" s="38"/>
      <c r="C571" s="43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  <c r="AK571" s="38"/>
      <c r="AL571" s="38"/>
      <c r="AM571" s="38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  <c r="AX571" s="38"/>
      <c r="AY571" s="38"/>
      <c r="AZ571" s="38"/>
      <c r="BA571" s="38"/>
      <c r="BB571" s="38"/>
      <c r="BC571" s="38"/>
      <c r="BD571" s="38"/>
      <c r="BE571" s="38"/>
      <c r="BF571" s="38"/>
      <c r="BG571" s="38"/>
      <c r="BH571" s="38"/>
      <c r="BI571" s="38"/>
      <c r="BJ571" s="38"/>
      <c r="BK571" s="38"/>
      <c r="BL571" s="38"/>
      <c r="BM571" s="38"/>
    </row>
    <row r="572" spans="1:65" ht="19.5" customHeight="1" x14ac:dyDescent="0.6">
      <c r="A572" s="38"/>
      <c r="B572" s="38"/>
      <c r="C572" s="43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  <c r="AK572" s="38"/>
      <c r="AL572" s="38"/>
      <c r="AM572" s="38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38"/>
      <c r="AY572" s="38"/>
      <c r="AZ572" s="38"/>
      <c r="BA572" s="38"/>
      <c r="BB572" s="38"/>
      <c r="BC572" s="38"/>
      <c r="BD572" s="38"/>
      <c r="BE572" s="38"/>
      <c r="BF572" s="38"/>
      <c r="BG572" s="38"/>
      <c r="BH572" s="38"/>
      <c r="BI572" s="38"/>
      <c r="BJ572" s="38"/>
      <c r="BK572" s="38"/>
      <c r="BL572" s="38"/>
      <c r="BM572" s="38"/>
    </row>
    <row r="573" spans="1:65" ht="19.5" customHeight="1" x14ac:dyDescent="0.6">
      <c r="A573" s="38"/>
      <c r="B573" s="38"/>
      <c r="C573" s="43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  <c r="AX573" s="38"/>
      <c r="AY573" s="38"/>
      <c r="AZ573" s="38"/>
      <c r="BA573" s="38"/>
      <c r="BB573" s="38"/>
      <c r="BC573" s="38"/>
      <c r="BD573" s="38"/>
      <c r="BE573" s="38"/>
      <c r="BF573" s="38"/>
      <c r="BG573" s="38"/>
      <c r="BH573" s="38"/>
      <c r="BI573" s="38"/>
      <c r="BJ573" s="38"/>
      <c r="BK573" s="38"/>
      <c r="BL573" s="38"/>
      <c r="BM573" s="38"/>
    </row>
    <row r="574" spans="1:65" ht="19.5" customHeight="1" x14ac:dyDescent="0.6">
      <c r="A574" s="38"/>
      <c r="B574" s="38"/>
      <c r="C574" s="43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  <c r="BC574" s="38"/>
      <c r="BD574" s="38"/>
      <c r="BE574" s="38"/>
      <c r="BF574" s="38"/>
      <c r="BG574" s="38"/>
      <c r="BH574" s="38"/>
      <c r="BI574" s="38"/>
      <c r="BJ574" s="38"/>
      <c r="BK574" s="38"/>
      <c r="BL574" s="38"/>
      <c r="BM574" s="38"/>
    </row>
    <row r="575" spans="1:65" ht="19.5" customHeight="1" x14ac:dyDescent="0.6">
      <c r="A575" s="38"/>
      <c r="B575" s="38"/>
      <c r="C575" s="43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  <c r="AT575" s="38"/>
      <c r="AU575" s="38"/>
      <c r="AV575" s="38"/>
      <c r="AW575" s="38"/>
      <c r="AX575" s="38"/>
      <c r="AY575" s="38"/>
      <c r="AZ575" s="38"/>
      <c r="BA575" s="38"/>
      <c r="BB575" s="38"/>
      <c r="BC575" s="38"/>
      <c r="BD575" s="38"/>
      <c r="BE575" s="38"/>
      <c r="BF575" s="38"/>
      <c r="BG575" s="38"/>
      <c r="BH575" s="38"/>
      <c r="BI575" s="38"/>
      <c r="BJ575" s="38"/>
      <c r="BK575" s="38"/>
      <c r="BL575" s="38"/>
      <c r="BM575" s="38"/>
    </row>
    <row r="576" spans="1:65" ht="19.5" customHeight="1" x14ac:dyDescent="0.6">
      <c r="A576" s="38"/>
      <c r="B576" s="38"/>
      <c r="C576" s="43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38"/>
      <c r="AY576" s="38"/>
      <c r="AZ576" s="38"/>
      <c r="BA576" s="38"/>
      <c r="BB576" s="38"/>
      <c r="BC576" s="38"/>
      <c r="BD576" s="38"/>
      <c r="BE576" s="38"/>
      <c r="BF576" s="38"/>
      <c r="BG576" s="38"/>
      <c r="BH576" s="38"/>
      <c r="BI576" s="38"/>
      <c r="BJ576" s="38"/>
      <c r="BK576" s="38"/>
      <c r="BL576" s="38"/>
      <c r="BM576" s="38"/>
    </row>
    <row r="577" spans="1:65" ht="19.5" customHeight="1" x14ac:dyDescent="0.6">
      <c r="A577" s="38"/>
      <c r="B577" s="38"/>
      <c r="C577" s="43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</row>
    <row r="578" spans="1:65" ht="19.5" customHeight="1" x14ac:dyDescent="0.6">
      <c r="A578" s="38"/>
      <c r="B578" s="38"/>
      <c r="C578" s="43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</row>
    <row r="579" spans="1:65" ht="19.5" customHeight="1" x14ac:dyDescent="0.6">
      <c r="A579" s="38"/>
      <c r="B579" s="38"/>
      <c r="C579" s="43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  <c r="AK579" s="38"/>
      <c r="AL579" s="38"/>
      <c r="AM579" s="38"/>
      <c r="AN579" s="38"/>
      <c r="AO579" s="38"/>
      <c r="AP579" s="38"/>
      <c r="AQ579" s="38"/>
      <c r="AR579" s="3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  <c r="BC579" s="38"/>
      <c r="BD579" s="38"/>
      <c r="BE579" s="38"/>
      <c r="BF579" s="38"/>
      <c r="BG579" s="38"/>
      <c r="BH579" s="38"/>
      <c r="BI579" s="38"/>
      <c r="BJ579" s="38"/>
      <c r="BK579" s="38"/>
      <c r="BL579" s="38"/>
      <c r="BM579" s="38"/>
    </row>
    <row r="580" spans="1:65" ht="19.5" customHeight="1" x14ac:dyDescent="0.6">
      <c r="A580" s="38"/>
      <c r="B580" s="38"/>
      <c r="C580" s="43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  <c r="AK580" s="38"/>
      <c r="AL580" s="38"/>
      <c r="AM580" s="38"/>
      <c r="AN580" s="38"/>
      <c r="AO580" s="38"/>
      <c r="AP580" s="38"/>
      <c r="AQ580" s="38"/>
      <c r="AR580" s="38"/>
      <c r="AS580" s="38"/>
      <c r="AT580" s="38"/>
      <c r="AU580" s="38"/>
      <c r="AV580" s="38"/>
      <c r="AW580" s="38"/>
      <c r="AX580" s="38"/>
      <c r="AY580" s="38"/>
      <c r="AZ580" s="38"/>
      <c r="BA580" s="38"/>
      <c r="BB580" s="38"/>
      <c r="BC580" s="38"/>
      <c r="BD580" s="38"/>
      <c r="BE580" s="38"/>
      <c r="BF580" s="38"/>
      <c r="BG580" s="38"/>
      <c r="BH580" s="38"/>
      <c r="BI580" s="38"/>
      <c r="BJ580" s="38"/>
      <c r="BK580" s="38"/>
      <c r="BL580" s="38"/>
      <c r="BM580" s="38"/>
    </row>
    <row r="581" spans="1:65" ht="19.5" customHeight="1" x14ac:dyDescent="0.6">
      <c r="A581" s="38"/>
      <c r="B581" s="38"/>
      <c r="C581" s="43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8"/>
      <c r="AR581" s="38"/>
      <c r="AS581" s="38"/>
      <c r="AT581" s="38"/>
      <c r="AU581" s="38"/>
      <c r="AV581" s="38"/>
      <c r="AW581" s="38"/>
      <c r="AX581" s="38"/>
      <c r="AY581" s="38"/>
      <c r="AZ581" s="38"/>
      <c r="BA581" s="38"/>
      <c r="BB581" s="38"/>
      <c r="BC581" s="38"/>
      <c r="BD581" s="38"/>
      <c r="BE581" s="38"/>
      <c r="BF581" s="38"/>
      <c r="BG581" s="38"/>
      <c r="BH581" s="38"/>
      <c r="BI581" s="38"/>
      <c r="BJ581" s="38"/>
      <c r="BK581" s="38"/>
      <c r="BL581" s="38"/>
      <c r="BM581" s="38"/>
    </row>
    <row r="582" spans="1:65" ht="19.5" customHeight="1" x14ac:dyDescent="0.6">
      <c r="A582" s="38"/>
      <c r="B582" s="38"/>
      <c r="C582" s="43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  <c r="AK582" s="38"/>
      <c r="AL582" s="38"/>
      <c r="AM582" s="38"/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  <c r="BC582" s="38"/>
      <c r="BD582" s="38"/>
      <c r="BE582" s="38"/>
      <c r="BF582" s="38"/>
      <c r="BG582" s="38"/>
      <c r="BH582" s="38"/>
      <c r="BI582" s="38"/>
      <c r="BJ582" s="38"/>
      <c r="BK582" s="38"/>
      <c r="BL582" s="38"/>
      <c r="BM582" s="38"/>
    </row>
    <row r="583" spans="1:65" ht="19.5" customHeight="1" x14ac:dyDescent="0.6">
      <c r="A583" s="38"/>
      <c r="B583" s="38"/>
      <c r="C583" s="43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  <c r="AK583" s="38"/>
      <c r="AL583" s="38"/>
      <c r="AM583" s="38"/>
      <c r="AN583" s="38"/>
      <c r="AO583" s="38"/>
      <c r="AP583" s="38"/>
      <c r="AQ583" s="38"/>
      <c r="AR583" s="3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  <c r="BC583" s="38"/>
      <c r="BD583" s="38"/>
      <c r="BE583" s="38"/>
      <c r="BF583" s="38"/>
      <c r="BG583" s="38"/>
      <c r="BH583" s="38"/>
      <c r="BI583" s="38"/>
      <c r="BJ583" s="38"/>
      <c r="BK583" s="38"/>
      <c r="BL583" s="38"/>
      <c r="BM583" s="38"/>
    </row>
    <row r="584" spans="1:65" ht="19.5" customHeight="1" x14ac:dyDescent="0.6">
      <c r="A584" s="38"/>
      <c r="B584" s="38"/>
      <c r="C584" s="43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  <c r="AK584" s="38"/>
      <c r="AL584" s="38"/>
      <c r="AM584" s="38"/>
      <c r="AN584" s="38"/>
      <c r="AO584" s="38"/>
      <c r="AP584" s="38"/>
      <c r="AQ584" s="38"/>
      <c r="AR584" s="38"/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38"/>
      <c r="BD584" s="38"/>
      <c r="BE584" s="38"/>
      <c r="BF584" s="38"/>
      <c r="BG584" s="38"/>
      <c r="BH584" s="38"/>
      <c r="BI584" s="38"/>
      <c r="BJ584" s="38"/>
      <c r="BK584" s="38"/>
      <c r="BL584" s="38"/>
      <c r="BM584" s="38"/>
    </row>
    <row r="585" spans="1:65" ht="19.5" customHeight="1" x14ac:dyDescent="0.6">
      <c r="A585" s="38"/>
      <c r="B585" s="38"/>
      <c r="C585" s="43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8"/>
      <c r="AK585" s="38"/>
      <c r="AL585" s="38"/>
      <c r="AM585" s="38"/>
      <c r="AN585" s="38"/>
      <c r="AO585" s="38"/>
      <c r="AP585" s="38"/>
      <c r="AQ585" s="38"/>
      <c r="AR585" s="3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  <c r="BC585" s="38"/>
      <c r="BD585" s="38"/>
      <c r="BE585" s="38"/>
      <c r="BF585" s="38"/>
      <c r="BG585" s="38"/>
      <c r="BH585" s="38"/>
      <c r="BI585" s="38"/>
      <c r="BJ585" s="38"/>
      <c r="BK585" s="38"/>
      <c r="BL585" s="38"/>
      <c r="BM585" s="38"/>
    </row>
    <row r="586" spans="1:65" ht="19.5" customHeight="1" x14ac:dyDescent="0.6">
      <c r="A586" s="38"/>
      <c r="B586" s="38"/>
      <c r="C586" s="43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8"/>
      <c r="AK586" s="38"/>
      <c r="AL586" s="38"/>
      <c r="AM586" s="38"/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  <c r="BF586" s="38"/>
      <c r="BG586" s="38"/>
      <c r="BH586" s="38"/>
      <c r="BI586" s="38"/>
      <c r="BJ586" s="38"/>
      <c r="BK586" s="38"/>
      <c r="BL586" s="38"/>
      <c r="BM586" s="38"/>
    </row>
    <row r="587" spans="1:65" ht="19.5" customHeight="1" x14ac:dyDescent="0.6">
      <c r="A587" s="38"/>
      <c r="B587" s="38"/>
      <c r="C587" s="43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8"/>
      <c r="AK587" s="38"/>
      <c r="AL587" s="38"/>
      <c r="AM587" s="38"/>
      <c r="AN587" s="38"/>
      <c r="AO587" s="38"/>
      <c r="AP587" s="38"/>
      <c r="AQ587" s="38"/>
      <c r="AR587" s="38"/>
      <c r="AS587" s="38"/>
      <c r="AT587" s="38"/>
      <c r="AU587" s="38"/>
      <c r="AV587" s="38"/>
      <c r="AW587" s="38"/>
      <c r="AX587" s="38"/>
      <c r="AY587" s="38"/>
      <c r="AZ587" s="38"/>
      <c r="BA587" s="38"/>
      <c r="BB587" s="38"/>
      <c r="BC587" s="38"/>
      <c r="BD587" s="38"/>
      <c r="BE587" s="38"/>
      <c r="BF587" s="38"/>
      <c r="BG587" s="38"/>
      <c r="BH587" s="38"/>
      <c r="BI587" s="38"/>
      <c r="BJ587" s="38"/>
      <c r="BK587" s="38"/>
      <c r="BL587" s="38"/>
      <c r="BM587" s="38"/>
    </row>
    <row r="588" spans="1:65" ht="19.5" customHeight="1" x14ac:dyDescent="0.6">
      <c r="A588" s="38"/>
      <c r="B588" s="38"/>
      <c r="C588" s="43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  <c r="AK588" s="38"/>
      <c r="AL588" s="38"/>
      <c r="AM588" s="38"/>
      <c r="AN588" s="38"/>
      <c r="AO588" s="38"/>
      <c r="AP588" s="38"/>
      <c r="AQ588" s="38"/>
      <c r="AR588" s="38"/>
      <c r="AS588" s="38"/>
      <c r="AT588" s="38"/>
      <c r="AU588" s="38"/>
      <c r="AV588" s="38"/>
      <c r="AW588" s="38"/>
      <c r="AX588" s="38"/>
      <c r="AY588" s="38"/>
      <c r="AZ588" s="38"/>
      <c r="BA588" s="38"/>
      <c r="BB588" s="38"/>
      <c r="BC588" s="38"/>
      <c r="BD588" s="38"/>
      <c r="BE588" s="38"/>
      <c r="BF588" s="38"/>
      <c r="BG588" s="38"/>
      <c r="BH588" s="38"/>
      <c r="BI588" s="38"/>
      <c r="BJ588" s="38"/>
      <c r="BK588" s="38"/>
      <c r="BL588" s="38"/>
      <c r="BM588" s="38"/>
    </row>
    <row r="589" spans="1:65" ht="19.5" customHeight="1" x14ac:dyDescent="0.6">
      <c r="A589" s="38"/>
      <c r="B589" s="38"/>
      <c r="C589" s="43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  <c r="AK589" s="38"/>
      <c r="AL589" s="38"/>
      <c r="AM589" s="38"/>
      <c r="AN589" s="38"/>
      <c r="AO589" s="38"/>
      <c r="AP589" s="38"/>
      <c r="AQ589" s="38"/>
      <c r="AR589" s="3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38"/>
      <c r="BD589" s="38"/>
      <c r="BE589" s="38"/>
      <c r="BF589" s="38"/>
      <c r="BG589" s="38"/>
      <c r="BH589" s="38"/>
      <c r="BI589" s="38"/>
      <c r="BJ589" s="38"/>
      <c r="BK589" s="38"/>
      <c r="BL589" s="38"/>
      <c r="BM589" s="38"/>
    </row>
    <row r="590" spans="1:65" ht="19.5" customHeight="1" x14ac:dyDescent="0.6">
      <c r="A590" s="38"/>
      <c r="B590" s="38"/>
      <c r="C590" s="43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</row>
    <row r="591" spans="1:65" ht="19.5" customHeight="1" x14ac:dyDescent="0.6">
      <c r="A591" s="38"/>
      <c r="B591" s="38"/>
      <c r="C591" s="43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  <c r="BC591" s="38"/>
      <c r="BD591" s="38"/>
      <c r="BE591" s="38"/>
      <c r="BF591" s="38"/>
      <c r="BG591" s="38"/>
      <c r="BH591" s="38"/>
      <c r="BI591" s="38"/>
      <c r="BJ591" s="38"/>
      <c r="BK591" s="38"/>
      <c r="BL591" s="38"/>
      <c r="BM591" s="38"/>
    </row>
    <row r="592" spans="1:65" ht="19.5" customHeight="1" x14ac:dyDescent="0.6">
      <c r="A592" s="38"/>
      <c r="B592" s="38"/>
      <c r="C592" s="43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  <c r="AK592" s="38"/>
      <c r="AL592" s="38"/>
      <c r="AM592" s="38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8"/>
      <c r="BD592" s="38"/>
      <c r="BE592" s="38"/>
      <c r="BF592" s="38"/>
      <c r="BG592" s="38"/>
      <c r="BH592" s="38"/>
      <c r="BI592" s="38"/>
      <c r="BJ592" s="38"/>
      <c r="BK592" s="38"/>
      <c r="BL592" s="38"/>
      <c r="BM592" s="38"/>
    </row>
    <row r="593" spans="1:65" ht="19.5" customHeight="1" x14ac:dyDescent="0.6">
      <c r="A593" s="38"/>
      <c r="B593" s="38"/>
      <c r="C593" s="43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8"/>
      <c r="BE593" s="38"/>
      <c r="BF593" s="38"/>
      <c r="BG593" s="38"/>
      <c r="BH593" s="38"/>
      <c r="BI593" s="38"/>
      <c r="BJ593" s="38"/>
      <c r="BK593" s="38"/>
      <c r="BL593" s="38"/>
      <c r="BM593" s="38"/>
    </row>
    <row r="594" spans="1:65" ht="19.5" customHeight="1" x14ac:dyDescent="0.6">
      <c r="A594" s="38"/>
      <c r="B594" s="38"/>
      <c r="C594" s="43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  <c r="AK594" s="38"/>
      <c r="AL594" s="38"/>
      <c r="AM594" s="38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38"/>
      <c r="BD594" s="38"/>
      <c r="BE594" s="38"/>
      <c r="BF594" s="38"/>
      <c r="BG594" s="38"/>
      <c r="BH594" s="38"/>
      <c r="BI594" s="38"/>
      <c r="BJ594" s="38"/>
      <c r="BK594" s="38"/>
      <c r="BL594" s="38"/>
      <c r="BM594" s="38"/>
    </row>
    <row r="595" spans="1:65" ht="19.5" customHeight="1" x14ac:dyDescent="0.6">
      <c r="A595" s="38"/>
      <c r="B595" s="38"/>
      <c r="C595" s="43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8"/>
      <c r="AK595" s="38"/>
      <c r="AL595" s="38"/>
      <c r="AM595" s="38"/>
      <c r="AN595" s="38"/>
      <c r="AO595" s="38"/>
      <c r="AP595" s="38"/>
      <c r="AQ595" s="38"/>
      <c r="AR595" s="3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38"/>
      <c r="BD595" s="38"/>
      <c r="BE595" s="38"/>
      <c r="BF595" s="38"/>
      <c r="BG595" s="38"/>
      <c r="BH595" s="38"/>
      <c r="BI595" s="38"/>
      <c r="BJ595" s="38"/>
      <c r="BK595" s="38"/>
      <c r="BL595" s="38"/>
      <c r="BM595" s="38"/>
    </row>
    <row r="596" spans="1:65" ht="19.5" customHeight="1" x14ac:dyDescent="0.6">
      <c r="A596" s="38"/>
      <c r="B596" s="38"/>
      <c r="C596" s="43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  <c r="AK596" s="38"/>
      <c r="AL596" s="38"/>
      <c r="AM596" s="38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</row>
    <row r="597" spans="1:65" ht="19.5" customHeight="1" x14ac:dyDescent="0.6">
      <c r="A597" s="38"/>
      <c r="B597" s="38"/>
      <c r="C597" s="43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8"/>
      <c r="BE597" s="38"/>
      <c r="BF597" s="38"/>
      <c r="BG597" s="38"/>
      <c r="BH597" s="38"/>
      <c r="BI597" s="38"/>
      <c r="BJ597" s="38"/>
      <c r="BK597" s="38"/>
      <c r="BL597" s="38"/>
      <c r="BM597" s="38"/>
    </row>
    <row r="598" spans="1:65" ht="19.5" customHeight="1" x14ac:dyDescent="0.6">
      <c r="A598" s="38"/>
      <c r="B598" s="38"/>
      <c r="C598" s="43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  <c r="BC598" s="38"/>
      <c r="BD598" s="38"/>
      <c r="BE598" s="38"/>
      <c r="BF598" s="38"/>
      <c r="BG598" s="38"/>
      <c r="BH598" s="38"/>
      <c r="BI598" s="38"/>
      <c r="BJ598" s="38"/>
      <c r="BK598" s="38"/>
      <c r="BL598" s="38"/>
      <c r="BM598" s="38"/>
    </row>
    <row r="599" spans="1:65" ht="19.5" customHeight="1" x14ac:dyDescent="0.6">
      <c r="A599" s="38"/>
      <c r="B599" s="38"/>
      <c r="C599" s="43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  <c r="AK599" s="38"/>
      <c r="AL599" s="38"/>
      <c r="AM599" s="38"/>
      <c r="AN599" s="38"/>
      <c r="AO599" s="38"/>
      <c r="AP599" s="38"/>
      <c r="AQ599" s="38"/>
      <c r="AR599" s="38"/>
      <c r="AS599" s="38"/>
      <c r="AT599" s="38"/>
      <c r="AU599" s="38"/>
      <c r="AV599" s="38"/>
      <c r="AW599" s="38"/>
      <c r="AX599" s="38"/>
      <c r="AY599" s="38"/>
      <c r="AZ599" s="38"/>
      <c r="BA599" s="38"/>
      <c r="BB599" s="38"/>
      <c r="BC599" s="38"/>
      <c r="BD599" s="38"/>
      <c r="BE599" s="38"/>
      <c r="BF599" s="38"/>
      <c r="BG599" s="38"/>
      <c r="BH599" s="38"/>
      <c r="BI599" s="38"/>
      <c r="BJ599" s="38"/>
      <c r="BK599" s="38"/>
      <c r="BL599" s="38"/>
      <c r="BM599" s="38"/>
    </row>
    <row r="600" spans="1:65" ht="19.5" customHeight="1" x14ac:dyDescent="0.6">
      <c r="A600" s="38"/>
      <c r="B600" s="38"/>
      <c r="C600" s="43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  <c r="BF600" s="38"/>
      <c r="BG600" s="38"/>
      <c r="BH600" s="38"/>
      <c r="BI600" s="38"/>
      <c r="BJ600" s="38"/>
      <c r="BK600" s="38"/>
      <c r="BL600" s="38"/>
      <c r="BM600" s="38"/>
    </row>
    <row r="601" spans="1:65" ht="19.5" customHeight="1" x14ac:dyDescent="0.6">
      <c r="A601" s="38"/>
      <c r="B601" s="38"/>
      <c r="C601" s="43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</row>
    <row r="602" spans="1:65" ht="19.5" customHeight="1" x14ac:dyDescent="0.6">
      <c r="A602" s="38"/>
      <c r="B602" s="38"/>
      <c r="C602" s="43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</row>
    <row r="603" spans="1:65" ht="19.5" customHeight="1" x14ac:dyDescent="0.6">
      <c r="A603" s="38"/>
      <c r="B603" s="38"/>
      <c r="C603" s="43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  <c r="AK603" s="38"/>
      <c r="AL603" s="38"/>
      <c r="AM603" s="38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  <c r="BC603" s="38"/>
      <c r="BD603" s="38"/>
      <c r="BE603" s="38"/>
      <c r="BF603" s="38"/>
      <c r="BG603" s="38"/>
      <c r="BH603" s="38"/>
      <c r="BI603" s="38"/>
      <c r="BJ603" s="38"/>
      <c r="BK603" s="38"/>
      <c r="BL603" s="38"/>
      <c r="BM603" s="38"/>
    </row>
    <row r="604" spans="1:65" ht="19.5" customHeight="1" x14ac:dyDescent="0.6">
      <c r="A604" s="38"/>
      <c r="B604" s="38"/>
      <c r="C604" s="43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  <c r="AK604" s="38"/>
      <c r="AL604" s="38"/>
      <c r="AM604" s="38"/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  <c r="AX604" s="38"/>
      <c r="AY604" s="38"/>
      <c r="AZ604" s="38"/>
      <c r="BA604" s="38"/>
      <c r="BB604" s="38"/>
      <c r="BC604" s="38"/>
      <c r="BD604" s="38"/>
      <c r="BE604" s="38"/>
      <c r="BF604" s="38"/>
      <c r="BG604" s="38"/>
      <c r="BH604" s="38"/>
      <c r="BI604" s="38"/>
      <c r="BJ604" s="38"/>
      <c r="BK604" s="38"/>
      <c r="BL604" s="38"/>
      <c r="BM604" s="38"/>
    </row>
    <row r="605" spans="1:65" ht="19.5" customHeight="1" x14ac:dyDescent="0.6">
      <c r="A605" s="38"/>
      <c r="B605" s="38"/>
      <c r="C605" s="43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  <c r="AK605" s="38"/>
      <c r="AL605" s="38"/>
      <c r="AM605" s="38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  <c r="BG605" s="38"/>
      <c r="BH605" s="38"/>
      <c r="BI605" s="38"/>
      <c r="BJ605" s="38"/>
      <c r="BK605" s="38"/>
      <c r="BL605" s="38"/>
      <c r="BM605" s="38"/>
    </row>
    <row r="606" spans="1:65" ht="19.5" customHeight="1" x14ac:dyDescent="0.6">
      <c r="A606" s="38"/>
      <c r="B606" s="38"/>
      <c r="C606" s="43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8"/>
      <c r="BD606" s="38"/>
      <c r="BE606" s="38"/>
      <c r="BF606" s="38"/>
      <c r="BG606" s="38"/>
      <c r="BH606" s="38"/>
      <c r="BI606" s="38"/>
      <c r="BJ606" s="38"/>
      <c r="BK606" s="38"/>
      <c r="BL606" s="38"/>
      <c r="BM606" s="38"/>
    </row>
    <row r="607" spans="1:65" ht="19.5" customHeight="1" x14ac:dyDescent="0.6">
      <c r="A607" s="38"/>
      <c r="B607" s="38"/>
      <c r="C607" s="43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  <c r="AK607" s="38"/>
      <c r="AL607" s="38"/>
      <c r="AM607" s="38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38"/>
      <c r="BD607" s="38"/>
      <c r="BE607" s="38"/>
      <c r="BF607" s="38"/>
      <c r="BG607" s="38"/>
      <c r="BH607" s="38"/>
      <c r="BI607" s="38"/>
      <c r="BJ607" s="38"/>
      <c r="BK607" s="38"/>
      <c r="BL607" s="38"/>
      <c r="BM607" s="38"/>
    </row>
    <row r="608" spans="1:65" ht="19.5" customHeight="1" x14ac:dyDescent="0.6">
      <c r="A608" s="38"/>
      <c r="B608" s="38"/>
      <c r="C608" s="43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</row>
    <row r="609" spans="1:65" ht="19.5" customHeight="1" x14ac:dyDescent="0.6">
      <c r="A609" s="38"/>
      <c r="B609" s="38"/>
      <c r="C609" s="43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  <c r="AK609" s="38"/>
      <c r="AL609" s="38"/>
      <c r="AM609" s="38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8"/>
      <c r="BD609" s="38"/>
      <c r="BE609" s="38"/>
      <c r="BF609" s="38"/>
      <c r="BG609" s="38"/>
      <c r="BH609" s="38"/>
      <c r="BI609" s="38"/>
      <c r="BJ609" s="38"/>
      <c r="BK609" s="38"/>
      <c r="BL609" s="38"/>
      <c r="BM609" s="38"/>
    </row>
    <row r="610" spans="1:65" ht="19.5" customHeight="1" x14ac:dyDescent="0.6">
      <c r="A610" s="38"/>
      <c r="B610" s="38"/>
      <c r="C610" s="43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  <c r="AK610" s="38"/>
      <c r="AL610" s="38"/>
      <c r="AM610" s="38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8"/>
      <c r="BE610" s="38"/>
      <c r="BF610" s="38"/>
      <c r="BG610" s="38"/>
      <c r="BH610" s="38"/>
      <c r="BI610" s="38"/>
      <c r="BJ610" s="38"/>
      <c r="BK610" s="38"/>
      <c r="BL610" s="38"/>
      <c r="BM610" s="38"/>
    </row>
    <row r="611" spans="1:65" ht="19.5" customHeight="1" x14ac:dyDescent="0.6">
      <c r="A611" s="38"/>
      <c r="B611" s="38"/>
      <c r="C611" s="43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38"/>
      <c r="AK611" s="38"/>
      <c r="AL611" s="38"/>
      <c r="AM611" s="38"/>
      <c r="AN611" s="38"/>
      <c r="AO611" s="38"/>
      <c r="AP611" s="38"/>
      <c r="AQ611" s="38"/>
      <c r="AR611" s="3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  <c r="BC611" s="38"/>
      <c r="BD611" s="38"/>
      <c r="BE611" s="38"/>
      <c r="BF611" s="38"/>
      <c r="BG611" s="38"/>
      <c r="BH611" s="38"/>
      <c r="BI611" s="38"/>
      <c r="BJ611" s="38"/>
      <c r="BK611" s="38"/>
      <c r="BL611" s="38"/>
      <c r="BM611" s="38"/>
    </row>
    <row r="612" spans="1:65" ht="19.5" customHeight="1" x14ac:dyDescent="0.6">
      <c r="A612" s="38"/>
      <c r="B612" s="38"/>
      <c r="C612" s="43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38"/>
      <c r="AK612" s="38"/>
      <c r="AL612" s="38"/>
      <c r="AM612" s="38"/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38"/>
      <c r="BD612" s="38"/>
      <c r="BE612" s="38"/>
      <c r="BF612" s="38"/>
      <c r="BG612" s="38"/>
      <c r="BH612" s="38"/>
      <c r="BI612" s="38"/>
      <c r="BJ612" s="38"/>
      <c r="BK612" s="38"/>
      <c r="BL612" s="38"/>
      <c r="BM612" s="38"/>
    </row>
    <row r="613" spans="1:65" ht="19.5" customHeight="1" x14ac:dyDescent="0.6">
      <c r="A613" s="38"/>
      <c r="B613" s="38"/>
      <c r="C613" s="43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</row>
    <row r="614" spans="1:65" ht="19.5" customHeight="1" x14ac:dyDescent="0.6">
      <c r="A614" s="38"/>
      <c r="B614" s="38"/>
      <c r="C614" s="43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  <c r="BF614" s="38"/>
      <c r="BG614" s="38"/>
      <c r="BH614" s="38"/>
      <c r="BI614" s="38"/>
      <c r="BJ614" s="38"/>
      <c r="BK614" s="38"/>
      <c r="BL614" s="38"/>
      <c r="BM614" s="38"/>
    </row>
    <row r="615" spans="1:65" ht="19.5" customHeight="1" x14ac:dyDescent="0.6">
      <c r="A615" s="38"/>
      <c r="B615" s="38"/>
      <c r="C615" s="43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8"/>
      <c r="AK615" s="38"/>
      <c r="AL615" s="38"/>
      <c r="AM615" s="38"/>
      <c r="AN615" s="38"/>
      <c r="AO615" s="38"/>
      <c r="AP615" s="38"/>
      <c r="AQ615" s="38"/>
      <c r="AR615" s="38"/>
      <c r="AS615" s="38"/>
      <c r="AT615" s="38"/>
      <c r="AU615" s="38"/>
      <c r="AV615" s="38"/>
      <c r="AW615" s="38"/>
      <c r="AX615" s="38"/>
      <c r="AY615" s="38"/>
      <c r="AZ615" s="38"/>
      <c r="BA615" s="38"/>
      <c r="BB615" s="38"/>
      <c r="BC615" s="38"/>
      <c r="BD615" s="38"/>
      <c r="BE615" s="38"/>
      <c r="BF615" s="38"/>
      <c r="BG615" s="38"/>
      <c r="BH615" s="38"/>
      <c r="BI615" s="38"/>
      <c r="BJ615" s="38"/>
      <c r="BK615" s="38"/>
      <c r="BL615" s="38"/>
      <c r="BM615" s="38"/>
    </row>
    <row r="616" spans="1:65" ht="19.5" customHeight="1" x14ac:dyDescent="0.6">
      <c r="A616" s="38"/>
      <c r="B616" s="38"/>
      <c r="C616" s="43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  <c r="AJ616" s="38"/>
      <c r="AK616" s="38"/>
      <c r="AL616" s="38"/>
      <c r="AM616" s="38"/>
      <c r="AN616" s="38"/>
      <c r="AO616" s="38"/>
      <c r="AP616" s="38"/>
      <c r="AQ616" s="38"/>
      <c r="AR616" s="3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  <c r="BC616" s="38"/>
      <c r="BD616" s="38"/>
      <c r="BE616" s="38"/>
      <c r="BF616" s="38"/>
      <c r="BG616" s="38"/>
      <c r="BH616" s="38"/>
      <c r="BI616" s="38"/>
      <c r="BJ616" s="38"/>
      <c r="BK616" s="38"/>
      <c r="BL616" s="38"/>
      <c r="BM616" s="38"/>
    </row>
    <row r="617" spans="1:65" ht="19.5" customHeight="1" x14ac:dyDescent="0.6">
      <c r="A617" s="38"/>
      <c r="B617" s="38"/>
      <c r="C617" s="43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38"/>
      <c r="AK617" s="38"/>
      <c r="AL617" s="38"/>
      <c r="AM617" s="38"/>
      <c r="AN617" s="38"/>
      <c r="AO617" s="38"/>
      <c r="AP617" s="38"/>
      <c r="AQ617" s="38"/>
      <c r="AR617" s="3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  <c r="BC617" s="38"/>
      <c r="BD617" s="38"/>
      <c r="BE617" s="38"/>
      <c r="BF617" s="38"/>
      <c r="BG617" s="38"/>
      <c r="BH617" s="38"/>
      <c r="BI617" s="38"/>
      <c r="BJ617" s="38"/>
      <c r="BK617" s="38"/>
      <c r="BL617" s="38"/>
      <c r="BM617" s="38"/>
    </row>
    <row r="618" spans="1:65" ht="19.5" customHeight="1" x14ac:dyDescent="0.6">
      <c r="A618" s="38"/>
      <c r="B618" s="38"/>
      <c r="C618" s="43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  <c r="AJ618" s="38"/>
      <c r="AK618" s="38"/>
      <c r="AL618" s="38"/>
      <c r="AM618" s="38"/>
      <c r="AN618" s="38"/>
      <c r="AO618" s="38"/>
      <c r="AP618" s="38"/>
      <c r="AQ618" s="38"/>
      <c r="AR618" s="3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/>
      <c r="BD618" s="38"/>
      <c r="BE618" s="38"/>
      <c r="BF618" s="38"/>
      <c r="BG618" s="38"/>
      <c r="BH618" s="38"/>
      <c r="BI618" s="38"/>
      <c r="BJ618" s="38"/>
      <c r="BK618" s="38"/>
      <c r="BL618" s="38"/>
      <c r="BM618" s="38"/>
    </row>
    <row r="619" spans="1:65" ht="19.5" customHeight="1" x14ac:dyDescent="0.6">
      <c r="A619" s="38"/>
      <c r="B619" s="38"/>
      <c r="C619" s="43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  <c r="AJ619" s="38"/>
      <c r="AK619" s="38"/>
      <c r="AL619" s="38"/>
      <c r="AM619" s="38"/>
      <c r="AN619" s="38"/>
      <c r="AO619" s="38"/>
      <c r="AP619" s="38"/>
      <c r="AQ619" s="38"/>
      <c r="AR619" s="38"/>
      <c r="AS619" s="38"/>
      <c r="AT619" s="38"/>
      <c r="AU619" s="38"/>
      <c r="AV619" s="38"/>
      <c r="AW619" s="38"/>
      <c r="AX619" s="38"/>
      <c r="AY619" s="38"/>
      <c r="AZ619" s="38"/>
      <c r="BA619" s="38"/>
      <c r="BB619" s="38"/>
      <c r="BC619" s="38"/>
      <c r="BD619" s="38"/>
      <c r="BE619" s="38"/>
      <c r="BF619" s="38"/>
      <c r="BG619" s="38"/>
      <c r="BH619" s="38"/>
      <c r="BI619" s="38"/>
      <c r="BJ619" s="38"/>
      <c r="BK619" s="38"/>
      <c r="BL619" s="38"/>
      <c r="BM619" s="38"/>
    </row>
    <row r="620" spans="1:65" ht="19.5" customHeight="1" x14ac:dyDescent="0.6">
      <c r="A620" s="38"/>
      <c r="B620" s="38"/>
      <c r="C620" s="43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  <c r="AJ620" s="38"/>
      <c r="AK620" s="38"/>
      <c r="AL620" s="38"/>
      <c r="AM620" s="38"/>
      <c r="AN620" s="38"/>
      <c r="AO620" s="38"/>
      <c r="AP620" s="38"/>
      <c r="AQ620" s="38"/>
      <c r="AR620" s="38"/>
      <c r="AS620" s="38"/>
      <c r="AT620" s="38"/>
      <c r="AU620" s="38"/>
      <c r="AV620" s="38"/>
      <c r="AW620" s="38"/>
      <c r="AX620" s="38"/>
      <c r="AY620" s="38"/>
      <c r="AZ620" s="38"/>
      <c r="BA620" s="38"/>
      <c r="BB620" s="38"/>
      <c r="BC620" s="38"/>
      <c r="BD620" s="38"/>
      <c r="BE620" s="38"/>
      <c r="BF620" s="38"/>
      <c r="BG620" s="38"/>
      <c r="BH620" s="38"/>
      <c r="BI620" s="38"/>
      <c r="BJ620" s="38"/>
      <c r="BK620" s="38"/>
      <c r="BL620" s="38"/>
      <c r="BM620" s="38"/>
    </row>
    <row r="621" spans="1:65" ht="19.5" customHeight="1" x14ac:dyDescent="0.6">
      <c r="A621" s="38"/>
      <c r="B621" s="38"/>
      <c r="C621" s="43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8"/>
      <c r="AK621" s="38"/>
      <c r="AL621" s="38"/>
      <c r="AM621" s="38"/>
      <c r="AN621" s="38"/>
      <c r="AO621" s="38"/>
      <c r="AP621" s="38"/>
      <c r="AQ621" s="38"/>
      <c r="AR621" s="38"/>
      <c r="AS621" s="38"/>
      <c r="AT621" s="38"/>
      <c r="AU621" s="38"/>
      <c r="AV621" s="38"/>
      <c r="AW621" s="38"/>
      <c r="AX621" s="38"/>
      <c r="AY621" s="38"/>
      <c r="AZ621" s="38"/>
      <c r="BA621" s="38"/>
      <c r="BB621" s="38"/>
      <c r="BC621" s="38"/>
      <c r="BD621" s="38"/>
      <c r="BE621" s="38"/>
      <c r="BF621" s="38"/>
      <c r="BG621" s="38"/>
      <c r="BH621" s="38"/>
      <c r="BI621" s="38"/>
      <c r="BJ621" s="38"/>
      <c r="BK621" s="38"/>
      <c r="BL621" s="38"/>
      <c r="BM621" s="38"/>
    </row>
    <row r="622" spans="1:65" ht="19.5" customHeight="1" x14ac:dyDescent="0.6">
      <c r="A622" s="38"/>
      <c r="B622" s="38"/>
      <c r="C622" s="43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8"/>
      <c r="AK622" s="38"/>
      <c r="AL622" s="38"/>
      <c r="AM622" s="38"/>
      <c r="AN622" s="38"/>
      <c r="AO622" s="38"/>
      <c r="AP622" s="38"/>
      <c r="AQ622" s="38"/>
      <c r="AR622" s="38"/>
      <c r="AS622" s="38"/>
      <c r="AT622" s="38"/>
      <c r="AU622" s="38"/>
      <c r="AV622" s="38"/>
      <c r="AW622" s="38"/>
      <c r="AX622" s="38"/>
      <c r="AY622" s="38"/>
      <c r="AZ622" s="38"/>
      <c r="BA622" s="38"/>
      <c r="BB622" s="38"/>
      <c r="BC622" s="38"/>
      <c r="BD622" s="38"/>
      <c r="BE622" s="38"/>
      <c r="BF622" s="38"/>
      <c r="BG622" s="38"/>
      <c r="BH622" s="38"/>
      <c r="BI622" s="38"/>
      <c r="BJ622" s="38"/>
      <c r="BK622" s="38"/>
      <c r="BL622" s="38"/>
      <c r="BM622" s="38"/>
    </row>
    <row r="623" spans="1:65" ht="19.5" customHeight="1" x14ac:dyDescent="0.6">
      <c r="A623" s="38"/>
      <c r="B623" s="38"/>
      <c r="C623" s="43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  <c r="AJ623" s="38"/>
      <c r="AK623" s="38"/>
      <c r="AL623" s="38"/>
      <c r="AM623" s="38"/>
      <c r="AN623" s="38"/>
      <c r="AO623" s="38"/>
      <c r="AP623" s="38"/>
      <c r="AQ623" s="38"/>
      <c r="AR623" s="38"/>
      <c r="AS623" s="38"/>
      <c r="AT623" s="38"/>
      <c r="AU623" s="38"/>
      <c r="AV623" s="38"/>
      <c r="AW623" s="38"/>
      <c r="AX623" s="38"/>
      <c r="AY623" s="38"/>
      <c r="AZ623" s="38"/>
      <c r="BA623" s="38"/>
      <c r="BB623" s="38"/>
      <c r="BC623" s="38"/>
      <c r="BD623" s="38"/>
      <c r="BE623" s="38"/>
      <c r="BF623" s="38"/>
      <c r="BG623" s="38"/>
      <c r="BH623" s="38"/>
      <c r="BI623" s="38"/>
      <c r="BJ623" s="38"/>
      <c r="BK623" s="38"/>
      <c r="BL623" s="38"/>
      <c r="BM623" s="38"/>
    </row>
    <row r="624" spans="1:65" ht="19.5" customHeight="1" x14ac:dyDescent="0.6">
      <c r="A624" s="38"/>
      <c r="B624" s="38"/>
      <c r="C624" s="43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38"/>
      <c r="AK624" s="38"/>
      <c r="AL624" s="38"/>
      <c r="AM624" s="38"/>
      <c r="AN624" s="38"/>
      <c r="AO624" s="38"/>
      <c r="AP624" s="38"/>
      <c r="AQ624" s="38"/>
      <c r="AR624" s="38"/>
      <c r="AS624" s="38"/>
      <c r="AT624" s="38"/>
      <c r="AU624" s="38"/>
      <c r="AV624" s="38"/>
      <c r="AW624" s="38"/>
      <c r="AX624" s="38"/>
      <c r="AY624" s="38"/>
      <c r="AZ624" s="38"/>
      <c r="BA624" s="38"/>
      <c r="BB624" s="38"/>
      <c r="BC624" s="38"/>
      <c r="BD624" s="38"/>
      <c r="BE624" s="38"/>
      <c r="BF624" s="38"/>
      <c r="BG624" s="38"/>
      <c r="BH624" s="38"/>
      <c r="BI624" s="38"/>
      <c r="BJ624" s="38"/>
      <c r="BK624" s="38"/>
      <c r="BL624" s="38"/>
      <c r="BM624" s="38"/>
    </row>
    <row r="625" spans="1:65" ht="19.5" customHeight="1" x14ac:dyDescent="0.6">
      <c r="A625" s="38"/>
      <c r="B625" s="38"/>
      <c r="C625" s="43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  <c r="AJ625" s="38"/>
      <c r="AK625" s="38"/>
      <c r="AL625" s="38"/>
      <c r="AM625" s="38"/>
      <c r="AN625" s="38"/>
      <c r="AO625" s="38"/>
      <c r="AP625" s="38"/>
      <c r="AQ625" s="38"/>
      <c r="AR625" s="38"/>
      <c r="AS625" s="38"/>
      <c r="AT625" s="38"/>
      <c r="AU625" s="38"/>
      <c r="AV625" s="38"/>
      <c r="AW625" s="38"/>
      <c r="AX625" s="38"/>
      <c r="AY625" s="38"/>
      <c r="AZ625" s="38"/>
      <c r="BA625" s="38"/>
      <c r="BB625" s="38"/>
      <c r="BC625" s="38"/>
      <c r="BD625" s="38"/>
      <c r="BE625" s="38"/>
      <c r="BF625" s="38"/>
      <c r="BG625" s="38"/>
      <c r="BH625" s="38"/>
      <c r="BI625" s="38"/>
      <c r="BJ625" s="38"/>
      <c r="BK625" s="38"/>
      <c r="BL625" s="38"/>
      <c r="BM625" s="38"/>
    </row>
    <row r="626" spans="1:65" ht="19.5" customHeight="1" x14ac:dyDescent="0.6">
      <c r="A626" s="38"/>
      <c r="B626" s="38"/>
      <c r="C626" s="43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8"/>
      <c r="BD626" s="38"/>
      <c r="BE626" s="38"/>
      <c r="BF626" s="38"/>
      <c r="BG626" s="38"/>
      <c r="BH626" s="38"/>
      <c r="BI626" s="38"/>
      <c r="BJ626" s="38"/>
      <c r="BK626" s="38"/>
      <c r="BL626" s="38"/>
      <c r="BM626" s="38"/>
    </row>
    <row r="627" spans="1:65" ht="19.5" customHeight="1" x14ac:dyDescent="0.6">
      <c r="A627" s="38"/>
      <c r="B627" s="38"/>
      <c r="C627" s="43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38"/>
      <c r="AK627" s="38"/>
      <c r="AL627" s="38"/>
      <c r="AM627" s="38"/>
      <c r="AN627" s="38"/>
      <c r="AO627" s="38"/>
      <c r="AP627" s="38"/>
      <c r="AQ627" s="38"/>
      <c r="AR627" s="38"/>
      <c r="AS627" s="38"/>
      <c r="AT627" s="38"/>
      <c r="AU627" s="38"/>
      <c r="AV627" s="38"/>
      <c r="AW627" s="38"/>
      <c r="AX627" s="38"/>
      <c r="AY627" s="38"/>
      <c r="AZ627" s="38"/>
      <c r="BA627" s="38"/>
      <c r="BB627" s="38"/>
      <c r="BC627" s="38"/>
      <c r="BD627" s="38"/>
      <c r="BE627" s="38"/>
      <c r="BF627" s="38"/>
      <c r="BG627" s="38"/>
      <c r="BH627" s="38"/>
      <c r="BI627" s="38"/>
      <c r="BJ627" s="38"/>
      <c r="BK627" s="38"/>
      <c r="BL627" s="38"/>
      <c r="BM627" s="38"/>
    </row>
    <row r="628" spans="1:65" ht="19.5" customHeight="1" x14ac:dyDescent="0.6">
      <c r="A628" s="38"/>
      <c r="B628" s="38"/>
      <c r="C628" s="43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  <c r="AJ628" s="38"/>
      <c r="AK628" s="38"/>
      <c r="AL628" s="38"/>
      <c r="AM628" s="38"/>
      <c r="AN628" s="38"/>
      <c r="AO628" s="38"/>
      <c r="AP628" s="38"/>
      <c r="AQ628" s="38"/>
      <c r="AR628" s="38"/>
      <c r="AS628" s="38"/>
      <c r="AT628" s="38"/>
      <c r="AU628" s="38"/>
      <c r="AV628" s="38"/>
      <c r="AW628" s="38"/>
      <c r="AX628" s="38"/>
      <c r="AY628" s="38"/>
      <c r="AZ628" s="38"/>
      <c r="BA628" s="38"/>
      <c r="BB628" s="38"/>
      <c r="BC628" s="38"/>
      <c r="BD628" s="38"/>
      <c r="BE628" s="38"/>
      <c r="BF628" s="38"/>
      <c r="BG628" s="38"/>
      <c r="BH628" s="38"/>
      <c r="BI628" s="38"/>
      <c r="BJ628" s="38"/>
      <c r="BK628" s="38"/>
      <c r="BL628" s="38"/>
      <c r="BM628" s="38"/>
    </row>
    <row r="629" spans="1:65" ht="19.5" customHeight="1" x14ac:dyDescent="0.6">
      <c r="A629" s="38"/>
      <c r="B629" s="38"/>
      <c r="C629" s="43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38"/>
      <c r="AK629" s="38"/>
      <c r="AL629" s="38"/>
      <c r="AM629" s="38"/>
      <c r="AN629" s="38"/>
      <c r="AO629" s="38"/>
      <c r="AP629" s="38"/>
      <c r="AQ629" s="38"/>
      <c r="AR629" s="38"/>
      <c r="AS629" s="38"/>
      <c r="AT629" s="38"/>
      <c r="AU629" s="38"/>
      <c r="AV629" s="38"/>
      <c r="AW629" s="38"/>
      <c r="AX629" s="38"/>
      <c r="AY629" s="38"/>
      <c r="AZ629" s="38"/>
      <c r="BA629" s="38"/>
      <c r="BB629" s="38"/>
      <c r="BC629" s="38"/>
      <c r="BD629" s="38"/>
      <c r="BE629" s="38"/>
      <c r="BF629" s="38"/>
      <c r="BG629" s="38"/>
      <c r="BH629" s="38"/>
      <c r="BI629" s="38"/>
      <c r="BJ629" s="38"/>
      <c r="BK629" s="38"/>
      <c r="BL629" s="38"/>
      <c r="BM629" s="38"/>
    </row>
    <row r="630" spans="1:65" ht="19.5" customHeight="1" x14ac:dyDescent="0.6">
      <c r="A630" s="38"/>
      <c r="B630" s="38"/>
      <c r="C630" s="43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  <c r="AJ630" s="38"/>
      <c r="AK630" s="38"/>
      <c r="AL630" s="38"/>
      <c r="AM630" s="38"/>
      <c r="AN630" s="38"/>
      <c r="AO630" s="38"/>
      <c r="AP630" s="38"/>
      <c r="AQ630" s="38"/>
      <c r="AR630" s="38"/>
      <c r="AS630" s="38"/>
      <c r="AT630" s="38"/>
      <c r="AU630" s="38"/>
      <c r="AV630" s="38"/>
      <c r="AW630" s="38"/>
      <c r="AX630" s="38"/>
      <c r="AY630" s="38"/>
      <c r="AZ630" s="38"/>
      <c r="BA630" s="38"/>
      <c r="BB630" s="38"/>
      <c r="BC630" s="38"/>
      <c r="BD630" s="38"/>
      <c r="BE630" s="38"/>
      <c r="BF630" s="38"/>
      <c r="BG630" s="38"/>
      <c r="BH630" s="38"/>
      <c r="BI630" s="38"/>
      <c r="BJ630" s="38"/>
      <c r="BK630" s="38"/>
      <c r="BL630" s="38"/>
      <c r="BM630" s="38"/>
    </row>
    <row r="631" spans="1:65" ht="19.5" customHeight="1" x14ac:dyDescent="0.6">
      <c r="A631" s="38"/>
      <c r="B631" s="38"/>
      <c r="C631" s="43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38"/>
      <c r="AK631" s="38"/>
      <c r="AL631" s="38"/>
      <c r="AM631" s="38"/>
      <c r="AN631" s="38"/>
      <c r="AO631" s="38"/>
      <c r="AP631" s="38"/>
      <c r="AQ631" s="38"/>
      <c r="AR631" s="38"/>
      <c r="AS631" s="38"/>
      <c r="AT631" s="38"/>
      <c r="AU631" s="38"/>
      <c r="AV631" s="38"/>
      <c r="AW631" s="38"/>
      <c r="AX631" s="38"/>
      <c r="AY631" s="38"/>
      <c r="AZ631" s="38"/>
      <c r="BA631" s="38"/>
      <c r="BB631" s="38"/>
      <c r="BC631" s="38"/>
      <c r="BD631" s="38"/>
      <c r="BE631" s="38"/>
      <c r="BF631" s="38"/>
      <c r="BG631" s="38"/>
      <c r="BH631" s="38"/>
      <c r="BI631" s="38"/>
      <c r="BJ631" s="38"/>
      <c r="BK631" s="38"/>
      <c r="BL631" s="38"/>
      <c r="BM631" s="38"/>
    </row>
    <row r="632" spans="1:65" ht="19.5" customHeight="1" x14ac:dyDescent="0.6">
      <c r="A632" s="38"/>
      <c r="B632" s="38"/>
      <c r="C632" s="43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  <c r="AJ632" s="38"/>
      <c r="AK632" s="38"/>
      <c r="AL632" s="38"/>
      <c r="AM632" s="38"/>
      <c r="AN632" s="38"/>
      <c r="AO632" s="38"/>
      <c r="AP632" s="38"/>
      <c r="AQ632" s="38"/>
      <c r="AR632" s="38"/>
      <c r="AS632" s="38"/>
      <c r="AT632" s="38"/>
      <c r="AU632" s="38"/>
      <c r="AV632" s="38"/>
      <c r="AW632" s="38"/>
      <c r="AX632" s="38"/>
      <c r="AY632" s="38"/>
      <c r="AZ632" s="38"/>
      <c r="BA632" s="38"/>
      <c r="BB632" s="38"/>
      <c r="BC632" s="38"/>
      <c r="BD632" s="38"/>
      <c r="BE632" s="38"/>
      <c r="BF632" s="38"/>
      <c r="BG632" s="38"/>
      <c r="BH632" s="38"/>
      <c r="BI632" s="38"/>
      <c r="BJ632" s="38"/>
      <c r="BK632" s="38"/>
      <c r="BL632" s="38"/>
      <c r="BM632" s="38"/>
    </row>
    <row r="633" spans="1:65" ht="19.5" customHeight="1" x14ac:dyDescent="0.6">
      <c r="A633" s="38"/>
      <c r="B633" s="38"/>
      <c r="C633" s="43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38"/>
      <c r="AK633" s="38"/>
      <c r="AL633" s="38"/>
      <c r="AM633" s="38"/>
      <c r="AN633" s="38"/>
      <c r="AO633" s="38"/>
      <c r="AP633" s="38"/>
      <c r="AQ633" s="38"/>
      <c r="AR633" s="38"/>
      <c r="AS633" s="38"/>
      <c r="AT633" s="38"/>
      <c r="AU633" s="38"/>
      <c r="AV633" s="38"/>
      <c r="AW633" s="38"/>
      <c r="AX633" s="38"/>
      <c r="AY633" s="38"/>
      <c r="AZ633" s="38"/>
      <c r="BA633" s="38"/>
      <c r="BB633" s="38"/>
      <c r="BC633" s="38"/>
      <c r="BD633" s="38"/>
      <c r="BE633" s="38"/>
      <c r="BF633" s="38"/>
      <c r="BG633" s="38"/>
      <c r="BH633" s="38"/>
      <c r="BI633" s="38"/>
      <c r="BJ633" s="38"/>
      <c r="BK633" s="38"/>
      <c r="BL633" s="38"/>
      <c r="BM633" s="38"/>
    </row>
    <row r="634" spans="1:65" ht="19.5" customHeight="1" x14ac:dyDescent="0.6">
      <c r="A634" s="38"/>
      <c r="B634" s="38"/>
      <c r="C634" s="43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  <c r="AJ634" s="38"/>
      <c r="AK634" s="38"/>
      <c r="AL634" s="38"/>
      <c r="AM634" s="38"/>
      <c r="AN634" s="38"/>
      <c r="AO634" s="38"/>
      <c r="AP634" s="38"/>
      <c r="AQ634" s="38"/>
      <c r="AR634" s="38"/>
      <c r="AS634" s="38"/>
      <c r="AT634" s="38"/>
      <c r="AU634" s="38"/>
      <c r="AV634" s="38"/>
      <c r="AW634" s="38"/>
      <c r="AX634" s="38"/>
      <c r="AY634" s="38"/>
      <c r="AZ634" s="38"/>
      <c r="BA634" s="38"/>
      <c r="BB634" s="38"/>
      <c r="BC634" s="38"/>
      <c r="BD634" s="38"/>
      <c r="BE634" s="38"/>
      <c r="BF634" s="38"/>
      <c r="BG634" s="38"/>
      <c r="BH634" s="38"/>
      <c r="BI634" s="38"/>
      <c r="BJ634" s="38"/>
      <c r="BK634" s="38"/>
      <c r="BL634" s="38"/>
      <c r="BM634" s="38"/>
    </row>
    <row r="635" spans="1:65" ht="19.5" customHeight="1" x14ac:dyDescent="0.6">
      <c r="A635" s="38"/>
      <c r="B635" s="38"/>
      <c r="C635" s="43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  <c r="AJ635" s="38"/>
      <c r="AK635" s="38"/>
      <c r="AL635" s="38"/>
      <c r="AM635" s="38"/>
      <c r="AN635" s="38"/>
      <c r="AO635" s="38"/>
      <c r="AP635" s="38"/>
      <c r="AQ635" s="38"/>
      <c r="AR635" s="38"/>
      <c r="AS635" s="38"/>
      <c r="AT635" s="38"/>
      <c r="AU635" s="38"/>
      <c r="AV635" s="38"/>
      <c r="AW635" s="38"/>
      <c r="AX635" s="38"/>
      <c r="AY635" s="38"/>
      <c r="AZ635" s="38"/>
      <c r="BA635" s="38"/>
      <c r="BB635" s="38"/>
      <c r="BC635" s="38"/>
      <c r="BD635" s="38"/>
      <c r="BE635" s="38"/>
      <c r="BF635" s="38"/>
      <c r="BG635" s="38"/>
      <c r="BH635" s="38"/>
      <c r="BI635" s="38"/>
      <c r="BJ635" s="38"/>
      <c r="BK635" s="38"/>
      <c r="BL635" s="38"/>
      <c r="BM635" s="38"/>
    </row>
    <row r="636" spans="1:65" ht="19.5" customHeight="1" x14ac:dyDescent="0.6">
      <c r="A636" s="38"/>
      <c r="B636" s="38"/>
      <c r="C636" s="43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8"/>
      <c r="AK636" s="38"/>
      <c r="AL636" s="38"/>
      <c r="AM636" s="38"/>
      <c r="AN636" s="38"/>
      <c r="AO636" s="38"/>
      <c r="AP636" s="38"/>
      <c r="AQ636" s="38"/>
      <c r="AR636" s="38"/>
      <c r="AS636" s="38"/>
      <c r="AT636" s="38"/>
      <c r="AU636" s="38"/>
      <c r="AV636" s="38"/>
      <c r="AW636" s="38"/>
      <c r="AX636" s="38"/>
      <c r="AY636" s="38"/>
      <c r="AZ636" s="38"/>
      <c r="BA636" s="38"/>
      <c r="BB636" s="38"/>
      <c r="BC636" s="38"/>
      <c r="BD636" s="38"/>
      <c r="BE636" s="38"/>
      <c r="BF636" s="38"/>
      <c r="BG636" s="38"/>
      <c r="BH636" s="38"/>
      <c r="BI636" s="38"/>
      <c r="BJ636" s="38"/>
      <c r="BK636" s="38"/>
      <c r="BL636" s="38"/>
      <c r="BM636" s="38"/>
    </row>
    <row r="637" spans="1:65" ht="19.5" customHeight="1" x14ac:dyDescent="0.6">
      <c r="A637" s="38"/>
      <c r="B637" s="38"/>
      <c r="C637" s="43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  <c r="AJ637" s="38"/>
      <c r="AK637" s="38"/>
      <c r="AL637" s="38"/>
      <c r="AM637" s="38"/>
      <c r="AN637" s="38"/>
      <c r="AO637" s="38"/>
      <c r="AP637" s="38"/>
      <c r="AQ637" s="38"/>
      <c r="AR637" s="38"/>
      <c r="AS637" s="38"/>
      <c r="AT637" s="38"/>
      <c r="AU637" s="38"/>
      <c r="AV637" s="38"/>
      <c r="AW637" s="38"/>
      <c r="AX637" s="38"/>
      <c r="AY637" s="38"/>
      <c r="AZ637" s="38"/>
      <c r="BA637" s="38"/>
      <c r="BB637" s="38"/>
      <c r="BC637" s="38"/>
      <c r="BD637" s="38"/>
      <c r="BE637" s="38"/>
      <c r="BF637" s="38"/>
      <c r="BG637" s="38"/>
      <c r="BH637" s="38"/>
      <c r="BI637" s="38"/>
      <c r="BJ637" s="38"/>
      <c r="BK637" s="38"/>
      <c r="BL637" s="38"/>
      <c r="BM637" s="38"/>
    </row>
    <row r="638" spans="1:65" ht="19.5" customHeight="1" x14ac:dyDescent="0.6">
      <c r="A638" s="38"/>
      <c r="B638" s="38"/>
      <c r="C638" s="43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8"/>
      <c r="BD638" s="38"/>
      <c r="BE638" s="38"/>
      <c r="BF638" s="38"/>
      <c r="BG638" s="38"/>
      <c r="BH638" s="38"/>
      <c r="BI638" s="38"/>
      <c r="BJ638" s="38"/>
      <c r="BK638" s="38"/>
      <c r="BL638" s="38"/>
      <c r="BM638" s="38"/>
    </row>
    <row r="639" spans="1:65" ht="19.5" customHeight="1" x14ac:dyDescent="0.6">
      <c r="A639" s="38"/>
      <c r="B639" s="38"/>
      <c r="C639" s="43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  <c r="AJ639" s="38"/>
      <c r="AK639" s="38"/>
      <c r="AL639" s="38"/>
      <c r="AM639" s="38"/>
      <c r="AN639" s="38"/>
      <c r="AO639" s="38"/>
      <c r="AP639" s="38"/>
      <c r="AQ639" s="38"/>
      <c r="AR639" s="38"/>
      <c r="AS639" s="38"/>
      <c r="AT639" s="38"/>
      <c r="AU639" s="38"/>
      <c r="AV639" s="38"/>
      <c r="AW639" s="38"/>
      <c r="AX639" s="38"/>
      <c r="AY639" s="38"/>
      <c r="AZ639" s="38"/>
      <c r="BA639" s="38"/>
      <c r="BB639" s="38"/>
      <c r="BC639" s="38"/>
      <c r="BD639" s="38"/>
      <c r="BE639" s="38"/>
      <c r="BF639" s="38"/>
      <c r="BG639" s="38"/>
      <c r="BH639" s="38"/>
      <c r="BI639" s="38"/>
      <c r="BJ639" s="38"/>
      <c r="BK639" s="38"/>
      <c r="BL639" s="38"/>
      <c r="BM639" s="38"/>
    </row>
    <row r="640" spans="1:65" ht="19.5" customHeight="1" x14ac:dyDescent="0.6">
      <c r="A640" s="38"/>
      <c r="B640" s="38"/>
      <c r="C640" s="43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  <c r="AJ640" s="38"/>
      <c r="AK640" s="38"/>
      <c r="AL640" s="38"/>
      <c r="AM640" s="38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</row>
    <row r="641" spans="1:65" ht="19.5" customHeight="1" x14ac:dyDescent="0.6">
      <c r="A641" s="38"/>
      <c r="B641" s="38"/>
      <c r="C641" s="43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  <c r="BC641" s="38"/>
      <c r="BD641" s="38"/>
      <c r="BE641" s="38"/>
      <c r="BF641" s="38"/>
      <c r="BG641" s="38"/>
      <c r="BH641" s="38"/>
      <c r="BI641" s="38"/>
      <c r="BJ641" s="38"/>
      <c r="BK641" s="38"/>
      <c r="BL641" s="38"/>
      <c r="BM641" s="38"/>
    </row>
    <row r="642" spans="1:65" ht="19.5" customHeight="1" x14ac:dyDescent="0.6">
      <c r="A642" s="38"/>
      <c r="B642" s="38"/>
      <c r="C642" s="43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  <c r="AJ642" s="38"/>
      <c r="AK642" s="38"/>
      <c r="AL642" s="38"/>
      <c r="AM642" s="38"/>
      <c r="AN642" s="38"/>
      <c r="AO642" s="38"/>
      <c r="AP642" s="38"/>
      <c r="AQ642" s="38"/>
      <c r="AR642" s="38"/>
      <c r="AS642" s="38"/>
      <c r="AT642" s="38"/>
      <c r="AU642" s="38"/>
      <c r="AV642" s="38"/>
      <c r="AW642" s="38"/>
      <c r="AX642" s="38"/>
      <c r="AY642" s="38"/>
      <c r="AZ642" s="38"/>
      <c r="BA642" s="38"/>
      <c r="BB642" s="38"/>
      <c r="BC642" s="38"/>
      <c r="BD642" s="38"/>
      <c r="BE642" s="38"/>
      <c r="BF642" s="38"/>
      <c r="BG642" s="38"/>
      <c r="BH642" s="38"/>
      <c r="BI642" s="38"/>
      <c r="BJ642" s="38"/>
      <c r="BK642" s="38"/>
      <c r="BL642" s="38"/>
      <c r="BM642" s="38"/>
    </row>
    <row r="643" spans="1:65" ht="19.5" customHeight="1" x14ac:dyDescent="0.6">
      <c r="A643" s="38"/>
      <c r="B643" s="38"/>
      <c r="C643" s="43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  <c r="AJ643" s="38"/>
      <c r="AK643" s="38"/>
      <c r="AL643" s="38"/>
      <c r="AM643" s="38"/>
      <c r="AN643" s="38"/>
      <c r="AO643" s="38"/>
      <c r="AP643" s="38"/>
      <c r="AQ643" s="38"/>
      <c r="AR643" s="38"/>
      <c r="AS643" s="38"/>
      <c r="AT643" s="38"/>
      <c r="AU643" s="38"/>
      <c r="AV643" s="38"/>
      <c r="AW643" s="38"/>
      <c r="AX643" s="38"/>
      <c r="AY643" s="38"/>
      <c r="AZ643" s="38"/>
      <c r="BA643" s="38"/>
      <c r="BB643" s="38"/>
      <c r="BC643" s="38"/>
      <c r="BD643" s="38"/>
      <c r="BE643" s="38"/>
      <c r="BF643" s="38"/>
      <c r="BG643" s="38"/>
      <c r="BH643" s="38"/>
      <c r="BI643" s="38"/>
      <c r="BJ643" s="38"/>
      <c r="BK643" s="38"/>
      <c r="BL643" s="38"/>
      <c r="BM643" s="38"/>
    </row>
    <row r="644" spans="1:65" ht="19.5" customHeight="1" x14ac:dyDescent="0.6">
      <c r="A644" s="38"/>
      <c r="B644" s="38"/>
      <c r="C644" s="43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  <c r="AR644" s="38"/>
      <c r="AS644" s="38"/>
      <c r="AT644" s="38"/>
      <c r="AU644" s="38"/>
      <c r="AV644" s="38"/>
      <c r="AW644" s="38"/>
      <c r="AX644" s="38"/>
      <c r="AY644" s="38"/>
      <c r="AZ644" s="38"/>
      <c r="BA644" s="38"/>
      <c r="BB644" s="38"/>
      <c r="BC644" s="38"/>
      <c r="BD644" s="38"/>
      <c r="BE644" s="38"/>
      <c r="BF644" s="38"/>
      <c r="BG644" s="38"/>
      <c r="BH644" s="38"/>
      <c r="BI644" s="38"/>
      <c r="BJ644" s="38"/>
      <c r="BK644" s="38"/>
      <c r="BL644" s="38"/>
      <c r="BM644" s="38"/>
    </row>
    <row r="645" spans="1:65" ht="19.5" customHeight="1" x14ac:dyDescent="0.6">
      <c r="A645" s="38"/>
      <c r="B645" s="38"/>
      <c r="C645" s="43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38"/>
      <c r="AK645" s="38"/>
      <c r="AL645" s="38"/>
      <c r="AM645" s="38"/>
      <c r="AN645" s="38"/>
      <c r="AO645" s="38"/>
      <c r="AP645" s="38"/>
      <c r="AQ645" s="38"/>
      <c r="AR645" s="38"/>
      <c r="AS645" s="38"/>
      <c r="AT645" s="38"/>
      <c r="AU645" s="38"/>
      <c r="AV645" s="38"/>
      <c r="AW645" s="38"/>
      <c r="AX645" s="38"/>
      <c r="AY645" s="38"/>
      <c r="AZ645" s="38"/>
      <c r="BA645" s="38"/>
      <c r="BB645" s="38"/>
      <c r="BC645" s="38"/>
      <c r="BD645" s="38"/>
      <c r="BE645" s="38"/>
      <c r="BF645" s="38"/>
      <c r="BG645" s="38"/>
      <c r="BH645" s="38"/>
      <c r="BI645" s="38"/>
      <c r="BJ645" s="38"/>
      <c r="BK645" s="38"/>
      <c r="BL645" s="38"/>
      <c r="BM645" s="38"/>
    </row>
    <row r="646" spans="1:65" ht="19.5" customHeight="1" x14ac:dyDescent="0.6">
      <c r="A646" s="38"/>
      <c r="B646" s="38"/>
      <c r="C646" s="43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  <c r="AJ646" s="38"/>
      <c r="AK646" s="38"/>
      <c r="AL646" s="38"/>
      <c r="AM646" s="38"/>
      <c r="AN646" s="38"/>
      <c r="AO646" s="38"/>
      <c r="AP646" s="38"/>
      <c r="AQ646" s="38"/>
      <c r="AR646" s="38"/>
      <c r="AS646" s="38"/>
      <c r="AT646" s="38"/>
      <c r="AU646" s="38"/>
      <c r="AV646" s="38"/>
      <c r="AW646" s="38"/>
      <c r="AX646" s="38"/>
      <c r="AY646" s="38"/>
      <c r="AZ646" s="38"/>
      <c r="BA646" s="38"/>
      <c r="BB646" s="38"/>
      <c r="BC646" s="38"/>
      <c r="BD646" s="38"/>
      <c r="BE646" s="38"/>
      <c r="BF646" s="38"/>
      <c r="BG646" s="38"/>
      <c r="BH646" s="38"/>
      <c r="BI646" s="38"/>
      <c r="BJ646" s="38"/>
      <c r="BK646" s="38"/>
      <c r="BL646" s="38"/>
      <c r="BM646" s="38"/>
    </row>
    <row r="647" spans="1:65" ht="19.5" customHeight="1" x14ac:dyDescent="0.6">
      <c r="A647" s="38"/>
      <c r="B647" s="38"/>
      <c r="C647" s="43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  <c r="AJ647" s="38"/>
      <c r="AK647" s="38"/>
      <c r="AL647" s="38"/>
      <c r="AM647" s="38"/>
      <c r="AN647" s="38"/>
      <c r="AO647" s="38"/>
      <c r="AP647" s="38"/>
      <c r="AQ647" s="38"/>
      <c r="AR647" s="38"/>
      <c r="AS647" s="38"/>
      <c r="AT647" s="38"/>
      <c r="AU647" s="38"/>
      <c r="AV647" s="38"/>
      <c r="AW647" s="38"/>
      <c r="AX647" s="38"/>
      <c r="AY647" s="38"/>
      <c r="AZ647" s="38"/>
      <c r="BA647" s="38"/>
      <c r="BB647" s="38"/>
      <c r="BC647" s="38"/>
      <c r="BD647" s="38"/>
      <c r="BE647" s="38"/>
      <c r="BF647" s="38"/>
      <c r="BG647" s="38"/>
      <c r="BH647" s="38"/>
      <c r="BI647" s="38"/>
      <c r="BJ647" s="38"/>
      <c r="BK647" s="38"/>
      <c r="BL647" s="38"/>
      <c r="BM647" s="38"/>
    </row>
    <row r="648" spans="1:65" ht="19.5" customHeight="1" x14ac:dyDescent="0.6">
      <c r="A648" s="38"/>
      <c r="B648" s="38"/>
      <c r="C648" s="43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  <c r="AJ648" s="38"/>
      <c r="AK648" s="38"/>
      <c r="AL648" s="38"/>
      <c r="AM648" s="38"/>
      <c r="AN648" s="38"/>
      <c r="AO648" s="38"/>
      <c r="AP648" s="38"/>
      <c r="AQ648" s="38"/>
      <c r="AR648" s="38"/>
      <c r="AS648" s="38"/>
      <c r="AT648" s="38"/>
      <c r="AU648" s="38"/>
      <c r="AV648" s="38"/>
      <c r="AW648" s="38"/>
      <c r="AX648" s="38"/>
      <c r="AY648" s="38"/>
      <c r="AZ648" s="38"/>
      <c r="BA648" s="38"/>
      <c r="BB648" s="38"/>
      <c r="BC648" s="38"/>
      <c r="BD648" s="38"/>
      <c r="BE648" s="38"/>
      <c r="BF648" s="38"/>
      <c r="BG648" s="38"/>
      <c r="BH648" s="38"/>
      <c r="BI648" s="38"/>
      <c r="BJ648" s="38"/>
      <c r="BK648" s="38"/>
      <c r="BL648" s="38"/>
      <c r="BM648" s="38"/>
    </row>
    <row r="649" spans="1:65" ht="19.5" customHeight="1" x14ac:dyDescent="0.6">
      <c r="A649" s="38"/>
      <c r="B649" s="38"/>
      <c r="C649" s="43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38"/>
      <c r="AK649" s="38"/>
      <c r="AL649" s="38"/>
      <c r="AM649" s="38"/>
      <c r="AN649" s="38"/>
      <c r="AO649" s="38"/>
      <c r="AP649" s="38"/>
      <c r="AQ649" s="38"/>
      <c r="AR649" s="38"/>
      <c r="AS649" s="38"/>
      <c r="AT649" s="38"/>
      <c r="AU649" s="38"/>
      <c r="AV649" s="38"/>
      <c r="AW649" s="38"/>
      <c r="AX649" s="38"/>
      <c r="AY649" s="38"/>
      <c r="AZ649" s="38"/>
      <c r="BA649" s="38"/>
      <c r="BB649" s="38"/>
      <c r="BC649" s="38"/>
      <c r="BD649" s="38"/>
      <c r="BE649" s="38"/>
      <c r="BF649" s="38"/>
      <c r="BG649" s="38"/>
      <c r="BH649" s="38"/>
      <c r="BI649" s="38"/>
      <c r="BJ649" s="38"/>
      <c r="BK649" s="38"/>
      <c r="BL649" s="38"/>
      <c r="BM649" s="38"/>
    </row>
    <row r="650" spans="1:65" ht="19.5" customHeight="1" x14ac:dyDescent="0.6">
      <c r="A650" s="38"/>
      <c r="B650" s="38"/>
      <c r="C650" s="43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8"/>
      <c r="BD650" s="38"/>
      <c r="BE650" s="38"/>
      <c r="BF650" s="38"/>
      <c r="BG650" s="38"/>
      <c r="BH650" s="38"/>
      <c r="BI650" s="38"/>
      <c r="BJ650" s="38"/>
      <c r="BK650" s="38"/>
      <c r="BL650" s="38"/>
      <c r="BM650" s="38"/>
    </row>
    <row r="651" spans="1:65" ht="19.5" customHeight="1" x14ac:dyDescent="0.6">
      <c r="A651" s="38"/>
      <c r="B651" s="38"/>
      <c r="C651" s="43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38"/>
      <c r="AK651" s="38"/>
      <c r="AL651" s="38"/>
      <c r="AM651" s="38"/>
      <c r="AN651" s="38"/>
      <c r="AO651" s="38"/>
      <c r="AP651" s="38"/>
      <c r="AQ651" s="38"/>
      <c r="AR651" s="38"/>
      <c r="AS651" s="38"/>
      <c r="AT651" s="38"/>
      <c r="AU651" s="38"/>
      <c r="AV651" s="38"/>
      <c r="AW651" s="38"/>
      <c r="AX651" s="38"/>
      <c r="AY651" s="38"/>
      <c r="AZ651" s="38"/>
      <c r="BA651" s="38"/>
      <c r="BB651" s="38"/>
      <c r="BC651" s="38"/>
      <c r="BD651" s="38"/>
      <c r="BE651" s="38"/>
      <c r="BF651" s="38"/>
      <c r="BG651" s="38"/>
      <c r="BH651" s="38"/>
      <c r="BI651" s="38"/>
      <c r="BJ651" s="38"/>
      <c r="BK651" s="38"/>
      <c r="BL651" s="38"/>
      <c r="BM651" s="38"/>
    </row>
    <row r="652" spans="1:65" ht="19.5" customHeight="1" x14ac:dyDescent="0.6">
      <c r="A652" s="38"/>
      <c r="B652" s="38"/>
      <c r="C652" s="43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</row>
    <row r="653" spans="1:65" ht="19.5" customHeight="1" x14ac:dyDescent="0.6">
      <c r="A653" s="38"/>
      <c r="B653" s="38"/>
      <c r="C653" s="43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  <c r="AJ653" s="38"/>
      <c r="AK653" s="38"/>
      <c r="AL653" s="38"/>
      <c r="AM653" s="38"/>
      <c r="AN653" s="38"/>
      <c r="AO653" s="38"/>
      <c r="AP653" s="38"/>
      <c r="AQ653" s="38"/>
      <c r="AR653" s="38"/>
      <c r="AS653" s="38"/>
      <c r="AT653" s="38"/>
      <c r="AU653" s="38"/>
      <c r="AV653" s="38"/>
      <c r="AW653" s="38"/>
      <c r="AX653" s="38"/>
      <c r="AY653" s="38"/>
      <c r="AZ653" s="38"/>
      <c r="BA653" s="38"/>
      <c r="BB653" s="38"/>
      <c r="BC653" s="38"/>
      <c r="BD653" s="38"/>
      <c r="BE653" s="38"/>
      <c r="BF653" s="38"/>
      <c r="BG653" s="38"/>
      <c r="BH653" s="38"/>
      <c r="BI653" s="38"/>
      <c r="BJ653" s="38"/>
      <c r="BK653" s="38"/>
      <c r="BL653" s="38"/>
      <c r="BM653" s="38"/>
    </row>
    <row r="654" spans="1:65" ht="19.5" customHeight="1" x14ac:dyDescent="0.6">
      <c r="A654" s="38"/>
      <c r="B654" s="38"/>
      <c r="C654" s="43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  <c r="AJ654" s="38"/>
      <c r="AK654" s="38"/>
      <c r="AL654" s="38"/>
      <c r="AM654" s="38"/>
      <c r="AN654" s="38"/>
      <c r="AO654" s="38"/>
      <c r="AP654" s="38"/>
      <c r="AQ654" s="38"/>
      <c r="AR654" s="38"/>
      <c r="AS654" s="38"/>
      <c r="AT654" s="38"/>
      <c r="AU654" s="38"/>
      <c r="AV654" s="38"/>
      <c r="AW654" s="38"/>
      <c r="AX654" s="38"/>
      <c r="AY654" s="38"/>
      <c r="AZ654" s="38"/>
      <c r="BA654" s="38"/>
      <c r="BB654" s="38"/>
      <c r="BC654" s="38"/>
      <c r="BD654" s="38"/>
      <c r="BE654" s="38"/>
      <c r="BF654" s="38"/>
      <c r="BG654" s="38"/>
      <c r="BH654" s="38"/>
      <c r="BI654" s="38"/>
      <c r="BJ654" s="38"/>
      <c r="BK654" s="38"/>
      <c r="BL654" s="38"/>
      <c r="BM654" s="38"/>
    </row>
    <row r="655" spans="1:65" ht="19.5" customHeight="1" x14ac:dyDescent="0.6">
      <c r="A655" s="38"/>
      <c r="B655" s="38"/>
      <c r="C655" s="43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  <c r="AJ655" s="38"/>
      <c r="AK655" s="38"/>
      <c r="AL655" s="38"/>
      <c r="AM655" s="38"/>
      <c r="AN655" s="38"/>
      <c r="AO655" s="38"/>
      <c r="AP655" s="38"/>
      <c r="AQ655" s="38"/>
      <c r="AR655" s="38"/>
      <c r="AS655" s="38"/>
      <c r="AT655" s="38"/>
      <c r="AU655" s="38"/>
      <c r="AV655" s="38"/>
      <c r="AW655" s="38"/>
      <c r="AX655" s="38"/>
      <c r="AY655" s="38"/>
      <c r="AZ655" s="38"/>
      <c r="BA655" s="38"/>
      <c r="BB655" s="38"/>
      <c r="BC655" s="38"/>
      <c r="BD655" s="38"/>
      <c r="BE655" s="38"/>
      <c r="BF655" s="38"/>
      <c r="BG655" s="38"/>
      <c r="BH655" s="38"/>
      <c r="BI655" s="38"/>
      <c r="BJ655" s="38"/>
      <c r="BK655" s="38"/>
      <c r="BL655" s="38"/>
      <c r="BM655" s="38"/>
    </row>
    <row r="656" spans="1:65" ht="19.5" customHeight="1" x14ac:dyDescent="0.6">
      <c r="A656" s="38"/>
      <c r="B656" s="38"/>
      <c r="C656" s="43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38"/>
      <c r="AK656" s="38"/>
      <c r="AL656" s="38"/>
      <c r="AM656" s="38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  <c r="AX656" s="38"/>
      <c r="AY656" s="38"/>
      <c r="AZ656" s="38"/>
      <c r="BA656" s="38"/>
      <c r="BB656" s="38"/>
      <c r="BC656" s="38"/>
      <c r="BD656" s="38"/>
      <c r="BE656" s="38"/>
      <c r="BF656" s="38"/>
      <c r="BG656" s="38"/>
      <c r="BH656" s="38"/>
      <c r="BI656" s="38"/>
      <c r="BJ656" s="38"/>
      <c r="BK656" s="38"/>
      <c r="BL656" s="38"/>
      <c r="BM656" s="38"/>
    </row>
    <row r="657" spans="1:65" ht="19.5" customHeight="1" x14ac:dyDescent="0.6">
      <c r="A657" s="38"/>
      <c r="B657" s="38"/>
      <c r="C657" s="43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  <c r="AJ657" s="38"/>
      <c r="AK657" s="38"/>
      <c r="AL657" s="38"/>
      <c r="AM657" s="38"/>
      <c r="AN657" s="38"/>
      <c r="AO657" s="38"/>
      <c r="AP657" s="38"/>
      <c r="AQ657" s="38"/>
      <c r="AR657" s="38"/>
      <c r="AS657" s="38"/>
      <c r="AT657" s="38"/>
      <c r="AU657" s="38"/>
      <c r="AV657" s="38"/>
      <c r="AW657" s="38"/>
      <c r="AX657" s="38"/>
      <c r="AY657" s="38"/>
      <c r="AZ657" s="38"/>
      <c r="BA657" s="38"/>
      <c r="BB657" s="38"/>
      <c r="BC657" s="38"/>
      <c r="BD657" s="38"/>
      <c r="BE657" s="38"/>
      <c r="BF657" s="38"/>
      <c r="BG657" s="38"/>
      <c r="BH657" s="38"/>
      <c r="BI657" s="38"/>
      <c r="BJ657" s="38"/>
      <c r="BK657" s="38"/>
      <c r="BL657" s="38"/>
      <c r="BM657" s="38"/>
    </row>
    <row r="658" spans="1:65" ht="19.5" customHeight="1" x14ac:dyDescent="0.6">
      <c r="A658" s="38"/>
      <c r="B658" s="38"/>
      <c r="C658" s="43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38"/>
      <c r="AK658" s="38"/>
      <c r="AL658" s="38"/>
      <c r="AM658" s="38"/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  <c r="AX658" s="38"/>
      <c r="AY658" s="38"/>
      <c r="AZ658" s="38"/>
      <c r="BA658" s="38"/>
      <c r="BB658" s="38"/>
      <c r="BC658" s="38"/>
      <c r="BD658" s="38"/>
      <c r="BE658" s="38"/>
      <c r="BF658" s="38"/>
      <c r="BG658" s="38"/>
      <c r="BH658" s="38"/>
      <c r="BI658" s="38"/>
      <c r="BJ658" s="38"/>
      <c r="BK658" s="38"/>
      <c r="BL658" s="38"/>
      <c r="BM658" s="38"/>
    </row>
    <row r="659" spans="1:65" ht="19.5" customHeight="1" x14ac:dyDescent="0.6">
      <c r="A659" s="38"/>
      <c r="B659" s="38"/>
      <c r="C659" s="43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38"/>
      <c r="AK659" s="38"/>
      <c r="AL659" s="38"/>
      <c r="AM659" s="38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  <c r="BC659" s="38"/>
      <c r="BD659" s="38"/>
      <c r="BE659" s="38"/>
      <c r="BF659" s="38"/>
      <c r="BG659" s="38"/>
      <c r="BH659" s="38"/>
      <c r="BI659" s="38"/>
      <c r="BJ659" s="38"/>
      <c r="BK659" s="38"/>
      <c r="BL659" s="38"/>
      <c r="BM659" s="38"/>
    </row>
    <row r="660" spans="1:65" ht="19.5" customHeight="1" x14ac:dyDescent="0.6">
      <c r="A660" s="38"/>
      <c r="B660" s="38"/>
      <c r="C660" s="43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  <c r="AJ660" s="38"/>
      <c r="AK660" s="38"/>
      <c r="AL660" s="38"/>
      <c r="AM660" s="38"/>
      <c r="AN660" s="38"/>
      <c r="AO660" s="38"/>
      <c r="AP660" s="38"/>
      <c r="AQ660" s="38"/>
      <c r="AR660" s="38"/>
      <c r="AS660" s="38"/>
      <c r="AT660" s="38"/>
      <c r="AU660" s="38"/>
      <c r="AV660" s="38"/>
      <c r="AW660" s="38"/>
      <c r="AX660" s="38"/>
      <c r="AY660" s="38"/>
      <c r="AZ660" s="38"/>
      <c r="BA660" s="38"/>
      <c r="BB660" s="38"/>
      <c r="BC660" s="38"/>
      <c r="BD660" s="38"/>
      <c r="BE660" s="38"/>
      <c r="BF660" s="38"/>
      <c r="BG660" s="38"/>
      <c r="BH660" s="38"/>
      <c r="BI660" s="38"/>
      <c r="BJ660" s="38"/>
      <c r="BK660" s="38"/>
      <c r="BL660" s="38"/>
      <c r="BM660" s="38"/>
    </row>
    <row r="661" spans="1:65" ht="19.5" customHeight="1" x14ac:dyDescent="0.6">
      <c r="A661" s="38"/>
      <c r="B661" s="38"/>
      <c r="C661" s="43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38"/>
      <c r="AK661" s="38"/>
      <c r="AL661" s="38"/>
      <c r="AM661" s="38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  <c r="AX661" s="38"/>
      <c r="AY661" s="38"/>
      <c r="AZ661" s="38"/>
      <c r="BA661" s="38"/>
      <c r="BB661" s="38"/>
      <c r="BC661" s="38"/>
      <c r="BD661" s="38"/>
      <c r="BE661" s="38"/>
      <c r="BF661" s="38"/>
      <c r="BG661" s="38"/>
      <c r="BH661" s="38"/>
      <c r="BI661" s="38"/>
      <c r="BJ661" s="38"/>
      <c r="BK661" s="38"/>
      <c r="BL661" s="38"/>
      <c r="BM661" s="38"/>
    </row>
    <row r="662" spans="1:65" ht="19.5" customHeight="1" x14ac:dyDescent="0.6">
      <c r="A662" s="38"/>
      <c r="B662" s="38"/>
      <c r="C662" s="43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</row>
    <row r="663" spans="1:65" ht="19.5" customHeight="1" x14ac:dyDescent="0.6">
      <c r="A663" s="38"/>
      <c r="B663" s="38"/>
      <c r="C663" s="43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38"/>
      <c r="AK663" s="38"/>
      <c r="AL663" s="38"/>
      <c r="AM663" s="38"/>
      <c r="AN663" s="38"/>
      <c r="AO663" s="38"/>
      <c r="AP663" s="38"/>
      <c r="AQ663" s="38"/>
      <c r="AR663" s="38"/>
      <c r="AS663" s="38"/>
      <c r="AT663" s="38"/>
      <c r="AU663" s="38"/>
      <c r="AV663" s="38"/>
      <c r="AW663" s="38"/>
      <c r="AX663" s="38"/>
      <c r="AY663" s="38"/>
      <c r="AZ663" s="38"/>
      <c r="BA663" s="38"/>
      <c r="BB663" s="38"/>
      <c r="BC663" s="38"/>
      <c r="BD663" s="38"/>
      <c r="BE663" s="38"/>
      <c r="BF663" s="38"/>
      <c r="BG663" s="38"/>
      <c r="BH663" s="38"/>
      <c r="BI663" s="38"/>
      <c r="BJ663" s="38"/>
      <c r="BK663" s="38"/>
      <c r="BL663" s="38"/>
      <c r="BM663" s="38"/>
    </row>
    <row r="664" spans="1:65" ht="19.5" customHeight="1" x14ac:dyDescent="0.6">
      <c r="A664" s="38"/>
      <c r="B664" s="38"/>
      <c r="C664" s="43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  <c r="AJ664" s="38"/>
      <c r="AK664" s="38"/>
      <c r="AL664" s="38"/>
      <c r="AM664" s="38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38"/>
      <c r="BD664" s="38"/>
      <c r="BE664" s="38"/>
      <c r="BF664" s="38"/>
      <c r="BG664" s="38"/>
      <c r="BH664" s="38"/>
      <c r="BI664" s="38"/>
      <c r="BJ664" s="38"/>
      <c r="BK664" s="38"/>
      <c r="BL664" s="38"/>
      <c r="BM664" s="38"/>
    </row>
    <row r="665" spans="1:65" ht="19.5" customHeight="1" x14ac:dyDescent="0.6">
      <c r="A665" s="38"/>
      <c r="B665" s="38"/>
      <c r="C665" s="43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  <c r="AJ665" s="38"/>
      <c r="AK665" s="38"/>
      <c r="AL665" s="38"/>
      <c r="AM665" s="38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  <c r="AX665" s="38"/>
      <c r="AY665" s="38"/>
      <c r="AZ665" s="38"/>
      <c r="BA665" s="38"/>
      <c r="BB665" s="38"/>
      <c r="BC665" s="38"/>
      <c r="BD665" s="38"/>
      <c r="BE665" s="38"/>
      <c r="BF665" s="38"/>
      <c r="BG665" s="38"/>
      <c r="BH665" s="38"/>
      <c r="BI665" s="38"/>
      <c r="BJ665" s="38"/>
      <c r="BK665" s="38"/>
      <c r="BL665" s="38"/>
      <c r="BM665" s="38"/>
    </row>
    <row r="666" spans="1:65" ht="19.5" customHeight="1" x14ac:dyDescent="0.6">
      <c r="A666" s="38"/>
      <c r="B666" s="38"/>
      <c r="C666" s="43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  <c r="BC666" s="38"/>
      <c r="BD666" s="38"/>
      <c r="BE666" s="38"/>
      <c r="BF666" s="38"/>
      <c r="BG666" s="38"/>
      <c r="BH666" s="38"/>
      <c r="BI666" s="38"/>
      <c r="BJ666" s="38"/>
      <c r="BK666" s="38"/>
      <c r="BL666" s="38"/>
      <c r="BM666" s="38"/>
    </row>
    <row r="667" spans="1:65" ht="19.5" customHeight="1" x14ac:dyDescent="0.6">
      <c r="A667" s="38"/>
      <c r="B667" s="38"/>
      <c r="C667" s="43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  <c r="AJ667" s="38"/>
      <c r="AK667" s="38"/>
      <c r="AL667" s="38"/>
      <c r="AM667" s="38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  <c r="AX667" s="38"/>
      <c r="AY667" s="38"/>
      <c r="AZ667" s="38"/>
      <c r="BA667" s="38"/>
      <c r="BB667" s="38"/>
      <c r="BC667" s="38"/>
      <c r="BD667" s="38"/>
      <c r="BE667" s="38"/>
      <c r="BF667" s="38"/>
      <c r="BG667" s="38"/>
      <c r="BH667" s="38"/>
      <c r="BI667" s="38"/>
      <c r="BJ667" s="38"/>
      <c r="BK667" s="38"/>
      <c r="BL667" s="38"/>
      <c r="BM667" s="38"/>
    </row>
    <row r="668" spans="1:65" ht="19.5" customHeight="1" x14ac:dyDescent="0.6">
      <c r="A668" s="38"/>
      <c r="B668" s="38"/>
      <c r="C668" s="43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38"/>
      <c r="AK668" s="38"/>
      <c r="AL668" s="38"/>
      <c r="AM668" s="38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</row>
    <row r="669" spans="1:65" ht="19.5" customHeight="1" x14ac:dyDescent="0.6">
      <c r="A669" s="38"/>
      <c r="B669" s="38"/>
      <c r="C669" s="43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38"/>
      <c r="AK669" s="38"/>
      <c r="AL669" s="38"/>
      <c r="AM669" s="38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  <c r="AX669" s="38"/>
      <c r="AY669" s="38"/>
      <c r="AZ669" s="38"/>
      <c r="BA669" s="38"/>
      <c r="BB669" s="38"/>
      <c r="BC669" s="38"/>
      <c r="BD669" s="38"/>
      <c r="BE669" s="38"/>
      <c r="BF669" s="38"/>
      <c r="BG669" s="38"/>
      <c r="BH669" s="38"/>
      <c r="BI669" s="38"/>
      <c r="BJ669" s="38"/>
      <c r="BK669" s="38"/>
      <c r="BL669" s="38"/>
      <c r="BM669" s="38"/>
    </row>
    <row r="670" spans="1:65" ht="19.5" customHeight="1" x14ac:dyDescent="0.6">
      <c r="A670" s="38"/>
      <c r="B670" s="38"/>
      <c r="C670" s="43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38"/>
      <c r="AK670" s="38"/>
      <c r="AL670" s="38"/>
      <c r="AM670" s="38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38"/>
      <c r="AY670" s="38"/>
      <c r="AZ670" s="38"/>
      <c r="BA670" s="38"/>
      <c r="BB670" s="38"/>
      <c r="BC670" s="38"/>
      <c r="BD670" s="38"/>
      <c r="BE670" s="38"/>
      <c r="BF670" s="38"/>
      <c r="BG670" s="38"/>
      <c r="BH670" s="38"/>
      <c r="BI670" s="38"/>
      <c r="BJ670" s="38"/>
      <c r="BK670" s="38"/>
      <c r="BL670" s="38"/>
      <c r="BM670" s="38"/>
    </row>
    <row r="671" spans="1:65" ht="19.5" customHeight="1" x14ac:dyDescent="0.6">
      <c r="A671" s="38"/>
      <c r="B671" s="38"/>
      <c r="C671" s="43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38"/>
      <c r="AK671" s="38"/>
      <c r="AL671" s="38"/>
      <c r="AM671" s="38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  <c r="AX671" s="38"/>
      <c r="AY671" s="38"/>
      <c r="AZ671" s="38"/>
      <c r="BA671" s="38"/>
      <c r="BB671" s="38"/>
      <c r="BC671" s="38"/>
      <c r="BD671" s="38"/>
      <c r="BE671" s="38"/>
      <c r="BF671" s="38"/>
      <c r="BG671" s="38"/>
      <c r="BH671" s="38"/>
      <c r="BI671" s="38"/>
      <c r="BJ671" s="38"/>
      <c r="BK671" s="38"/>
      <c r="BL671" s="38"/>
      <c r="BM671" s="38"/>
    </row>
    <row r="672" spans="1:65" ht="19.5" customHeight="1" x14ac:dyDescent="0.6">
      <c r="A672" s="38"/>
      <c r="B672" s="38"/>
      <c r="C672" s="43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  <c r="AJ672" s="38"/>
      <c r="AK672" s="38"/>
      <c r="AL672" s="38"/>
      <c r="AM672" s="38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  <c r="AX672" s="38"/>
      <c r="AY672" s="38"/>
      <c r="AZ672" s="38"/>
      <c r="BA672" s="38"/>
      <c r="BB672" s="38"/>
      <c r="BC672" s="38"/>
      <c r="BD672" s="38"/>
      <c r="BE672" s="38"/>
      <c r="BF672" s="38"/>
      <c r="BG672" s="38"/>
      <c r="BH672" s="38"/>
      <c r="BI672" s="38"/>
      <c r="BJ672" s="38"/>
      <c r="BK672" s="38"/>
      <c r="BL672" s="38"/>
      <c r="BM672" s="38"/>
    </row>
    <row r="673" spans="1:65" ht="19.5" customHeight="1" x14ac:dyDescent="0.6">
      <c r="A673" s="38"/>
      <c r="B673" s="38"/>
      <c r="C673" s="43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38"/>
      <c r="AK673" s="38"/>
      <c r="AL673" s="38"/>
      <c r="AM673" s="38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  <c r="BC673" s="38"/>
      <c r="BD673" s="38"/>
      <c r="BE673" s="38"/>
      <c r="BF673" s="38"/>
      <c r="BG673" s="38"/>
      <c r="BH673" s="38"/>
      <c r="BI673" s="38"/>
      <c r="BJ673" s="38"/>
      <c r="BK673" s="38"/>
      <c r="BL673" s="38"/>
      <c r="BM673" s="38"/>
    </row>
    <row r="674" spans="1:65" ht="19.5" customHeight="1" x14ac:dyDescent="0.6">
      <c r="A674" s="38"/>
      <c r="B674" s="38"/>
      <c r="C674" s="43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</row>
    <row r="675" spans="1:65" ht="19.5" customHeight="1" x14ac:dyDescent="0.6">
      <c r="A675" s="38"/>
      <c r="B675" s="38"/>
      <c r="C675" s="43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  <c r="AJ675" s="38"/>
      <c r="AK675" s="38"/>
      <c r="AL675" s="38"/>
      <c r="AM675" s="38"/>
      <c r="AN675" s="38"/>
      <c r="AO675" s="38"/>
      <c r="AP675" s="38"/>
      <c r="AQ675" s="38"/>
      <c r="AR675" s="38"/>
      <c r="AS675" s="38"/>
      <c r="AT675" s="38"/>
      <c r="AU675" s="38"/>
      <c r="AV675" s="38"/>
      <c r="AW675" s="38"/>
      <c r="AX675" s="38"/>
      <c r="AY675" s="38"/>
      <c r="AZ675" s="38"/>
      <c r="BA675" s="38"/>
      <c r="BB675" s="38"/>
      <c r="BC675" s="38"/>
      <c r="BD675" s="38"/>
      <c r="BE675" s="38"/>
      <c r="BF675" s="38"/>
      <c r="BG675" s="38"/>
      <c r="BH675" s="38"/>
      <c r="BI675" s="38"/>
      <c r="BJ675" s="38"/>
      <c r="BK675" s="38"/>
      <c r="BL675" s="38"/>
      <c r="BM675" s="38"/>
    </row>
    <row r="676" spans="1:65" ht="19.5" customHeight="1" x14ac:dyDescent="0.6">
      <c r="A676" s="38"/>
      <c r="B676" s="38"/>
      <c r="C676" s="43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  <c r="AJ676" s="38"/>
      <c r="AK676" s="38"/>
      <c r="AL676" s="38"/>
      <c r="AM676" s="38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  <c r="BC676" s="38"/>
      <c r="BD676" s="38"/>
      <c r="BE676" s="38"/>
      <c r="BF676" s="38"/>
      <c r="BG676" s="38"/>
      <c r="BH676" s="38"/>
      <c r="BI676" s="38"/>
      <c r="BJ676" s="38"/>
      <c r="BK676" s="38"/>
      <c r="BL676" s="38"/>
      <c r="BM676" s="38"/>
    </row>
    <row r="677" spans="1:65" ht="19.5" customHeight="1" x14ac:dyDescent="0.6">
      <c r="A677" s="38"/>
      <c r="B677" s="38"/>
      <c r="C677" s="43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  <c r="AJ677" s="38"/>
      <c r="AK677" s="38"/>
      <c r="AL677" s="38"/>
      <c r="AM677" s="38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  <c r="BC677" s="38"/>
      <c r="BD677" s="38"/>
      <c r="BE677" s="38"/>
      <c r="BF677" s="38"/>
      <c r="BG677" s="38"/>
      <c r="BH677" s="38"/>
      <c r="BI677" s="38"/>
      <c r="BJ677" s="38"/>
      <c r="BK677" s="38"/>
      <c r="BL677" s="38"/>
      <c r="BM677" s="38"/>
    </row>
    <row r="678" spans="1:65" ht="19.5" customHeight="1" x14ac:dyDescent="0.6">
      <c r="A678" s="38"/>
      <c r="B678" s="38"/>
      <c r="C678" s="43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  <c r="AJ678" s="38"/>
      <c r="AK678" s="38"/>
      <c r="AL678" s="38"/>
      <c r="AM678" s="38"/>
      <c r="AN678" s="38"/>
      <c r="AO678" s="38"/>
      <c r="AP678" s="38"/>
      <c r="AQ678" s="38"/>
      <c r="AR678" s="38"/>
      <c r="AS678" s="38"/>
      <c r="AT678" s="38"/>
      <c r="AU678" s="38"/>
      <c r="AV678" s="38"/>
      <c r="AW678" s="38"/>
      <c r="AX678" s="38"/>
      <c r="AY678" s="38"/>
      <c r="AZ678" s="38"/>
      <c r="BA678" s="38"/>
      <c r="BB678" s="38"/>
      <c r="BC678" s="38"/>
      <c r="BD678" s="38"/>
      <c r="BE678" s="38"/>
      <c r="BF678" s="38"/>
      <c r="BG678" s="38"/>
      <c r="BH678" s="38"/>
      <c r="BI678" s="38"/>
      <c r="BJ678" s="38"/>
      <c r="BK678" s="38"/>
      <c r="BL678" s="38"/>
      <c r="BM678" s="38"/>
    </row>
    <row r="679" spans="1:65" ht="19.5" customHeight="1" x14ac:dyDescent="0.6">
      <c r="A679" s="38"/>
      <c r="B679" s="38"/>
      <c r="C679" s="43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  <c r="AJ679" s="38"/>
      <c r="AK679" s="38"/>
      <c r="AL679" s="38"/>
      <c r="AM679" s="38"/>
      <c r="AN679" s="38"/>
      <c r="AO679" s="38"/>
      <c r="AP679" s="38"/>
      <c r="AQ679" s="38"/>
      <c r="AR679" s="38"/>
      <c r="AS679" s="38"/>
      <c r="AT679" s="38"/>
      <c r="AU679" s="38"/>
      <c r="AV679" s="38"/>
      <c r="AW679" s="38"/>
      <c r="AX679" s="38"/>
      <c r="AY679" s="38"/>
      <c r="AZ679" s="38"/>
      <c r="BA679" s="38"/>
      <c r="BB679" s="38"/>
      <c r="BC679" s="38"/>
      <c r="BD679" s="38"/>
      <c r="BE679" s="38"/>
      <c r="BF679" s="38"/>
      <c r="BG679" s="38"/>
      <c r="BH679" s="38"/>
      <c r="BI679" s="38"/>
      <c r="BJ679" s="38"/>
      <c r="BK679" s="38"/>
      <c r="BL679" s="38"/>
      <c r="BM679" s="38"/>
    </row>
    <row r="680" spans="1:65" ht="19.5" customHeight="1" x14ac:dyDescent="0.6">
      <c r="A680" s="38"/>
      <c r="B680" s="38"/>
      <c r="C680" s="43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  <c r="AJ680" s="38"/>
      <c r="AK680" s="38"/>
      <c r="AL680" s="38"/>
      <c r="AM680" s="38"/>
      <c r="AN680" s="38"/>
      <c r="AO680" s="38"/>
      <c r="AP680" s="38"/>
      <c r="AQ680" s="38"/>
      <c r="AR680" s="38"/>
      <c r="AS680" s="38"/>
      <c r="AT680" s="38"/>
      <c r="AU680" s="38"/>
      <c r="AV680" s="38"/>
      <c r="AW680" s="38"/>
      <c r="AX680" s="38"/>
      <c r="AY680" s="38"/>
      <c r="AZ680" s="38"/>
      <c r="BA680" s="38"/>
      <c r="BB680" s="38"/>
      <c r="BC680" s="38"/>
      <c r="BD680" s="38"/>
      <c r="BE680" s="38"/>
      <c r="BF680" s="38"/>
      <c r="BG680" s="38"/>
      <c r="BH680" s="38"/>
      <c r="BI680" s="38"/>
      <c r="BJ680" s="38"/>
      <c r="BK680" s="38"/>
      <c r="BL680" s="38"/>
      <c r="BM680" s="38"/>
    </row>
    <row r="681" spans="1:65" ht="19.5" customHeight="1" x14ac:dyDescent="0.6">
      <c r="A681" s="38"/>
      <c r="B681" s="38"/>
      <c r="C681" s="43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  <c r="AX681" s="38"/>
      <c r="AY681" s="38"/>
      <c r="AZ681" s="38"/>
      <c r="BA681" s="38"/>
      <c r="BB681" s="38"/>
      <c r="BC681" s="38"/>
      <c r="BD681" s="38"/>
      <c r="BE681" s="38"/>
      <c r="BF681" s="38"/>
      <c r="BG681" s="38"/>
      <c r="BH681" s="38"/>
      <c r="BI681" s="38"/>
      <c r="BJ681" s="38"/>
      <c r="BK681" s="38"/>
      <c r="BL681" s="38"/>
      <c r="BM681" s="38"/>
    </row>
    <row r="682" spans="1:65" ht="19.5" customHeight="1" x14ac:dyDescent="0.6">
      <c r="A682" s="38"/>
      <c r="B682" s="38"/>
      <c r="C682" s="43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  <c r="AJ682" s="38"/>
      <c r="AK682" s="38"/>
      <c r="AL682" s="38"/>
      <c r="AM682" s="38"/>
      <c r="AN682" s="38"/>
      <c r="AO682" s="38"/>
      <c r="AP682" s="38"/>
      <c r="AQ682" s="38"/>
      <c r="AR682" s="38"/>
      <c r="AS682" s="38"/>
      <c r="AT682" s="38"/>
      <c r="AU682" s="38"/>
      <c r="AV682" s="38"/>
      <c r="AW682" s="38"/>
      <c r="AX682" s="38"/>
      <c r="AY682" s="38"/>
      <c r="AZ682" s="38"/>
      <c r="BA682" s="38"/>
      <c r="BB682" s="38"/>
      <c r="BC682" s="38"/>
      <c r="BD682" s="38"/>
      <c r="BE682" s="38"/>
      <c r="BF682" s="38"/>
      <c r="BG682" s="38"/>
      <c r="BH682" s="38"/>
      <c r="BI682" s="38"/>
      <c r="BJ682" s="38"/>
      <c r="BK682" s="38"/>
      <c r="BL682" s="38"/>
      <c r="BM682" s="38"/>
    </row>
    <row r="683" spans="1:65" ht="19.5" customHeight="1" x14ac:dyDescent="0.6">
      <c r="A683" s="38"/>
      <c r="B683" s="38"/>
      <c r="C683" s="43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  <c r="AJ683" s="38"/>
      <c r="AK683" s="38"/>
      <c r="AL683" s="38"/>
      <c r="AM683" s="38"/>
      <c r="AN683" s="38"/>
      <c r="AO683" s="38"/>
      <c r="AP683" s="38"/>
      <c r="AQ683" s="38"/>
      <c r="AR683" s="38"/>
      <c r="AS683" s="38"/>
      <c r="AT683" s="38"/>
      <c r="AU683" s="38"/>
      <c r="AV683" s="38"/>
      <c r="AW683" s="38"/>
      <c r="AX683" s="38"/>
      <c r="AY683" s="38"/>
      <c r="AZ683" s="38"/>
      <c r="BA683" s="38"/>
      <c r="BB683" s="38"/>
      <c r="BC683" s="38"/>
      <c r="BD683" s="38"/>
      <c r="BE683" s="38"/>
      <c r="BF683" s="38"/>
      <c r="BG683" s="38"/>
      <c r="BH683" s="38"/>
      <c r="BI683" s="38"/>
      <c r="BJ683" s="38"/>
      <c r="BK683" s="38"/>
      <c r="BL683" s="38"/>
      <c r="BM683" s="38"/>
    </row>
    <row r="684" spans="1:65" ht="19.5" customHeight="1" x14ac:dyDescent="0.6">
      <c r="A684" s="38"/>
      <c r="B684" s="38"/>
      <c r="C684" s="43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  <c r="AJ684" s="38"/>
      <c r="AK684" s="38"/>
      <c r="AL684" s="38"/>
      <c r="AM684" s="38"/>
      <c r="AN684" s="38"/>
      <c r="AO684" s="38"/>
      <c r="AP684" s="38"/>
      <c r="AQ684" s="38"/>
      <c r="AR684" s="38"/>
      <c r="AS684" s="38"/>
      <c r="AT684" s="38"/>
      <c r="AU684" s="38"/>
      <c r="AV684" s="38"/>
      <c r="AW684" s="38"/>
      <c r="AX684" s="38"/>
      <c r="AY684" s="38"/>
      <c r="AZ684" s="38"/>
      <c r="BA684" s="38"/>
      <c r="BB684" s="38"/>
      <c r="BC684" s="38"/>
      <c r="BD684" s="38"/>
      <c r="BE684" s="38"/>
      <c r="BF684" s="38"/>
      <c r="BG684" s="38"/>
      <c r="BH684" s="38"/>
      <c r="BI684" s="38"/>
      <c r="BJ684" s="38"/>
      <c r="BK684" s="38"/>
      <c r="BL684" s="38"/>
      <c r="BM684" s="38"/>
    </row>
    <row r="685" spans="1:65" ht="19.5" customHeight="1" x14ac:dyDescent="0.6">
      <c r="A685" s="38"/>
      <c r="B685" s="38"/>
      <c r="C685" s="43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  <c r="AJ685" s="38"/>
      <c r="AK685" s="38"/>
      <c r="AL685" s="38"/>
      <c r="AM685" s="38"/>
      <c r="AN685" s="38"/>
      <c r="AO685" s="38"/>
      <c r="AP685" s="38"/>
      <c r="AQ685" s="38"/>
      <c r="AR685" s="38"/>
      <c r="AS685" s="38"/>
      <c r="AT685" s="38"/>
      <c r="AU685" s="38"/>
      <c r="AV685" s="38"/>
      <c r="AW685" s="38"/>
      <c r="AX685" s="38"/>
      <c r="AY685" s="38"/>
      <c r="AZ685" s="38"/>
      <c r="BA685" s="38"/>
      <c r="BB685" s="38"/>
      <c r="BC685" s="38"/>
      <c r="BD685" s="38"/>
      <c r="BE685" s="38"/>
      <c r="BF685" s="38"/>
      <c r="BG685" s="38"/>
      <c r="BH685" s="38"/>
      <c r="BI685" s="38"/>
      <c r="BJ685" s="38"/>
      <c r="BK685" s="38"/>
      <c r="BL685" s="38"/>
      <c r="BM685" s="38"/>
    </row>
    <row r="686" spans="1:65" ht="19.5" customHeight="1" x14ac:dyDescent="0.6">
      <c r="A686" s="38"/>
      <c r="B686" s="38"/>
      <c r="C686" s="43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  <c r="BC686" s="38"/>
      <c r="BD686" s="38"/>
      <c r="BE686" s="38"/>
      <c r="BF686" s="38"/>
      <c r="BG686" s="38"/>
      <c r="BH686" s="38"/>
      <c r="BI686" s="38"/>
      <c r="BJ686" s="38"/>
      <c r="BK686" s="38"/>
      <c r="BL686" s="38"/>
      <c r="BM686" s="38"/>
    </row>
    <row r="687" spans="1:65" ht="19.5" customHeight="1" x14ac:dyDescent="0.6">
      <c r="A687" s="38"/>
      <c r="B687" s="38"/>
      <c r="C687" s="43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  <c r="AJ687" s="38"/>
      <c r="AK687" s="38"/>
      <c r="AL687" s="38"/>
      <c r="AM687" s="38"/>
      <c r="AN687" s="38"/>
      <c r="AO687" s="38"/>
      <c r="AP687" s="38"/>
      <c r="AQ687" s="38"/>
      <c r="AR687" s="38"/>
      <c r="AS687" s="38"/>
      <c r="AT687" s="38"/>
      <c r="AU687" s="38"/>
      <c r="AV687" s="38"/>
      <c r="AW687" s="38"/>
      <c r="AX687" s="38"/>
      <c r="AY687" s="38"/>
      <c r="AZ687" s="38"/>
      <c r="BA687" s="38"/>
      <c r="BB687" s="38"/>
      <c r="BC687" s="38"/>
      <c r="BD687" s="38"/>
      <c r="BE687" s="38"/>
      <c r="BF687" s="38"/>
      <c r="BG687" s="38"/>
      <c r="BH687" s="38"/>
      <c r="BI687" s="38"/>
      <c r="BJ687" s="38"/>
      <c r="BK687" s="38"/>
      <c r="BL687" s="38"/>
      <c r="BM687" s="38"/>
    </row>
    <row r="688" spans="1:65" ht="19.5" customHeight="1" x14ac:dyDescent="0.6">
      <c r="A688" s="38"/>
      <c r="B688" s="38"/>
      <c r="C688" s="43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  <c r="AK688" s="38"/>
      <c r="AL688" s="38"/>
      <c r="AM688" s="38"/>
      <c r="AN688" s="38"/>
      <c r="AO688" s="38"/>
      <c r="AP688" s="38"/>
      <c r="AQ688" s="38"/>
      <c r="AR688" s="38"/>
      <c r="AS688" s="38"/>
      <c r="AT688" s="38"/>
      <c r="AU688" s="38"/>
      <c r="AV688" s="38"/>
      <c r="AW688" s="38"/>
      <c r="AX688" s="38"/>
      <c r="AY688" s="38"/>
      <c r="AZ688" s="38"/>
      <c r="BA688" s="38"/>
      <c r="BB688" s="38"/>
      <c r="BC688" s="38"/>
      <c r="BD688" s="38"/>
      <c r="BE688" s="38"/>
      <c r="BF688" s="38"/>
      <c r="BG688" s="38"/>
      <c r="BH688" s="38"/>
      <c r="BI688" s="38"/>
      <c r="BJ688" s="38"/>
      <c r="BK688" s="38"/>
      <c r="BL688" s="38"/>
      <c r="BM688" s="38"/>
    </row>
    <row r="689" spans="1:65" ht="19.5" customHeight="1" x14ac:dyDescent="0.6">
      <c r="A689" s="38"/>
      <c r="B689" s="38"/>
      <c r="C689" s="43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38"/>
      <c r="AK689" s="38"/>
      <c r="AL689" s="38"/>
      <c r="AM689" s="38"/>
      <c r="AN689" s="38"/>
      <c r="AO689" s="38"/>
      <c r="AP689" s="38"/>
      <c r="AQ689" s="38"/>
      <c r="AR689" s="38"/>
      <c r="AS689" s="38"/>
      <c r="AT689" s="38"/>
      <c r="AU689" s="38"/>
      <c r="AV689" s="38"/>
      <c r="AW689" s="38"/>
      <c r="AX689" s="38"/>
      <c r="AY689" s="38"/>
      <c r="AZ689" s="38"/>
      <c r="BA689" s="38"/>
      <c r="BB689" s="38"/>
      <c r="BC689" s="38"/>
      <c r="BD689" s="38"/>
      <c r="BE689" s="38"/>
      <c r="BF689" s="38"/>
      <c r="BG689" s="38"/>
      <c r="BH689" s="38"/>
      <c r="BI689" s="38"/>
      <c r="BJ689" s="38"/>
      <c r="BK689" s="38"/>
      <c r="BL689" s="38"/>
      <c r="BM689" s="38"/>
    </row>
    <row r="690" spans="1:65" ht="19.5" customHeight="1" x14ac:dyDescent="0.6">
      <c r="A690" s="38"/>
      <c r="B690" s="38"/>
      <c r="C690" s="43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  <c r="AJ690" s="38"/>
      <c r="AK690" s="38"/>
      <c r="AL690" s="38"/>
      <c r="AM690" s="38"/>
      <c r="AN690" s="38"/>
      <c r="AO690" s="38"/>
      <c r="AP690" s="38"/>
      <c r="AQ690" s="38"/>
      <c r="AR690" s="38"/>
      <c r="AS690" s="38"/>
      <c r="AT690" s="38"/>
      <c r="AU690" s="38"/>
      <c r="AV690" s="38"/>
      <c r="AW690" s="38"/>
      <c r="AX690" s="38"/>
      <c r="AY690" s="38"/>
      <c r="AZ690" s="38"/>
      <c r="BA690" s="38"/>
      <c r="BB690" s="38"/>
      <c r="BC690" s="38"/>
      <c r="BD690" s="38"/>
      <c r="BE690" s="38"/>
      <c r="BF690" s="38"/>
      <c r="BG690" s="38"/>
      <c r="BH690" s="38"/>
      <c r="BI690" s="38"/>
      <c r="BJ690" s="38"/>
      <c r="BK690" s="38"/>
      <c r="BL690" s="38"/>
      <c r="BM690" s="38"/>
    </row>
    <row r="691" spans="1:65" ht="19.5" customHeight="1" x14ac:dyDescent="0.6">
      <c r="A691" s="38"/>
      <c r="B691" s="38"/>
      <c r="C691" s="43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  <c r="AJ691" s="38"/>
      <c r="AK691" s="38"/>
      <c r="AL691" s="38"/>
      <c r="AM691" s="38"/>
      <c r="AN691" s="38"/>
      <c r="AO691" s="38"/>
      <c r="AP691" s="38"/>
      <c r="AQ691" s="38"/>
      <c r="AR691" s="38"/>
      <c r="AS691" s="38"/>
      <c r="AT691" s="38"/>
      <c r="AU691" s="38"/>
      <c r="AV691" s="38"/>
      <c r="AW691" s="38"/>
      <c r="AX691" s="38"/>
      <c r="AY691" s="38"/>
      <c r="AZ691" s="38"/>
      <c r="BA691" s="38"/>
      <c r="BB691" s="38"/>
      <c r="BC691" s="38"/>
      <c r="BD691" s="38"/>
      <c r="BE691" s="38"/>
      <c r="BF691" s="38"/>
      <c r="BG691" s="38"/>
      <c r="BH691" s="38"/>
      <c r="BI691" s="38"/>
      <c r="BJ691" s="38"/>
      <c r="BK691" s="38"/>
      <c r="BL691" s="38"/>
      <c r="BM691" s="38"/>
    </row>
    <row r="692" spans="1:65" ht="19.5" customHeight="1" x14ac:dyDescent="0.6">
      <c r="A692" s="38"/>
      <c r="B692" s="38"/>
      <c r="C692" s="43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  <c r="AJ692" s="38"/>
      <c r="AK692" s="38"/>
      <c r="AL692" s="38"/>
      <c r="AM692" s="38"/>
      <c r="AN692" s="38"/>
      <c r="AO692" s="38"/>
      <c r="AP692" s="38"/>
      <c r="AQ692" s="38"/>
      <c r="AR692" s="38"/>
      <c r="AS692" s="38"/>
      <c r="AT692" s="38"/>
      <c r="AU692" s="38"/>
      <c r="AV692" s="38"/>
      <c r="AW692" s="38"/>
      <c r="AX692" s="38"/>
      <c r="AY692" s="38"/>
      <c r="AZ692" s="38"/>
      <c r="BA692" s="38"/>
      <c r="BB692" s="38"/>
      <c r="BC692" s="38"/>
      <c r="BD692" s="38"/>
      <c r="BE692" s="38"/>
      <c r="BF692" s="38"/>
      <c r="BG692" s="38"/>
      <c r="BH692" s="38"/>
      <c r="BI692" s="38"/>
      <c r="BJ692" s="38"/>
      <c r="BK692" s="38"/>
      <c r="BL692" s="38"/>
      <c r="BM692" s="38"/>
    </row>
    <row r="693" spans="1:65" ht="19.5" customHeight="1" x14ac:dyDescent="0.6">
      <c r="A693" s="38"/>
      <c r="B693" s="38"/>
      <c r="C693" s="43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  <c r="AJ693" s="38"/>
      <c r="AK693" s="38"/>
      <c r="AL693" s="38"/>
      <c r="AM693" s="38"/>
      <c r="AN693" s="38"/>
      <c r="AO693" s="38"/>
      <c r="AP693" s="38"/>
      <c r="AQ693" s="38"/>
      <c r="AR693" s="38"/>
      <c r="AS693" s="38"/>
      <c r="AT693" s="38"/>
      <c r="AU693" s="38"/>
      <c r="AV693" s="38"/>
      <c r="AW693" s="38"/>
      <c r="AX693" s="38"/>
      <c r="AY693" s="38"/>
      <c r="AZ693" s="38"/>
      <c r="BA693" s="38"/>
      <c r="BB693" s="38"/>
      <c r="BC693" s="38"/>
      <c r="BD693" s="38"/>
      <c r="BE693" s="38"/>
      <c r="BF693" s="38"/>
      <c r="BG693" s="38"/>
      <c r="BH693" s="38"/>
      <c r="BI693" s="38"/>
      <c r="BJ693" s="38"/>
      <c r="BK693" s="38"/>
      <c r="BL693" s="38"/>
      <c r="BM693" s="38"/>
    </row>
    <row r="694" spans="1:65" ht="19.5" customHeight="1" x14ac:dyDescent="0.6">
      <c r="A694" s="38"/>
      <c r="B694" s="38"/>
      <c r="C694" s="43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  <c r="AJ694" s="38"/>
      <c r="AK694" s="38"/>
      <c r="AL694" s="38"/>
      <c r="AM694" s="38"/>
      <c r="AN694" s="38"/>
      <c r="AO694" s="38"/>
      <c r="AP694" s="38"/>
      <c r="AQ694" s="38"/>
      <c r="AR694" s="38"/>
      <c r="AS694" s="38"/>
      <c r="AT694" s="38"/>
      <c r="AU694" s="38"/>
      <c r="AV694" s="38"/>
      <c r="AW694" s="38"/>
      <c r="AX694" s="38"/>
      <c r="AY694" s="38"/>
      <c r="AZ694" s="38"/>
      <c r="BA694" s="38"/>
      <c r="BB694" s="38"/>
      <c r="BC694" s="38"/>
      <c r="BD694" s="38"/>
      <c r="BE694" s="38"/>
      <c r="BF694" s="38"/>
      <c r="BG694" s="38"/>
      <c r="BH694" s="38"/>
      <c r="BI694" s="38"/>
      <c r="BJ694" s="38"/>
      <c r="BK694" s="38"/>
      <c r="BL694" s="38"/>
      <c r="BM694" s="38"/>
    </row>
    <row r="695" spans="1:65" ht="19.5" customHeight="1" x14ac:dyDescent="0.6">
      <c r="A695" s="38"/>
      <c r="B695" s="38"/>
      <c r="C695" s="43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38"/>
      <c r="AK695" s="38"/>
      <c r="AL695" s="38"/>
      <c r="AM695" s="38"/>
      <c r="AN695" s="38"/>
      <c r="AO695" s="38"/>
      <c r="AP695" s="38"/>
      <c r="AQ695" s="38"/>
      <c r="AR695" s="38"/>
      <c r="AS695" s="38"/>
      <c r="AT695" s="38"/>
      <c r="AU695" s="38"/>
      <c r="AV695" s="38"/>
      <c r="AW695" s="38"/>
      <c r="AX695" s="38"/>
      <c r="AY695" s="38"/>
      <c r="AZ695" s="38"/>
      <c r="BA695" s="38"/>
      <c r="BB695" s="38"/>
      <c r="BC695" s="38"/>
      <c r="BD695" s="38"/>
      <c r="BE695" s="38"/>
      <c r="BF695" s="38"/>
      <c r="BG695" s="38"/>
      <c r="BH695" s="38"/>
      <c r="BI695" s="38"/>
      <c r="BJ695" s="38"/>
      <c r="BK695" s="38"/>
      <c r="BL695" s="38"/>
      <c r="BM695" s="38"/>
    </row>
    <row r="696" spans="1:65" ht="19.5" customHeight="1" x14ac:dyDescent="0.6">
      <c r="A696" s="38"/>
      <c r="B696" s="38"/>
      <c r="C696" s="43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  <c r="AK696" s="38"/>
      <c r="AL696" s="38"/>
      <c r="AM696" s="38"/>
      <c r="AN696" s="38"/>
      <c r="AO696" s="38"/>
      <c r="AP696" s="38"/>
      <c r="AQ696" s="38"/>
      <c r="AR696" s="38"/>
      <c r="AS696" s="38"/>
      <c r="AT696" s="38"/>
      <c r="AU696" s="38"/>
      <c r="AV696" s="38"/>
      <c r="AW696" s="38"/>
      <c r="AX696" s="38"/>
      <c r="AY696" s="38"/>
      <c r="AZ696" s="38"/>
      <c r="BA696" s="38"/>
      <c r="BB696" s="38"/>
      <c r="BC696" s="38"/>
      <c r="BD696" s="38"/>
      <c r="BE696" s="38"/>
      <c r="BF696" s="38"/>
      <c r="BG696" s="38"/>
      <c r="BH696" s="38"/>
      <c r="BI696" s="38"/>
      <c r="BJ696" s="38"/>
      <c r="BK696" s="38"/>
      <c r="BL696" s="38"/>
      <c r="BM696" s="38"/>
    </row>
    <row r="697" spans="1:65" ht="19.5" customHeight="1" x14ac:dyDescent="0.6">
      <c r="A697" s="38"/>
      <c r="B697" s="38"/>
      <c r="C697" s="43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  <c r="AJ697" s="38"/>
      <c r="AK697" s="38"/>
      <c r="AL697" s="38"/>
      <c r="AM697" s="38"/>
      <c r="AN697" s="38"/>
      <c r="AO697" s="38"/>
      <c r="AP697" s="38"/>
      <c r="AQ697" s="38"/>
      <c r="AR697" s="38"/>
      <c r="AS697" s="38"/>
      <c r="AT697" s="38"/>
      <c r="AU697" s="38"/>
      <c r="AV697" s="38"/>
      <c r="AW697" s="38"/>
      <c r="AX697" s="38"/>
      <c r="AY697" s="38"/>
      <c r="AZ697" s="38"/>
      <c r="BA697" s="38"/>
      <c r="BB697" s="38"/>
      <c r="BC697" s="38"/>
      <c r="BD697" s="38"/>
      <c r="BE697" s="38"/>
      <c r="BF697" s="38"/>
      <c r="BG697" s="38"/>
      <c r="BH697" s="38"/>
      <c r="BI697" s="38"/>
      <c r="BJ697" s="38"/>
      <c r="BK697" s="38"/>
      <c r="BL697" s="38"/>
      <c r="BM697" s="38"/>
    </row>
    <row r="698" spans="1:65" ht="19.5" customHeight="1" x14ac:dyDescent="0.6">
      <c r="A698" s="38"/>
      <c r="B698" s="38"/>
      <c r="C698" s="43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8"/>
      <c r="BD698" s="38"/>
      <c r="BE698" s="38"/>
      <c r="BF698" s="38"/>
      <c r="BG698" s="38"/>
      <c r="BH698" s="38"/>
      <c r="BI698" s="38"/>
      <c r="BJ698" s="38"/>
      <c r="BK698" s="38"/>
      <c r="BL698" s="38"/>
      <c r="BM698" s="38"/>
    </row>
    <row r="699" spans="1:65" ht="19.5" customHeight="1" x14ac:dyDescent="0.6">
      <c r="A699" s="38"/>
      <c r="B699" s="38"/>
      <c r="C699" s="43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</row>
    <row r="700" spans="1:65" ht="19.5" customHeight="1" x14ac:dyDescent="0.6">
      <c r="A700" s="38"/>
      <c r="B700" s="38"/>
      <c r="C700" s="43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  <c r="AJ700" s="38"/>
      <c r="AK700" s="38"/>
      <c r="AL700" s="38"/>
      <c r="AM700" s="38"/>
      <c r="AN700" s="38"/>
      <c r="AO700" s="38"/>
      <c r="AP700" s="38"/>
      <c r="AQ700" s="38"/>
      <c r="AR700" s="38"/>
      <c r="AS700" s="38"/>
      <c r="AT700" s="38"/>
      <c r="AU700" s="38"/>
      <c r="AV700" s="38"/>
      <c r="AW700" s="38"/>
      <c r="AX700" s="38"/>
      <c r="AY700" s="38"/>
      <c r="AZ700" s="38"/>
      <c r="BA700" s="38"/>
      <c r="BB700" s="38"/>
      <c r="BC700" s="38"/>
      <c r="BD700" s="38"/>
      <c r="BE700" s="38"/>
      <c r="BF700" s="38"/>
      <c r="BG700" s="38"/>
      <c r="BH700" s="38"/>
      <c r="BI700" s="38"/>
      <c r="BJ700" s="38"/>
      <c r="BK700" s="38"/>
      <c r="BL700" s="38"/>
      <c r="BM700" s="38"/>
    </row>
    <row r="701" spans="1:65" ht="19.5" customHeight="1" x14ac:dyDescent="0.6">
      <c r="A701" s="38"/>
      <c r="B701" s="38"/>
      <c r="C701" s="43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38"/>
      <c r="AK701" s="38"/>
      <c r="AL701" s="38"/>
      <c r="AM701" s="38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38"/>
      <c r="BD701" s="38"/>
      <c r="BE701" s="38"/>
      <c r="BF701" s="38"/>
      <c r="BG701" s="38"/>
      <c r="BH701" s="38"/>
      <c r="BI701" s="38"/>
      <c r="BJ701" s="38"/>
      <c r="BK701" s="38"/>
      <c r="BL701" s="38"/>
      <c r="BM701" s="38"/>
    </row>
    <row r="702" spans="1:65" ht="19.5" customHeight="1" x14ac:dyDescent="0.6">
      <c r="A702" s="38"/>
      <c r="B702" s="38"/>
      <c r="C702" s="43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</row>
    <row r="703" spans="1:65" ht="19.5" customHeight="1" x14ac:dyDescent="0.6">
      <c r="A703" s="38"/>
      <c r="B703" s="38"/>
      <c r="C703" s="43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  <c r="AJ703" s="38"/>
      <c r="AK703" s="38"/>
      <c r="AL703" s="38"/>
      <c r="AM703" s="38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38"/>
      <c r="BD703" s="38"/>
      <c r="BE703" s="38"/>
      <c r="BF703" s="38"/>
      <c r="BG703" s="38"/>
      <c r="BH703" s="38"/>
      <c r="BI703" s="38"/>
      <c r="BJ703" s="38"/>
      <c r="BK703" s="38"/>
      <c r="BL703" s="38"/>
      <c r="BM703" s="38"/>
    </row>
    <row r="704" spans="1:65" ht="19.5" customHeight="1" x14ac:dyDescent="0.6">
      <c r="A704" s="38"/>
      <c r="B704" s="38"/>
      <c r="C704" s="43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  <c r="AJ704" s="38"/>
      <c r="AK704" s="38"/>
      <c r="AL704" s="38"/>
      <c r="AM704" s="38"/>
      <c r="AN704" s="38"/>
      <c r="AO704" s="38"/>
      <c r="AP704" s="38"/>
      <c r="AQ704" s="38"/>
      <c r="AR704" s="38"/>
      <c r="AS704" s="38"/>
      <c r="AT704" s="38"/>
      <c r="AU704" s="38"/>
      <c r="AV704" s="38"/>
      <c r="AW704" s="38"/>
      <c r="AX704" s="38"/>
      <c r="AY704" s="38"/>
      <c r="AZ704" s="38"/>
      <c r="BA704" s="38"/>
      <c r="BB704" s="38"/>
      <c r="BC704" s="38"/>
      <c r="BD704" s="38"/>
      <c r="BE704" s="38"/>
      <c r="BF704" s="38"/>
      <c r="BG704" s="38"/>
      <c r="BH704" s="38"/>
      <c r="BI704" s="38"/>
      <c r="BJ704" s="38"/>
      <c r="BK704" s="38"/>
      <c r="BL704" s="38"/>
      <c r="BM704" s="38"/>
    </row>
    <row r="705" spans="1:65" ht="19.5" customHeight="1" x14ac:dyDescent="0.6">
      <c r="A705" s="38"/>
      <c r="B705" s="38"/>
      <c r="C705" s="43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  <c r="AJ705" s="38"/>
      <c r="AK705" s="38"/>
      <c r="AL705" s="38"/>
      <c r="AM705" s="38"/>
      <c r="AN705" s="38"/>
      <c r="AO705" s="38"/>
      <c r="AP705" s="38"/>
      <c r="AQ705" s="38"/>
      <c r="AR705" s="3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/>
      <c r="BD705" s="38"/>
      <c r="BE705" s="38"/>
      <c r="BF705" s="38"/>
      <c r="BG705" s="38"/>
      <c r="BH705" s="38"/>
      <c r="BI705" s="38"/>
      <c r="BJ705" s="38"/>
      <c r="BK705" s="38"/>
      <c r="BL705" s="38"/>
      <c r="BM705" s="38"/>
    </row>
    <row r="706" spans="1:65" ht="19.5" customHeight="1" x14ac:dyDescent="0.6">
      <c r="A706" s="38"/>
      <c r="B706" s="38"/>
      <c r="C706" s="43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/>
      <c r="BD706" s="38"/>
      <c r="BE706" s="38"/>
      <c r="BF706" s="38"/>
      <c r="BG706" s="38"/>
      <c r="BH706" s="38"/>
      <c r="BI706" s="38"/>
      <c r="BJ706" s="38"/>
      <c r="BK706" s="38"/>
      <c r="BL706" s="38"/>
      <c r="BM706" s="38"/>
    </row>
    <row r="707" spans="1:65" ht="19.5" customHeight="1" x14ac:dyDescent="0.6">
      <c r="A707" s="38"/>
      <c r="B707" s="38"/>
      <c r="C707" s="43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  <c r="AJ707" s="38"/>
      <c r="AK707" s="38"/>
      <c r="AL707" s="38"/>
      <c r="AM707" s="38"/>
      <c r="AN707" s="38"/>
      <c r="AO707" s="38"/>
      <c r="AP707" s="38"/>
      <c r="AQ707" s="38"/>
      <c r="AR707" s="38"/>
      <c r="AS707" s="38"/>
      <c r="AT707" s="38"/>
      <c r="AU707" s="38"/>
      <c r="AV707" s="38"/>
      <c r="AW707" s="38"/>
      <c r="AX707" s="38"/>
      <c r="AY707" s="38"/>
      <c r="AZ707" s="38"/>
      <c r="BA707" s="38"/>
      <c r="BB707" s="38"/>
      <c r="BC707" s="38"/>
      <c r="BD707" s="38"/>
      <c r="BE707" s="38"/>
      <c r="BF707" s="38"/>
      <c r="BG707" s="38"/>
      <c r="BH707" s="38"/>
      <c r="BI707" s="38"/>
      <c r="BJ707" s="38"/>
      <c r="BK707" s="38"/>
      <c r="BL707" s="38"/>
      <c r="BM707" s="38"/>
    </row>
    <row r="708" spans="1:65" ht="19.5" customHeight="1" x14ac:dyDescent="0.6">
      <c r="A708" s="38"/>
      <c r="B708" s="38"/>
      <c r="C708" s="43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38"/>
      <c r="AK708" s="38"/>
      <c r="AL708" s="38"/>
      <c r="AM708" s="38"/>
      <c r="AN708" s="38"/>
      <c r="AO708" s="38"/>
      <c r="AP708" s="38"/>
      <c r="AQ708" s="38"/>
      <c r="AR708" s="38"/>
      <c r="AS708" s="38"/>
      <c r="AT708" s="38"/>
      <c r="AU708" s="38"/>
      <c r="AV708" s="38"/>
      <c r="AW708" s="38"/>
      <c r="AX708" s="38"/>
      <c r="AY708" s="38"/>
      <c r="AZ708" s="38"/>
      <c r="BA708" s="38"/>
      <c r="BB708" s="38"/>
      <c r="BC708" s="38"/>
      <c r="BD708" s="38"/>
      <c r="BE708" s="38"/>
      <c r="BF708" s="38"/>
      <c r="BG708" s="38"/>
      <c r="BH708" s="38"/>
      <c r="BI708" s="38"/>
      <c r="BJ708" s="38"/>
      <c r="BK708" s="38"/>
      <c r="BL708" s="38"/>
      <c r="BM708" s="38"/>
    </row>
    <row r="709" spans="1:65" ht="19.5" customHeight="1" x14ac:dyDescent="0.6">
      <c r="A709" s="38"/>
      <c r="B709" s="38"/>
      <c r="C709" s="43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38"/>
      <c r="AK709" s="38"/>
      <c r="AL709" s="38"/>
      <c r="AM709" s="38"/>
      <c r="AN709" s="38"/>
      <c r="AO709" s="38"/>
      <c r="AP709" s="38"/>
      <c r="AQ709" s="38"/>
      <c r="AR709" s="38"/>
      <c r="AS709" s="38"/>
      <c r="AT709" s="38"/>
      <c r="AU709" s="38"/>
      <c r="AV709" s="38"/>
      <c r="AW709" s="38"/>
      <c r="AX709" s="38"/>
      <c r="AY709" s="38"/>
      <c r="AZ709" s="38"/>
      <c r="BA709" s="38"/>
      <c r="BB709" s="38"/>
      <c r="BC709" s="38"/>
      <c r="BD709" s="38"/>
      <c r="BE709" s="38"/>
      <c r="BF709" s="38"/>
      <c r="BG709" s="38"/>
      <c r="BH709" s="38"/>
      <c r="BI709" s="38"/>
      <c r="BJ709" s="38"/>
      <c r="BK709" s="38"/>
      <c r="BL709" s="38"/>
      <c r="BM709" s="38"/>
    </row>
    <row r="710" spans="1:65" ht="19.5" customHeight="1" x14ac:dyDescent="0.6">
      <c r="A710" s="38"/>
      <c r="B710" s="38"/>
      <c r="C710" s="43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8"/>
      <c r="AU710" s="38"/>
      <c r="AV710" s="38"/>
      <c r="AW710" s="38"/>
      <c r="AX710" s="38"/>
      <c r="AY710" s="38"/>
      <c r="AZ710" s="38"/>
      <c r="BA710" s="38"/>
      <c r="BB710" s="38"/>
      <c r="BC710" s="38"/>
      <c r="BD710" s="38"/>
      <c r="BE710" s="38"/>
      <c r="BF710" s="38"/>
      <c r="BG710" s="38"/>
      <c r="BH710" s="38"/>
      <c r="BI710" s="38"/>
      <c r="BJ710" s="38"/>
      <c r="BK710" s="38"/>
      <c r="BL710" s="38"/>
      <c r="BM710" s="38"/>
    </row>
    <row r="711" spans="1:65" ht="19.5" customHeight="1" x14ac:dyDescent="0.6">
      <c r="A711" s="38"/>
      <c r="B711" s="38"/>
      <c r="C711" s="43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8"/>
      <c r="BD711" s="38"/>
      <c r="BE711" s="38"/>
      <c r="BF711" s="38"/>
      <c r="BG711" s="38"/>
      <c r="BH711" s="38"/>
      <c r="BI711" s="38"/>
      <c r="BJ711" s="38"/>
      <c r="BK711" s="38"/>
      <c r="BL711" s="38"/>
      <c r="BM711" s="38"/>
    </row>
    <row r="712" spans="1:65" ht="19.5" customHeight="1" x14ac:dyDescent="0.6">
      <c r="A712" s="38"/>
      <c r="B712" s="38"/>
      <c r="C712" s="43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  <c r="AJ712" s="38"/>
      <c r="AK712" s="38"/>
      <c r="AL712" s="38"/>
      <c r="AM712" s="38"/>
      <c r="AN712" s="38"/>
      <c r="AO712" s="38"/>
      <c r="AP712" s="38"/>
      <c r="AQ712" s="38"/>
      <c r="AR712" s="38"/>
      <c r="AS712" s="38"/>
      <c r="AT712" s="38"/>
      <c r="AU712" s="38"/>
      <c r="AV712" s="38"/>
      <c r="AW712" s="38"/>
      <c r="AX712" s="38"/>
      <c r="AY712" s="38"/>
      <c r="AZ712" s="38"/>
      <c r="BA712" s="38"/>
      <c r="BB712" s="38"/>
      <c r="BC712" s="38"/>
      <c r="BD712" s="38"/>
      <c r="BE712" s="38"/>
      <c r="BF712" s="38"/>
      <c r="BG712" s="38"/>
      <c r="BH712" s="38"/>
      <c r="BI712" s="38"/>
      <c r="BJ712" s="38"/>
      <c r="BK712" s="38"/>
      <c r="BL712" s="38"/>
      <c r="BM712" s="38"/>
    </row>
    <row r="713" spans="1:65" ht="19.5" customHeight="1" x14ac:dyDescent="0.6">
      <c r="A713" s="38"/>
      <c r="B713" s="38"/>
      <c r="C713" s="43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  <c r="AJ713" s="38"/>
      <c r="AK713" s="38"/>
      <c r="AL713" s="38"/>
      <c r="AM713" s="38"/>
      <c r="AN713" s="38"/>
      <c r="AO713" s="38"/>
      <c r="AP713" s="38"/>
      <c r="AQ713" s="38"/>
      <c r="AR713" s="38"/>
      <c r="AS713" s="38"/>
      <c r="AT713" s="38"/>
      <c r="AU713" s="38"/>
      <c r="AV713" s="38"/>
      <c r="AW713" s="38"/>
      <c r="AX713" s="38"/>
      <c r="AY713" s="38"/>
      <c r="AZ713" s="38"/>
      <c r="BA713" s="38"/>
      <c r="BB713" s="38"/>
      <c r="BC713" s="38"/>
      <c r="BD713" s="38"/>
      <c r="BE713" s="38"/>
      <c r="BF713" s="38"/>
      <c r="BG713" s="38"/>
      <c r="BH713" s="38"/>
      <c r="BI713" s="38"/>
      <c r="BJ713" s="38"/>
      <c r="BK713" s="38"/>
      <c r="BL713" s="38"/>
      <c r="BM713" s="38"/>
    </row>
    <row r="714" spans="1:65" ht="19.5" customHeight="1" x14ac:dyDescent="0.6">
      <c r="A714" s="38"/>
      <c r="B714" s="38"/>
      <c r="C714" s="43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  <c r="AJ714" s="38"/>
      <c r="AK714" s="38"/>
      <c r="AL714" s="38"/>
      <c r="AM714" s="38"/>
      <c r="AN714" s="38"/>
      <c r="AO714" s="38"/>
      <c r="AP714" s="38"/>
      <c r="AQ714" s="38"/>
      <c r="AR714" s="38"/>
      <c r="AS714" s="38"/>
      <c r="AT714" s="38"/>
      <c r="AU714" s="38"/>
      <c r="AV714" s="38"/>
      <c r="AW714" s="38"/>
      <c r="AX714" s="38"/>
      <c r="AY714" s="38"/>
      <c r="AZ714" s="38"/>
      <c r="BA714" s="38"/>
      <c r="BB714" s="38"/>
      <c r="BC714" s="38"/>
      <c r="BD714" s="38"/>
      <c r="BE714" s="38"/>
      <c r="BF714" s="38"/>
      <c r="BG714" s="38"/>
      <c r="BH714" s="38"/>
      <c r="BI714" s="38"/>
      <c r="BJ714" s="38"/>
      <c r="BK714" s="38"/>
      <c r="BL714" s="38"/>
      <c r="BM714" s="38"/>
    </row>
    <row r="715" spans="1:65" ht="19.5" customHeight="1" x14ac:dyDescent="0.6">
      <c r="A715" s="38"/>
      <c r="B715" s="38"/>
      <c r="C715" s="43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  <c r="AJ715" s="38"/>
      <c r="AK715" s="38"/>
      <c r="AL715" s="38"/>
      <c r="AM715" s="38"/>
      <c r="AN715" s="38"/>
      <c r="AO715" s="38"/>
      <c r="AP715" s="38"/>
      <c r="AQ715" s="38"/>
      <c r="AR715" s="38"/>
      <c r="AS715" s="38"/>
      <c r="AT715" s="38"/>
      <c r="AU715" s="38"/>
      <c r="AV715" s="38"/>
      <c r="AW715" s="38"/>
      <c r="AX715" s="38"/>
      <c r="AY715" s="38"/>
      <c r="AZ715" s="38"/>
      <c r="BA715" s="38"/>
      <c r="BB715" s="38"/>
      <c r="BC715" s="38"/>
      <c r="BD715" s="38"/>
      <c r="BE715" s="38"/>
      <c r="BF715" s="38"/>
      <c r="BG715" s="38"/>
      <c r="BH715" s="38"/>
      <c r="BI715" s="38"/>
      <c r="BJ715" s="38"/>
      <c r="BK715" s="38"/>
      <c r="BL715" s="38"/>
      <c r="BM715" s="38"/>
    </row>
    <row r="716" spans="1:65" ht="19.5" customHeight="1" x14ac:dyDescent="0.6">
      <c r="A716" s="38"/>
      <c r="B716" s="38"/>
      <c r="C716" s="43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  <c r="AJ716" s="38"/>
      <c r="AK716" s="38"/>
      <c r="AL716" s="38"/>
      <c r="AM716" s="38"/>
      <c r="AN716" s="38"/>
      <c r="AO716" s="38"/>
      <c r="AP716" s="38"/>
      <c r="AQ716" s="38"/>
      <c r="AR716" s="38"/>
      <c r="AS716" s="38"/>
      <c r="AT716" s="38"/>
      <c r="AU716" s="38"/>
      <c r="AV716" s="38"/>
      <c r="AW716" s="38"/>
      <c r="AX716" s="38"/>
      <c r="AY716" s="38"/>
      <c r="AZ716" s="38"/>
      <c r="BA716" s="38"/>
      <c r="BB716" s="38"/>
      <c r="BC716" s="38"/>
      <c r="BD716" s="38"/>
      <c r="BE716" s="38"/>
      <c r="BF716" s="38"/>
      <c r="BG716" s="38"/>
      <c r="BH716" s="38"/>
      <c r="BI716" s="38"/>
      <c r="BJ716" s="38"/>
      <c r="BK716" s="38"/>
      <c r="BL716" s="38"/>
      <c r="BM716" s="38"/>
    </row>
    <row r="717" spans="1:65" ht="19.5" customHeight="1" x14ac:dyDescent="0.6">
      <c r="A717" s="38"/>
      <c r="B717" s="38"/>
      <c r="C717" s="43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  <c r="AJ717" s="38"/>
      <c r="AK717" s="38"/>
      <c r="AL717" s="38"/>
      <c r="AM717" s="38"/>
      <c r="AN717" s="38"/>
      <c r="AO717" s="38"/>
      <c r="AP717" s="38"/>
      <c r="AQ717" s="38"/>
      <c r="AR717" s="38"/>
      <c r="AS717" s="38"/>
      <c r="AT717" s="38"/>
      <c r="AU717" s="38"/>
      <c r="AV717" s="38"/>
      <c r="AW717" s="38"/>
      <c r="AX717" s="38"/>
      <c r="AY717" s="38"/>
      <c r="AZ717" s="38"/>
      <c r="BA717" s="38"/>
      <c r="BB717" s="38"/>
      <c r="BC717" s="38"/>
      <c r="BD717" s="38"/>
      <c r="BE717" s="38"/>
      <c r="BF717" s="38"/>
      <c r="BG717" s="38"/>
      <c r="BH717" s="38"/>
      <c r="BI717" s="38"/>
      <c r="BJ717" s="38"/>
      <c r="BK717" s="38"/>
      <c r="BL717" s="38"/>
      <c r="BM717" s="38"/>
    </row>
    <row r="718" spans="1:65" ht="19.5" customHeight="1" x14ac:dyDescent="0.6">
      <c r="A718" s="38"/>
      <c r="B718" s="38"/>
      <c r="C718" s="43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  <c r="AJ718" s="38"/>
      <c r="AK718" s="38"/>
      <c r="AL718" s="38"/>
      <c r="AM718" s="38"/>
      <c r="AN718" s="38"/>
      <c r="AO718" s="38"/>
      <c r="AP718" s="38"/>
      <c r="AQ718" s="38"/>
      <c r="AR718" s="38"/>
      <c r="AS718" s="38"/>
      <c r="AT718" s="38"/>
      <c r="AU718" s="38"/>
      <c r="AV718" s="38"/>
      <c r="AW718" s="38"/>
      <c r="AX718" s="38"/>
      <c r="AY718" s="38"/>
      <c r="AZ718" s="38"/>
      <c r="BA718" s="38"/>
      <c r="BB718" s="38"/>
      <c r="BC718" s="38"/>
      <c r="BD718" s="38"/>
      <c r="BE718" s="38"/>
      <c r="BF718" s="38"/>
      <c r="BG718" s="38"/>
      <c r="BH718" s="38"/>
      <c r="BI718" s="38"/>
      <c r="BJ718" s="38"/>
      <c r="BK718" s="38"/>
      <c r="BL718" s="38"/>
      <c r="BM718" s="38"/>
    </row>
    <row r="719" spans="1:65" ht="19.5" customHeight="1" x14ac:dyDescent="0.6">
      <c r="A719" s="38"/>
      <c r="B719" s="38"/>
      <c r="C719" s="43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  <c r="AJ719" s="38"/>
      <c r="AK719" s="38"/>
      <c r="AL719" s="38"/>
      <c r="AM719" s="38"/>
      <c r="AN719" s="38"/>
      <c r="AO719" s="38"/>
      <c r="AP719" s="38"/>
      <c r="AQ719" s="38"/>
      <c r="AR719" s="38"/>
      <c r="AS719" s="38"/>
      <c r="AT719" s="38"/>
      <c r="AU719" s="38"/>
      <c r="AV719" s="38"/>
      <c r="AW719" s="38"/>
      <c r="AX719" s="38"/>
      <c r="AY719" s="38"/>
      <c r="AZ719" s="38"/>
      <c r="BA719" s="38"/>
      <c r="BB719" s="38"/>
      <c r="BC719" s="38"/>
      <c r="BD719" s="38"/>
      <c r="BE719" s="38"/>
      <c r="BF719" s="38"/>
      <c r="BG719" s="38"/>
      <c r="BH719" s="38"/>
      <c r="BI719" s="38"/>
      <c r="BJ719" s="38"/>
      <c r="BK719" s="38"/>
      <c r="BL719" s="38"/>
      <c r="BM719" s="38"/>
    </row>
    <row r="720" spans="1:65" ht="19.5" customHeight="1" x14ac:dyDescent="0.6">
      <c r="A720" s="38"/>
      <c r="B720" s="38"/>
      <c r="C720" s="43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  <c r="AJ720" s="38"/>
      <c r="AK720" s="38"/>
      <c r="AL720" s="38"/>
      <c r="AM720" s="38"/>
      <c r="AN720" s="38"/>
      <c r="AO720" s="38"/>
      <c r="AP720" s="38"/>
      <c r="AQ720" s="38"/>
      <c r="AR720" s="38"/>
      <c r="AS720" s="38"/>
      <c r="AT720" s="38"/>
      <c r="AU720" s="38"/>
      <c r="AV720" s="38"/>
      <c r="AW720" s="38"/>
      <c r="AX720" s="38"/>
      <c r="AY720" s="38"/>
      <c r="AZ720" s="38"/>
      <c r="BA720" s="38"/>
      <c r="BB720" s="38"/>
      <c r="BC720" s="38"/>
      <c r="BD720" s="38"/>
      <c r="BE720" s="38"/>
      <c r="BF720" s="38"/>
      <c r="BG720" s="38"/>
      <c r="BH720" s="38"/>
      <c r="BI720" s="38"/>
      <c r="BJ720" s="38"/>
      <c r="BK720" s="38"/>
      <c r="BL720" s="38"/>
      <c r="BM720" s="38"/>
    </row>
    <row r="721" spans="1:65" ht="19.5" customHeight="1" x14ac:dyDescent="0.6">
      <c r="A721" s="38"/>
      <c r="B721" s="38"/>
      <c r="C721" s="43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38"/>
      <c r="BD721" s="38"/>
      <c r="BE721" s="38"/>
      <c r="BF721" s="38"/>
      <c r="BG721" s="38"/>
      <c r="BH721" s="38"/>
      <c r="BI721" s="38"/>
      <c r="BJ721" s="38"/>
      <c r="BK721" s="38"/>
      <c r="BL721" s="38"/>
      <c r="BM721" s="38"/>
    </row>
    <row r="722" spans="1:65" ht="19.5" customHeight="1" x14ac:dyDescent="0.6">
      <c r="A722" s="38"/>
      <c r="B722" s="38"/>
      <c r="C722" s="43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  <c r="AJ722" s="38"/>
      <c r="AK722" s="38"/>
      <c r="AL722" s="38"/>
      <c r="AM722" s="38"/>
      <c r="AN722" s="38"/>
      <c r="AO722" s="38"/>
      <c r="AP722" s="38"/>
      <c r="AQ722" s="38"/>
      <c r="AR722" s="38"/>
      <c r="AS722" s="38"/>
      <c r="AT722" s="38"/>
      <c r="AU722" s="38"/>
      <c r="AV722" s="38"/>
      <c r="AW722" s="38"/>
      <c r="AX722" s="38"/>
      <c r="AY722" s="38"/>
      <c r="AZ722" s="38"/>
      <c r="BA722" s="38"/>
      <c r="BB722" s="38"/>
      <c r="BC722" s="38"/>
      <c r="BD722" s="38"/>
      <c r="BE722" s="38"/>
      <c r="BF722" s="38"/>
      <c r="BG722" s="38"/>
      <c r="BH722" s="38"/>
      <c r="BI722" s="38"/>
      <c r="BJ722" s="38"/>
      <c r="BK722" s="38"/>
      <c r="BL722" s="38"/>
      <c r="BM722" s="38"/>
    </row>
    <row r="723" spans="1:65" ht="19.5" customHeight="1" x14ac:dyDescent="0.6">
      <c r="A723" s="38"/>
      <c r="B723" s="38"/>
      <c r="C723" s="43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/>
      <c r="BD723" s="38"/>
      <c r="BE723" s="38"/>
      <c r="BF723" s="38"/>
      <c r="BG723" s="38"/>
      <c r="BH723" s="38"/>
      <c r="BI723" s="38"/>
      <c r="BJ723" s="38"/>
      <c r="BK723" s="38"/>
      <c r="BL723" s="38"/>
      <c r="BM723" s="38"/>
    </row>
    <row r="724" spans="1:65" ht="19.5" customHeight="1" x14ac:dyDescent="0.6">
      <c r="A724" s="38"/>
      <c r="B724" s="38"/>
      <c r="C724" s="43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  <c r="AJ724" s="38"/>
      <c r="AK724" s="38"/>
      <c r="AL724" s="38"/>
      <c r="AM724" s="38"/>
      <c r="AN724" s="38"/>
      <c r="AO724" s="38"/>
      <c r="AP724" s="38"/>
      <c r="AQ724" s="38"/>
      <c r="AR724" s="38"/>
      <c r="AS724" s="38"/>
      <c r="AT724" s="38"/>
      <c r="AU724" s="38"/>
      <c r="AV724" s="38"/>
      <c r="AW724" s="38"/>
      <c r="AX724" s="38"/>
      <c r="AY724" s="38"/>
      <c r="AZ724" s="38"/>
      <c r="BA724" s="38"/>
      <c r="BB724" s="38"/>
      <c r="BC724" s="38"/>
      <c r="BD724" s="38"/>
      <c r="BE724" s="38"/>
      <c r="BF724" s="38"/>
      <c r="BG724" s="38"/>
      <c r="BH724" s="38"/>
      <c r="BI724" s="38"/>
      <c r="BJ724" s="38"/>
      <c r="BK724" s="38"/>
      <c r="BL724" s="38"/>
      <c r="BM724" s="38"/>
    </row>
    <row r="725" spans="1:65" ht="19.5" customHeight="1" x14ac:dyDescent="0.6">
      <c r="A725" s="38"/>
      <c r="B725" s="38"/>
      <c r="C725" s="43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  <c r="AJ725" s="38"/>
      <c r="AK725" s="38"/>
      <c r="AL725" s="38"/>
      <c r="AM725" s="38"/>
      <c r="AN725" s="38"/>
      <c r="AO725" s="38"/>
      <c r="AP725" s="38"/>
      <c r="AQ725" s="38"/>
      <c r="AR725" s="38"/>
      <c r="AS725" s="38"/>
      <c r="AT725" s="38"/>
      <c r="AU725" s="38"/>
      <c r="AV725" s="38"/>
      <c r="AW725" s="38"/>
      <c r="AX725" s="38"/>
      <c r="AY725" s="38"/>
      <c r="AZ725" s="38"/>
      <c r="BA725" s="38"/>
      <c r="BB725" s="38"/>
      <c r="BC725" s="38"/>
      <c r="BD725" s="38"/>
      <c r="BE725" s="38"/>
      <c r="BF725" s="38"/>
      <c r="BG725" s="38"/>
      <c r="BH725" s="38"/>
      <c r="BI725" s="38"/>
      <c r="BJ725" s="38"/>
      <c r="BK725" s="38"/>
      <c r="BL725" s="38"/>
      <c r="BM725" s="38"/>
    </row>
    <row r="726" spans="1:65" ht="19.5" customHeight="1" x14ac:dyDescent="0.6">
      <c r="A726" s="38"/>
      <c r="B726" s="38"/>
      <c r="C726" s="43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8"/>
      <c r="AK726" s="38"/>
      <c r="AL726" s="38"/>
      <c r="AM726" s="38"/>
      <c r="AN726" s="38"/>
      <c r="AO726" s="38"/>
      <c r="AP726" s="38"/>
      <c r="AQ726" s="38"/>
      <c r="AR726" s="38"/>
      <c r="AS726" s="38"/>
      <c r="AT726" s="38"/>
      <c r="AU726" s="38"/>
      <c r="AV726" s="38"/>
      <c r="AW726" s="38"/>
      <c r="AX726" s="38"/>
      <c r="AY726" s="38"/>
      <c r="AZ726" s="38"/>
      <c r="BA726" s="38"/>
      <c r="BB726" s="38"/>
      <c r="BC726" s="38"/>
      <c r="BD726" s="38"/>
      <c r="BE726" s="38"/>
      <c r="BF726" s="38"/>
      <c r="BG726" s="38"/>
      <c r="BH726" s="38"/>
      <c r="BI726" s="38"/>
      <c r="BJ726" s="38"/>
      <c r="BK726" s="38"/>
      <c r="BL726" s="38"/>
      <c r="BM726" s="38"/>
    </row>
    <row r="727" spans="1:65" ht="19.5" customHeight="1" x14ac:dyDescent="0.6">
      <c r="A727" s="38"/>
      <c r="B727" s="38"/>
      <c r="C727" s="43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  <c r="AJ727" s="38"/>
      <c r="AK727" s="38"/>
      <c r="AL727" s="38"/>
      <c r="AM727" s="38"/>
      <c r="AN727" s="38"/>
      <c r="AO727" s="38"/>
      <c r="AP727" s="38"/>
      <c r="AQ727" s="38"/>
      <c r="AR727" s="38"/>
      <c r="AS727" s="38"/>
      <c r="AT727" s="38"/>
      <c r="AU727" s="38"/>
      <c r="AV727" s="38"/>
      <c r="AW727" s="38"/>
      <c r="AX727" s="38"/>
      <c r="AY727" s="38"/>
      <c r="AZ727" s="38"/>
      <c r="BA727" s="38"/>
      <c r="BB727" s="38"/>
      <c r="BC727" s="38"/>
      <c r="BD727" s="38"/>
      <c r="BE727" s="38"/>
      <c r="BF727" s="38"/>
      <c r="BG727" s="38"/>
      <c r="BH727" s="38"/>
      <c r="BI727" s="38"/>
      <c r="BJ727" s="38"/>
      <c r="BK727" s="38"/>
      <c r="BL727" s="38"/>
      <c r="BM727" s="38"/>
    </row>
    <row r="728" spans="1:65" ht="19.5" customHeight="1" x14ac:dyDescent="0.6">
      <c r="A728" s="38"/>
      <c r="B728" s="38"/>
      <c r="C728" s="43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  <c r="AJ728" s="38"/>
      <c r="AK728" s="38"/>
      <c r="AL728" s="38"/>
      <c r="AM728" s="38"/>
      <c r="AN728" s="38"/>
      <c r="AO728" s="38"/>
      <c r="AP728" s="38"/>
      <c r="AQ728" s="38"/>
      <c r="AR728" s="3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  <c r="BC728" s="38"/>
      <c r="BD728" s="38"/>
      <c r="BE728" s="38"/>
      <c r="BF728" s="38"/>
      <c r="BG728" s="38"/>
      <c r="BH728" s="38"/>
      <c r="BI728" s="38"/>
      <c r="BJ728" s="38"/>
      <c r="BK728" s="38"/>
      <c r="BL728" s="38"/>
      <c r="BM728" s="38"/>
    </row>
    <row r="729" spans="1:65" ht="19.5" customHeight="1" x14ac:dyDescent="0.6">
      <c r="A729" s="38"/>
      <c r="B729" s="38"/>
      <c r="C729" s="43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38"/>
      <c r="AJ729" s="38"/>
      <c r="AK729" s="38"/>
      <c r="AL729" s="38"/>
      <c r="AM729" s="38"/>
      <c r="AN729" s="38"/>
      <c r="AO729" s="38"/>
      <c r="AP729" s="38"/>
      <c r="AQ729" s="38"/>
      <c r="AR729" s="38"/>
      <c r="AS729" s="38"/>
      <c r="AT729" s="38"/>
      <c r="AU729" s="38"/>
      <c r="AV729" s="38"/>
      <c r="AW729" s="38"/>
      <c r="AX729" s="38"/>
      <c r="AY729" s="38"/>
      <c r="AZ729" s="38"/>
      <c r="BA729" s="38"/>
      <c r="BB729" s="38"/>
      <c r="BC729" s="38"/>
      <c r="BD729" s="38"/>
      <c r="BE729" s="38"/>
      <c r="BF729" s="38"/>
      <c r="BG729" s="38"/>
      <c r="BH729" s="38"/>
      <c r="BI729" s="38"/>
      <c r="BJ729" s="38"/>
      <c r="BK729" s="38"/>
      <c r="BL729" s="38"/>
      <c r="BM729" s="38"/>
    </row>
    <row r="730" spans="1:65" ht="19.5" customHeight="1" x14ac:dyDescent="0.6">
      <c r="A730" s="38"/>
      <c r="B730" s="38"/>
      <c r="C730" s="43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  <c r="AJ730" s="38"/>
      <c r="AK730" s="38"/>
      <c r="AL730" s="38"/>
      <c r="AM730" s="38"/>
      <c r="AN730" s="38"/>
      <c r="AO730" s="38"/>
      <c r="AP730" s="38"/>
      <c r="AQ730" s="38"/>
      <c r="AR730" s="38"/>
      <c r="AS730" s="38"/>
      <c r="AT730" s="38"/>
      <c r="AU730" s="38"/>
      <c r="AV730" s="38"/>
      <c r="AW730" s="38"/>
      <c r="AX730" s="38"/>
      <c r="AY730" s="38"/>
      <c r="AZ730" s="38"/>
      <c r="BA730" s="38"/>
      <c r="BB730" s="38"/>
      <c r="BC730" s="38"/>
      <c r="BD730" s="38"/>
      <c r="BE730" s="38"/>
      <c r="BF730" s="38"/>
      <c r="BG730" s="38"/>
      <c r="BH730" s="38"/>
      <c r="BI730" s="38"/>
      <c r="BJ730" s="38"/>
      <c r="BK730" s="38"/>
      <c r="BL730" s="38"/>
      <c r="BM730" s="38"/>
    </row>
    <row r="731" spans="1:65" ht="19.5" customHeight="1" x14ac:dyDescent="0.6">
      <c r="A731" s="38"/>
      <c r="B731" s="38"/>
      <c r="C731" s="43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</row>
    <row r="732" spans="1:65" ht="19.5" customHeight="1" x14ac:dyDescent="0.6">
      <c r="A732" s="38"/>
      <c r="B732" s="38"/>
      <c r="C732" s="43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8"/>
      <c r="AR732" s="38"/>
      <c r="AS732" s="38"/>
      <c r="AT732" s="38"/>
      <c r="AU732" s="38"/>
      <c r="AV732" s="38"/>
      <c r="AW732" s="38"/>
      <c r="AX732" s="38"/>
      <c r="AY732" s="38"/>
      <c r="AZ732" s="38"/>
      <c r="BA732" s="38"/>
      <c r="BB732" s="38"/>
      <c r="BC732" s="38"/>
      <c r="BD732" s="38"/>
      <c r="BE732" s="38"/>
      <c r="BF732" s="38"/>
      <c r="BG732" s="38"/>
      <c r="BH732" s="38"/>
      <c r="BI732" s="38"/>
      <c r="BJ732" s="38"/>
      <c r="BK732" s="38"/>
      <c r="BL732" s="38"/>
      <c r="BM732" s="38"/>
    </row>
    <row r="733" spans="1:65" ht="19.5" customHeight="1" x14ac:dyDescent="0.6">
      <c r="A733" s="38"/>
      <c r="B733" s="38"/>
      <c r="C733" s="43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  <c r="AJ733" s="38"/>
      <c r="AK733" s="38"/>
      <c r="AL733" s="38"/>
      <c r="AM733" s="38"/>
      <c r="AN733" s="38"/>
      <c r="AO733" s="38"/>
      <c r="AP733" s="38"/>
      <c r="AQ733" s="38"/>
      <c r="AR733" s="38"/>
      <c r="AS733" s="38"/>
      <c r="AT733" s="38"/>
      <c r="AU733" s="38"/>
      <c r="AV733" s="38"/>
      <c r="AW733" s="38"/>
      <c r="AX733" s="38"/>
      <c r="AY733" s="38"/>
      <c r="AZ733" s="38"/>
      <c r="BA733" s="38"/>
      <c r="BB733" s="38"/>
      <c r="BC733" s="38"/>
      <c r="BD733" s="38"/>
      <c r="BE733" s="38"/>
      <c r="BF733" s="38"/>
      <c r="BG733" s="38"/>
      <c r="BH733" s="38"/>
      <c r="BI733" s="38"/>
      <c r="BJ733" s="38"/>
      <c r="BK733" s="38"/>
      <c r="BL733" s="38"/>
      <c r="BM733" s="38"/>
    </row>
    <row r="734" spans="1:65" ht="19.5" customHeight="1" x14ac:dyDescent="0.6">
      <c r="A734" s="38"/>
      <c r="B734" s="38"/>
      <c r="C734" s="43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  <c r="AJ734" s="38"/>
      <c r="AK734" s="38"/>
      <c r="AL734" s="38"/>
      <c r="AM734" s="38"/>
      <c r="AN734" s="38"/>
      <c r="AO734" s="38"/>
      <c r="AP734" s="38"/>
      <c r="AQ734" s="38"/>
      <c r="AR734" s="38"/>
      <c r="AS734" s="38"/>
      <c r="AT734" s="38"/>
      <c r="AU734" s="38"/>
      <c r="AV734" s="38"/>
      <c r="AW734" s="38"/>
      <c r="AX734" s="38"/>
      <c r="AY734" s="38"/>
      <c r="AZ734" s="38"/>
      <c r="BA734" s="38"/>
      <c r="BB734" s="38"/>
      <c r="BC734" s="38"/>
      <c r="BD734" s="38"/>
      <c r="BE734" s="38"/>
      <c r="BF734" s="38"/>
      <c r="BG734" s="38"/>
      <c r="BH734" s="38"/>
      <c r="BI734" s="38"/>
      <c r="BJ734" s="38"/>
      <c r="BK734" s="38"/>
      <c r="BL734" s="38"/>
      <c r="BM734" s="38"/>
    </row>
    <row r="735" spans="1:65" ht="19.5" customHeight="1" x14ac:dyDescent="0.6">
      <c r="A735" s="38"/>
      <c r="B735" s="38"/>
      <c r="C735" s="43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  <c r="BF735" s="38"/>
      <c r="BG735" s="38"/>
      <c r="BH735" s="38"/>
      <c r="BI735" s="38"/>
      <c r="BJ735" s="38"/>
      <c r="BK735" s="38"/>
      <c r="BL735" s="38"/>
      <c r="BM735" s="38"/>
    </row>
    <row r="736" spans="1:65" ht="19.5" customHeight="1" x14ac:dyDescent="0.6">
      <c r="A736" s="38"/>
      <c r="B736" s="38"/>
      <c r="C736" s="43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38"/>
      <c r="AJ736" s="38"/>
      <c r="AK736" s="38"/>
      <c r="AL736" s="38"/>
      <c r="AM736" s="38"/>
      <c r="AN736" s="38"/>
      <c r="AO736" s="38"/>
      <c r="AP736" s="38"/>
      <c r="AQ736" s="38"/>
      <c r="AR736" s="38"/>
      <c r="AS736" s="38"/>
      <c r="AT736" s="38"/>
      <c r="AU736" s="38"/>
      <c r="AV736" s="38"/>
      <c r="AW736" s="38"/>
      <c r="AX736" s="38"/>
      <c r="AY736" s="38"/>
      <c r="AZ736" s="38"/>
      <c r="BA736" s="38"/>
      <c r="BB736" s="38"/>
      <c r="BC736" s="38"/>
      <c r="BD736" s="38"/>
      <c r="BE736" s="38"/>
      <c r="BF736" s="38"/>
      <c r="BG736" s="38"/>
      <c r="BH736" s="38"/>
      <c r="BI736" s="38"/>
      <c r="BJ736" s="38"/>
      <c r="BK736" s="38"/>
      <c r="BL736" s="38"/>
      <c r="BM736" s="38"/>
    </row>
    <row r="737" spans="1:65" ht="19.5" customHeight="1" x14ac:dyDescent="0.6">
      <c r="A737" s="38"/>
      <c r="B737" s="38"/>
      <c r="C737" s="43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8"/>
      <c r="AK737" s="38"/>
      <c r="AL737" s="38"/>
      <c r="AM737" s="38"/>
      <c r="AN737" s="38"/>
      <c r="AO737" s="38"/>
      <c r="AP737" s="38"/>
      <c r="AQ737" s="38"/>
      <c r="AR737" s="38"/>
      <c r="AS737" s="38"/>
      <c r="AT737" s="38"/>
      <c r="AU737" s="38"/>
      <c r="AV737" s="38"/>
      <c r="AW737" s="38"/>
      <c r="AX737" s="38"/>
      <c r="AY737" s="38"/>
      <c r="AZ737" s="38"/>
      <c r="BA737" s="38"/>
      <c r="BB737" s="38"/>
      <c r="BC737" s="38"/>
      <c r="BD737" s="38"/>
      <c r="BE737" s="38"/>
      <c r="BF737" s="38"/>
      <c r="BG737" s="38"/>
      <c r="BH737" s="38"/>
      <c r="BI737" s="38"/>
      <c r="BJ737" s="38"/>
      <c r="BK737" s="38"/>
      <c r="BL737" s="38"/>
      <c r="BM737" s="38"/>
    </row>
    <row r="738" spans="1:65" ht="19.5" customHeight="1" x14ac:dyDescent="0.6">
      <c r="A738" s="38"/>
      <c r="B738" s="38"/>
      <c r="C738" s="43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  <c r="AJ738" s="38"/>
      <c r="AK738" s="38"/>
      <c r="AL738" s="38"/>
      <c r="AM738" s="38"/>
      <c r="AN738" s="38"/>
      <c r="AO738" s="38"/>
      <c r="AP738" s="38"/>
      <c r="AQ738" s="38"/>
      <c r="AR738" s="38"/>
      <c r="AS738" s="38"/>
      <c r="AT738" s="38"/>
      <c r="AU738" s="38"/>
      <c r="AV738" s="38"/>
      <c r="AW738" s="38"/>
      <c r="AX738" s="38"/>
      <c r="AY738" s="38"/>
      <c r="AZ738" s="38"/>
      <c r="BA738" s="38"/>
      <c r="BB738" s="38"/>
      <c r="BC738" s="38"/>
      <c r="BD738" s="38"/>
      <c r="BE738" s="38"/>
      <c r="BF738" s="38"/>
      <c r="BG738" s="38"/>
      <c r="BH738" s="38"/>
      <c r="BI738" s="38"/>
      <c r="BJ738" s="38"/>
      <c r="BK738" s="38"/>
      <c r="BL738" s="38"/>
      <c r="BM738" s="38"/>
    </row>
    <row r="739" spans="1:65" ht="19.5" customHeight="1" x14ac:dyDescent="0.6">
      <c r="A739" s="38"/>
      <c r="B739" s="38"/>
      <c r="C739" s="43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  <c r="AJ739" s="38"/>
      <c r="AK739" s="38"/>
      <c r="AL739" s="38"/>
      <c r="AM739" s="38"/>
      <c r="AN739" s="38"/>
      <c r="AO739" s="38"/>
      <c r="AP739" s="38"/>
      <c r="AQ739" s="38"/>
      <c r="AR739" s="38"/>
      <c r="AS739" s="38"/>
      <c r="AT739" s="38"/>
      <c r="AU739" s="38"/>
      <c r="AV739" s="38"/>
      <c r="AW739" s="38"/>
      <c r="AX739" s="38"/>
      <c r="AY739" s="38"/>
      <c r="AZ739" s="38"/>
      <c r="BA739" s="38"/>
      <c r="BB739" s="38"/>
      <c r="BC739" s="38"/>
      <c r="BD739" s="38"/>
      <c r="BE739" s="38"/>
      <c r="BF739" s="38"/>
      <c r="BG739" s="38"/>
      <c r="BH739" s="38"/>
      <c r="BI739" s="38"/>
      <c r="BJ739" s="38"/>
      <c r="BK739" s="38"/>
      <c r="BL739" s="38"/>
      <c r="BM739" s="38"/>
    </row>
    <row r="740" spans="1:65" ht="19.5" customHeight="1" x14ac:dyDescent="0.6">
      <c r="A740" s="38"/>
      <c r="B740" s="38"/>
      <c r="C740" s="43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38"/>
      <c r="BD740" s="38"/>
      <c r="BE740" s="38"/>
      <c r="BF740" s="38"/>
      <c r="BG740" s="38"/>
      <c r="BH740" s="38"/>
      <c r="BI740" s="38"/>
      <c r="BJ740" s="38"/>
      <c r="BK740" s="38"/>
      <c r="BL740" s="38"/>
      <c r="BM740" s="38"/>
    </row>
    <row r="741" spans="1:65" ht="19.5" customHeight="1" x14ac:dyDescent="0.6">
      <c r="A741" s="38"/>
      <c r="B741" s="38"/>
      <c r="C741" s="43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8"/>
      <c r="BE741" s="38"/>
      <c r="BF741" s="38"/>
      <c r="BG741" s="38"/>
      <c r="BH741" s="38"/>
      <c r="BI741" s="38"/>
      <c r="BJ741" s="38"/>
      <c r="BK741" s="38"/>
      <c r="BL741" s="38"/>
      <c r="BM741" s="38"/>
    </row>
    <row r="742" spans="1:65" ht="19.5" customHeight="1" x14ac:dyDescent="0.6">
      <c r="A742" s="38"/>
      <c r="B742" s="38"/>
      <c r="C742" s="43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  <c r="AR742" s="38"/>
      <c r="AS742" s="38"/>
      <c r="AT742" s="38"/>
      <c r="AU742" s="38"/>
      <c r="AV742" s="38"/>
      <c r="AW742" s="38"/>
      <c r="AX742" s="38"/>
      <c r="AY742" s="38"/>
      <c r="AZ742" s="38"/>
      <c r="BA742" s="38"/>
      <c r="BB742" s="38"/>
      <c r="BC742" s="38"/>
      <c r="BD742" s="38"/>
      <c r="BE742" s="38"/>
      <c r="BF742" s="38"/>
      <c r="BG742" s="38"/>
      <c r="BH742" s="38"/>
      <c r="BI742" s="38"/>
      <c r="BJ742" s="38"/>
      <c r="BK742" s="38"/>
      <c r="BL742" s="38"/>
      <c r="BM742" s="38"/>
    </row>
    <row r="743" spans="1:65" ht="19.5" customHeight="1" x14ac:dyDescent="0.6">
      <c r="A743" s="38"/>
      <c r="B743" s="38"/>
      <c r="C743" s="43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</row>
    <row r="744" spans="1:65" ht="19.5" customHeight="1" x14ac:dyDescent="0.6">
      <c r="A744" s="38"/>
      <c r="B744" s="38"/>
      <c r="C744" s="43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  <c r="AJ744" s="38"/>
      <c r="AK744" s="38"/>
      <c r="AL744" s="38"/>
      <c r="AM744" s="38"/>
      <c r="AN744" s="38"/>
      <c r="AO744" s="38"/>
      <c r="AP744" s="38"/>
      <c r="AQ744" s="38"/>
      <c r="AR744" s="38"/>
      <c r="AS744" s="38"/>
      <c r="AT744" s="38"/>
      <c r="AU744" s="38"/>
      <c r="AV744" s="38"/>
      <c r="AW744" s="38"/>
      <c r="AX744" s="38"/>
      <c r="AY744" s="38"/>
      <c r="AZ744" s="38"/>
      <c r="BA744" s="38"/>
      <c r="BB744" s="38"/>
      <c r="BC744" s="38"/>
      <c r="BD744" s="38"/>
      <c r="BE744" s="38"/>
      <c r="BF744" s="38"/>
      <c r="BG744" s="38"/>
      <c r="BH744" s="38"/>
      <c r="BI744" s="38"/>
      <c r="BJ744" s="38"/>
      <c r="BK744" s="38"/>
      <c r="BL744" s="38"/>
      <c r="BM744" s="38"/>
    </row>
    <row r="745" spans="1:65" ht="19.5" customHeight="1" x14ac:dyDescent="0.6">
      <c r="A745" s="38"/>
      <c r="B745" s="38"/>
      <c r="C745" s="43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  <c r="AJ745" s="38"/>
      <c r="AK745" s="38"/>
      <c r="AL745" s="38"/>
      <c r="AM745" s="38"/>
      <c r="AN745" s="38"/>
      <c r="AO745" s="38"/>
      <c r="AP745" s="38"/>
      <c r="AQ745" s="38"/>
      <c r="AR745" s="38"/>
      <c r="AS745" s="38"/>
      <c r="AT745" s="38"/>
      <c r="AU745" s="38"/>
      <c r="AV745" s="38"/>
      <c r="AW745" s="38"/>
      <c r="AX745" s="38"/>
      <c r="AY745" s="38"/>
      <c r="AZ745" s="38"/>
      <c r="BA745" s="38"/>
      <c r="BB745" s="38"/>
      <c r="BC745" s="38"/>
      <c r="BD745" s="38"/>
      <c r="BE745" s="38"/>
      <c r="BF745" s="38"/>
      <c r="BG745" s="38"/>
      <c r="BH745" s="38"/>
      <c r="BI745" s="38"/>
      <c r="BJ745" s="38"/>
      <c r="BK745" s="38"/>
      <c r="BL745" s="38"/>
      <c r="BM745" s="38"/>
    </row>
    <row r="746" spans="1:65" ht="19.5" customHeight="1" x14ac:dyDescent="0.6">
      <c r="A746" s="38"/>
      <c r="B746" s="38"/>
      <c r="C746" s="43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  <c r="AI746" s="38"/>
      <c r="AJ746" s="38"/>
      <c r="AK746" s="38"/>
      <c r="AL746" s="38"/>
      <c r="AM746" s="38"/>
      <c r="AN746" s="38"/>
      <c r="AO746" s="38"/>
      <c r="AP746" s="38"/>
      <c r="AQ746" s="38"/>
      <c r="AR746" s="38"/>
      <c r="AS746" s="38"/>
      <c r="AT746" s="38"/>
      <c r="AU746" s="38"/>
      <c r="AV746" s="38"/>
      <c r="AW746" s="38"/>
      <c r="AX746" s="38"/>
      <c r="AY746" s="38"/>
      <c r="AZ746" s="38"/>
      <c r="BA746" s="38"/>
      <c r="BB746" s="38"/>
      <c r="BC746" s="38"/>
      <c r="BD746" s="38"/>
      <c r="BE746" s="38"/>
      <c r="BF746" s="38"/>
      <c r="BG746" s="38"/>
      <c r="BH746" s="38"/>
      <c r="BI746" s="38"/>
      <c r="BJ746" s="38"/>
      <c r="BK746" s="38"/>
      <c r="BL746" s="38"/>
      <c r="BM746" s="38"/>
    </row>
    <row r="747" spans="1:65" ht="19.5" customHeight="1" x14ac:dyDescent="0.6">
      <c r="A747" s="38"/>
      <c r="B747" s="38"/>
      <c r="C747" s="43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38"/>
      <c r="BD747" s="38"/>
      <c r="BE747" s="38"/>
      <c r="BF747" s="38"/>
      <c r="BG747" s="38"/>
      <c r="BH747" s="38"/>
      <c r="BI747" s="38"/>
      <c r="BJ747" s="38"/>
      <c r="BK747" s="38"/>
      <c r="BL747" s="38"/>
      <c r="BM747" s="38"/>
    </row>
    <row r="748" spans="1:65" ht="19.5" customHeight="1" x14ac:dyDescent="0.6">
      <c r="A748" s="38"/>
      <c r="B748" s="38"/>
      <c r="C748" s="43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  <c r="AI748" s="38"/>
      <c r="AJ748" s="38"/>
      <c r="AK748" s="38"/>
      <c r="AL748" s="38"/>
      <c r="AM748" s="38"/>
      <c r="AN748" s="38"/>
      <c r="AO748" s="38"/>
      <c r="AP748" s="38"/>
      <c r="AQ748" s="38"/>
      <c r="AR748" s="38"/>
      <c r="AS748" s="38"/>
      <c r="AT748" s="38"/>
      <c r="AU748" s="38"/>
      <c r="AV748" s="38"/>
      <c r="AW748" s="38"/>
      <c r="AX748" s="38"/>
      <c r="AY748" s="38"/>
      <c r="AZ748" s="38"/>
      <c r="BA748" s="38"/>
      <c r="BB748" s="38"/>
      <c r="BC748" s="38"/>
      <c r="BD748" s="38"/>
      <c r="BE748" s="38"/>
      <c r="BF748" s="38"/>
      <c r="BG748" s="38"/>
      <c r="BH748" s="38"/>
      <c r="BI748" s="38"/>
      <c r="BJ748" s="38"/>
      <c r="BK748" s="38"/>
      <c r="BL748" s="38"/>
      <c r="BM748" s="38"/>
    </row>
    <row r="749" spans="1:65" ht="19.5" customHeight="1" x14ac:dyDescent="0.6">
      <c r="A749" s="38"/>
      <c r="B749" s="38"/>
      <c r="C749" s="43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38"/>
      <c r="AI749" s="38"/>
      <c r="AJ749" s="38"/>
      <c r="AK749" s="38"/>
      <c r="AL749" s="38"/>
      <c r="AM749" s="38"/>
      <c r="AN749" s="38"/>
      <c r="AO749" s="38"/>
      <c r="AP749" s="38"/>
      <c r="AQ749" s="38"/>
      <c r="AR749" s="38"/>
      <c r="AS749" s="38"/>
      <c r="AT749" s="38"/>
      <c r="AU749" s="38"/>
      <c r="AV749" s="38"/>
      <c r="AW749" s="38"/>
      <c r="AX749" s="38"/>
      <c r="AY749" s="38"/>
      <c r="AZ749" s="38"/>
      <c r="BA749" s="38"/>
      <c r="BB749" s="38"/>
      <c r="BC749" s="38"/>
      <c r="BD749" s="38"/>
      <c r="BE749" s="38"/>
      <c r="BF749" s="38"/>
      <c r="BG749" s="38"/>
      <c r="BH749" s="38"/>
      <c r="BI749" s="38"/>
      <c r="BJ749" s="38"/>
      <c r="BK749" s="38"/>
      <c r="BL749" s="38"/>
      <c r="BM749" s="38"/>
    </row>
    <row r="750" spans="1:65" ht="19.5" customHeight="1" x14ac:dyDescent="0.6">
      <c r="A750" s="38"/>
      <c r="B750" s="38"/>
      <c r="C750" s="43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38"/>
      <c r="AJ750" s="38"/>
      <c r="AK750" s="38"/>
      <c r="AL750" s="38"/>
      <c r="AM750" s="38"/>
      <c r="AN750" s="38"/>
      <c r="AO750" s="38"/>
      <c r="AP750" s="38"/>
      <c r="AQ750" s="38"/>
      <c r="AR750" s="38"/>
      <c r="AS750" s="38"/>
      <c r="AT750" s="38"/>
      <c r="AU750" s="38"/>
      <c r="AV750" s="38"/>
      <c r="AW750" s="38"/>
      <c r="AX750" s="38"/>
      <c r="AY750" s="38"/>
      <c r="AZ750" s="38"/>
      <c r="BA750" s="38"/>
      <c r="BB750" s="38"/>
      <c r="BC750" s="38"/>
      <c r="BD750" s="38"/>
      <c r="BE750" s="38"/>
      <c r="BF750" s="38"/>
      <c r="BG750" s="38"/>
      <c r="BH750" s="38"/>
      <c r="BI750" s="38"/>
      <c r="BJ750" s="38"/>
      <c r="BK750" s="38"/>
      <c r="BL750" s="38"/>
      <c r="BM750" s="38"/>
    </row>
    <row r="751" spans="1:65" ht="19.5" customHeight="1" x14ac:dyDescent="0.6">
      <c r="A751" s="38"/>
      <c r="B751" s="38"/>
      <c r="C751" s="43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38"/>
      <c r="AI751" s="38"/>
      <c r="AJ751" s="38"/>
      <c r="AK751" s="38"/>
      <c r="AL751" s="38"/>
      <c r="AM751" s="38"/>
      <c r="AN751" s="38"/>
      <c r="AO751" s="38"/>
      <c r="AP751" s="38"/>
      <c r="AQ751" s="38"/>
      <c r="AR751" s="38"/>
      <c r="AS751" s="38"/>
      <c r="AT751" s="38"/>
      <c r="AU751" s="38"/>
      <c r="AV751" s="38"/>
      <c r="AW751" s="38"/>
      <c r="AX751" s="38"/>
      <c r="AY751" s="38"/>
      <c r="AZ751" s="38"/>
      <c r="BA751" s="38"/>
      <c r="BB751" s="38"/>
      <c r="BC751" s="38"/>
      <c r="BD751" s="38"/>
      <c r="BE751" s="38"/>
      <c r="BF751" s="38"/>
      <c r="BG751" s="38"/>
      <c r="BH751" s="38"/>
      <c r="BI751" s="38"/>
      <c r="BJ751" s="38"/>
      <c r="BK751" s="38"/>
      <c r="BL751" s="38"/>
      <c r="BM751" s="38"/>
    </row>
    <row r="752" spans="1:65" ht="19.5" customHeight="1" x14ac:dyDescent="0.6">
      <c r="A752" s="38"/>
      <c r="B752" s="38"/>
      <c r="C752" s="43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  <c r="AI752" s="38"/>
      <c r="AJ752" s="38"/>
      <c r="AK752" s="38"/>
      <c r="AL752" s="38"/>
      <c r="AM752" s="38"/>
      <c r="AN752" s="38"/>
      <c r="AO752" s="38"/>
      <c r="AP752" s="38"/>
      <c r="AQ752" s="38"/>
      <c r="AR752" s="38"/>
      <c r="AS752" s="38"/>
      <c r="AT752" s="38"/>
      <c r="AU752" s="38"/>
      <c r="AV752" s="38"/>
      <c r="AW752" s="38"/>
      <c r="AX752" s="38"/>
      <c r="AY752" s="38"/>
      <c r="AZ752" s="38"/>
      <c r="BA752" s="38"/>
      <c r="BB752" s="38"/>
      <c r="BC752" s="38"/>
      <c r="BD752" s="38"/>
      <c r="BE752" s="38"/>
      <c r="BF752" s="38"/>
      <c r="BG752" s="38"/>
      <c r="BH752" s="38"/>
      <c r="BI752" s="38"/>
      <c r="BJ752" s="38"/>
      <c r="BK752" s="38"/>
      <c r="BL752" s="38"/>
      <c r="BM752" s="38"/>
    </row>
    <row r="753" spans="1:65" ht="19.5" customHeight="1" x14ac:dyDescent="0.6">
      <c r="A753" s="38"/>
      <c r="B753" s="38"/>
      <c r="C753" s="43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  <c r="AJ753" s="38"/>
      <c r="AK753" s="38"/>
      <c r="AL753" s="38"/>
      <c r="AM753" s="38"/>
      <c r="AN753" s="38"/>
      <c r="AO753" s="38"/>
      <c r="AP753" s="38"/>
      <c r="AQ753" s="38"/>
      <c r="AR753" s="38"/>
      <c r="AS753" s="38"/>
      <c r="AT753" s="38"/>
      <c r="AU753" s="38"/>
      <c r="AV753" s="38"/>
      <c r="AW753" s="38"/>
      <c r="AX753" s="38"/>
      <c r="AY753" s="38"/>
      <c r="AZ753" s="38"/>
      <c r="BA753" s="38"/>
      <c r="BB753" s="38"/>
      <c r="BC753" s="38"/>
      <c r="BD753" s="38"/>
      <c r="BE753" s="38"/>
      <c r="BF753" s="38"/>
      <c r="BG753" s="38"/>
      <c r="BH753" s="38"/>
      <c r="BI753" s="38"/>
      <c r="BJ753" s="38"/>
      <c r="BK753" s="38"/>
      <c r="BL753" s="38"/>
      <c r="BM753" s="38"/>
    </row>
    <row r="754" spans="1:65" ht="19.5" customHeight="1" x14ac:dyDescent="0.6">
      <c r="A754" s="38"/>
      <c r="B754" s="38"/>
      <c r="C754" s="43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8"/>
      <c r="AK754" s="38"/>
      <c r="AL754" s="38"/>
      <c r="AM754" s="38"/>
      <c r="AN754" s="38"/>
      <c r="AO754" s="38"/>
      <c r="AP754" s="38"/>
      <c r="AQ754" s="38"/>
      <c r="AR754" s="38"/>
      <c r="AS754" s="38"/>
      <c r="AT754" s="38"/>
      <c r="AU754" s="38"/>
      <c r="AV754" s="38"/>
      <c r="AW754" s="38"/>
      <c r="AX754" s="38"/>
      <c r="AY754" s="38"/>
      <c r="AZ754" s="38"/>
      <c r="BA754" s="38"/>
      <c r="BB754" s="38"/>
      <c r="BC754" s="38"/>
      <c r="BD754" s="38"/>
      <c r="BE754" s="38"/>
      <c r="BF754" s="38"/>
      <c r="BG754" s="38"/>
      <c r="BH754" s="38"/>
      <c r="BI754" s="38"/>
      <c r="BJ754" s="38"/>
      <c r="BK754" s="38"/>
      <c r="BL754" s="38"/>
      <c r="BM754" s="38"/>
    </row>
    <row r="755" spans="1:65" ht="19.5" customHeight="1" x14ac:dyDescent="0.6">
      <c r="A755" s="38"/>
      <c r="B755" s="38"/>
      <c r="C755" s="43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  <c r="AJ755" s="38"/>
      <c r="AK755" s="38"/>
      <c r="AL755" s="38"/>
      <c r="AM755" s="38"/>
      <c r="AN755" s="38"/>
      <c r="AO755" s="38"/>
      <c r="AP755" s="38"/>
      <c r="AQ755" s="38"/>
      <c r="AR755" s="38"/>
      <c r="AS755" s="38"/>
      <c r="AT755" s="38"/>
      <c r="AU755" s="38"/>
      <c r="AV755" s="38"/>
      <c r="AW755" s="38"/>
      <c r="AX755" s="38"/>
      <c r="AY755" s="38"/>
      <c r="AZ755" s="38"/>
      <c r="BA755" s="38"/>
      <c r="BB755" s="38"/>
      <c r="BC755" s="38"/>
      <c r="BD755" s="38"/>
      <c r="BE755" s="38"/>
      <c r="BF755" s="38"/>
      <c r="BG755" s="38"/>
      <c r="BH755" s="38"/>
      <c r="BI755" s="38"/>
      <c r="BJ755" s="38"/>
      <c r="BK755" s="38"/>
      <c r="BL755" s="38"/>
      <c r="BM755" s="38"/>
    </row>
    <row r="756" spans="1:65" ht="19.5" customHeight="1" x14ac:dyDescent="0.6">
      <c r="A756" s="38"/>
      <c r="B756" s="38"/>
      <c r="C756" s="43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  <c r="AJ756" s="38"/>
      <c r="AK756" s="38"/>
      <c r="AL756" s="38"/>
      <c r="AM756" s="38"/>
      <c r="AN756" s="38"/>
      <c r="AO756" s="38"/>
      <c r="AP756" s="38"/>
      <c r="AQ756" s="38"/>
      <c r="AR756" s="38"/>
      <c r="AS756" s="38"/>
      <c r="AT756" s="38"/>
      <c r="AU756" s="38"/>
      <c r="AV756" s="38"/>
      <c r="AW756" s="38"/>
      <c r="AX756" s="38"/>
      <c r="AY756" s="38"/>
      <c r="AZ756" s="38"/>
      <c r="BA756" s="38"/>
      <c r="BB756" s="38"/>
      <c r="BC756" s="38"/>
      <c r="BD756" s="38"/>
      <c r="BE756" s="38"/>
      <c r="BF756" s="38"/>
      <c r="BG756" s="38"/>
      <c r="BH756" s="38"/>
      <c r="BI756" s="38"/>
      <c r="BJ756" s="38"/>
      <c r="BK756" s="38"/>
      <c r="BL756" s="38"/>
      <c r="BM756" s="38"/>
    </row>
    <row r="757" spans="1:65" ht="19.5" customHeight="1" x14ac:dyDescent="0.6">
      <c r="A757" s="38"/>
      <c r="B757" s="38"/>
      <c r="C757" s="43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  <c r="AJ757" s="38"/>
      <c r="AK757" s="38"/>
      <c r="AL757" s="38"/>
      <c r="AM757" s="38"/>
      <c r="AN757" s="38"/>
      <c r="AO757" s="38"/>
      <c r="AP757" s="38"/>
      <c r="AQ757" s="38"/>
      <c r="AR757" s="38"/>
      <c r="AS757" s="38"/>
      <c r="AT757" s="38"/>
      <c r="AU757" s="38"/>
      <c r="AV757" s="38"/>
      <c r="AW757" s="38"/>
      <c r="AX757" s="38"/>
      <c r="AY757" s="38"/>
      <c r="AZ757" s="38"/>
      <c r="BA757" s="38"/>
      <c r="BB757" s="38"/>
      <c r="BC757" s="38"/>
      <c r="BD757" s="38"/>
      <c r="BE757" s="38"/>
      <c r="BF757" s="38"/>
      <c r="BG757" s="38"/>
      <c r="BH757" s="38"/>
      <c r="BI757" s="38"/>
      <c r="BJ757" s="38"/>
      <c r="BK757" s="38"/>
      <c r="BL757" s="38"/>
      <c r="BM757" s="38"/>
    </row>
    <row r="758" spans="1:65" ht="19.5" customHeight="1" x14ac:dyDescent="0.6">
      <c r="A758" s="38"/>
      <c r="B758" s="38"/>
      <c r="C758" s="43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  <c r="AJ758" s="38"/>
      <c r="AK758" s="38"/>
      <c r="AL758" s="38"/>
      <c r="AM758" s="38"/>
      <c r="AN758" s="38"/>
      <c r="AO758" s="38"/>
      <c r="AP758" s="38"/>
      <c r="AQ758" s="38"/>
      <c r="AR758" s="38"/>
      <c r="AS758" s="38"/>
      <c r="AT758" s="38"/>
      <c r="AU758" s="38"/>
      <c r="AV758" s="38"/>
      <c r="AW758" s="38"/>
      <c r="AX758" s="38"/>
      <c r="AY758" s="38"/>
      <c r="AZ758" s="38"/>
      <c r="BA758" s="38"/>
      <c r="BB758" s="38"/>
      <c r="BC758" s="38"/>
      <c r="BD758" s="38"/>
      <c r="BE758" s="38"/>
      <c r="BF758" s="38"/>
      <c r="BG758" s="38"/>
      <c r="BH758" s="38"/>
      <c r="BI758" s="38"/>
      <c r="BJ758" s="38"/>
      <c r="BK758" s="38"/>
      <c r="BL758" s="38"/>
      <c r="BM758" s="38"/>
    </row>
    <row r="759" spans="1:65" ht="19.5" customHeight="1" x14ac:dyDescent="0.6">
      <c r="A759" s="38"/>
      <c r="B759" s="38"/>
      <c r="C759" s="43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</row>
    <row r="760" spans="1:65" ht="19.5" customHeight="1" x14ac:dyDescent="0.6">
      <c r="A760" s="38"/>
      <c r="B760" s="38"/>
      <c r="C760" s="43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  <c r="AJ760" s="38"/>
      <c r="AK760" s="38"/>
      <c r="AL760" s="38"/>
      <c r="AM760" s="38"/>
      <c r="AN760" s="38"/>
      <c r="AO760" s="38"/>
      <c r="AP760" s="38"/>
      <c r="AQ760" s="38"/>
      <c r="AR760" s="38"/>
      <c r="AS760" s="38"/>
      <c r="AT760" s="38"/>
      <c r="AU760" s="38"/>
      <c r="AV760" s="38"/>
      <c r="AW760" s="38"/>
      <c r="AX760" s="38"/>
      <c r="AY760" s="38"/>
      <c r="AZ760" s="38"/>
      <c r="BA760" s="38"/>
      <c r="BB760" s="38"/>
      <c r="BC760" s="38"/>
      <c r="BD760" s="38"/>
      <c r="BE760" s="38"/>
      <c r="BF760" s="38"/>
      <c r="BG760" s="38"/>
      <c r="BH760" s="38"/>
      <c r="BI760" s="38"/>
      <c r="BJ760" s="38"/>
      <c r="BK760" s="38"/>
      <c r="BL760" s="38"/>
      <c r="BM760" s="38"/>
    </row>
    <row r="761" spans="1:65" ht="19.5" customHeight="1" x14ac:dyDescent="0.6">
      <c r="A761" s="38"/>
      <c r="B761" s="38"/>
      <c r="C761" s="43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8"/>
      <c r="BD761" s="38"/>
      <c r="BE761" s="38"/>
      <c r="BF761" s="38"/>
      <c r="BG761" s="38"/>
      <c r="BH761" s="38"/>
      <c r="BI761" s="38"/>
      <c r="BJ761" s="38"/>
      <c r="BK761" s="38"/>
      <c r="BL761" s="38"/>
      <c r="BM761" s="38"/>
    </row>
    <row r="762" spans="1:65" ht="19.5" customHeight="1" x14ac:dyDescent="0.6">
      <c r="A762" s="38"/>
      <c r="B762" s="38"/>
      <c r="C762" s="43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  <c r="AJ762" s="38"/>
      <c r="AK762" s="38"/>
      <c r="AL762" s="38"/>
      <c r="AM762" s="38"/>
      <c r="AN762" s="38"/>
      <c r="AO762" s="38"/>
      <c r="AP762" s="38"/>
      <c r="AQ762" s="38"/>
      <c r="AR762" s="38"/>
      <c r="AS762" s="38"/>
      <c r="AT762" s="38"/>
      <c r="AU762" s="38"/>
      <c r="AV762" s="38"/>
      <c r="AW762" s="38"/>
      <c r="AX762" s="38"/>
      <c r="AY762" s="38"/>
      <c r="AZ762" s="38"/>
      <c r="BA762" s="38"/>
      <c r="BB762" s="38"/>
      <c r="BC762" s="38"/>
      <c r="BD762" s="38"/>
      <c r="BE762" s="38"/>
      <c r="BF762" s="38"/>
      <c r="BG762" s="38"/>
      <c r="BH762" s="38"/>
      <c r="BI762" s="38"/>
      <c r="BJ762" s="38"/>
      <c r="BK762" s="38"/>
      <c r="BL762" s="38"/>
      <c r="BM762" s="38"/>
    </row>
    <row r="763" spans="1:65" ht="19.5" customHeight="1" x14ac:dyDescent="0.6">
      <c r="A763" s="38"/>
      <c r="B763" s="38"/>
      <c r="C763" s="43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  <c r="AJ763" s="38"/>
      <c r="AK763" s="38"/>
      <c r="AL763" s="38"/>
      <c r="AM763" s="38"/>
      <c r="AN763" s="38"/>
      <c r="AO763" s="38"/>
      <c r="AP763" s="38"/>
      <c r="AQ763" s="38"/>
      <c r="AR763" s="38"/>
      <c r="AS763" s="38"/>
      <c r="AT763" s="38"/>
      <c r="AU763" s="38"/>
      <c r="AV763" s="38"/>
      <c r="AW763" s="38"/>
      <c r="AX763" s="38"/>
      <c r="AY763" s="38"/>
      <c r="AZ763" s="38"/>
      <c r="BA763" s="38"/>
      <c r="BB763" s="38"/>
      <c r="BC763" s="38"/>
      <c r="BD763" s="38"/>
      <c r="BE763" s="38"/>
      <c r="BF763" s="38"/>
      <c r="BG763" s="38"/>
      <c r="BH763" s="38"/>
      <c r="BI763" s="38"/>
      <c r="BJ763" s="38"/>
      <c r="BK763" s="38"/>
      <c r="BL763" s="38"/>
      <c r="BM763" s="38"/>
    </row>
    <row r="764" spans="1:65" ht="19.5" customHeight="1" x14ac:dyDescent="0.6">
      <c r="A764" s="38"/>
      <c r="B764" s="38"/>
      <c r="C764" s="43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  <c r="AJ764" s="38"/>
      <c r="AK764" s="38"/>
      <c r="AL764" s="38"/>
      <c r="AM764" s="38"/>
      <c r="AN764" s="38"/>
      <c r="AO764" s="38"/>
      <c r="AP764" s="38"/>
      <c r="AQ764" s="38"/>
      <c r="AR764" s="38"/>
      <c r="AS764" s="38"/>
      <c r="AT764" s="38"/>
      <c r="AU764" s="38"/>
      <c r="AV764" s="38"/>
      <c r="AW764" s="38"/>
      <c r="AX764" s="38"/>
      <c r="AY764" s="38"/>
      <c r="AZ764" s="38"/>
      <c r="BA764" s="38"/>
      <c r="BB764" s="38"/>
      <c r="BC764" s="38"/>
      <c r="BD764" s="38"/>
      <c r="BE764" s="38"/>
      <c r="BF764" s="38"/>
      <c r="BG764" s="38"/>
      <c r="BH764" s="38"/>
      <c r="BI764" s="38"/>
      <c r="BJ764" s="38"/>
      <c r="BK764" s="38"/>
      <c r="BL764" s="38"/>
      <c r="BM764" s="38"/>
    </row>
    <row r="765" spans="1:65" ht="19.5" customHeight="1" x14ac:dyDescent="0.6">
      <c r="A765" s="38"/>
      <c r="B765" s="38"/>
      <c r="C765" s="43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  <c r="AJ765" s="38"/>
      <c r="AK765" s="38"/>
      <c r="AL765" s="38"/>
      <c r="AM765" s="38"/>
      <c r="AN765" s="38"/>
      <c r="AO765" s="38"/>
      <c r="AP765" s="38"/>
      <c r="AQ765" s="38"/>
      <c r="AR765" s="38"/>
      <c r="AS765" s="38"/>
      <c r="AT765" s="38"/>
      <c r="AU765" s="38"/>
      <c r="AV765" s="38"/>
      <c r="AW765" s="38"/>
      <c r="AX765" s="38"/>
      <c r="AY765" s="38"/>
      <c r="AZ765" s="38"/>
      <c r="BA765" s="38"/>
      <c r="BB765" s="38"/>
      <c r="BC765" s="38"/>
      <c r="BD765" s="38"/>
      <c r="BE765" s="38"/>
      <c r="BF765" s="38"/>
      <c r="BG765" s="38"/>
      <c r="BH765" s="38"/>
      <c r="BI765" s="38"/>
      <c r="BJ765" s="38"/>
      <c r="BK765" s="38"/>
      <c r="BL765" s="38"/>
      <c r="BM765" s="38"/>
    </row>
    <row r="766" spans="1:65" ht="19.5" customHeight="1" x14ac:dyDescent="0.6">
      <c r="A766" s="38"/>
      <c r="B766" s="38"/>
      <c r="C766" s="43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  <c r="AJ766" s="38"/>
      <c r="AK766" s="38"/>
      <c r="AL766" s="38"/>
      <c r="AM766" s="38"/>
      <c r="AN766" s="38"/>
      <c r="AO766" s="38"/>
      <c r="AP766" s="38"/>
      <c r="AQ766" s="38"/>
      <c r="AR766" s="38"/>
      <c r="AS766" s="38"/>
      <c r="AT766" s="38"/>
      <c r="AU766" s="38"/>
      <c r="AV766" s="38"/>
      <c r="AW766" s="38"/>
      <c r="AX766" s="38"/>
      <c r="AY766" s="38"/>
      <c r="AZ766" s="38"/>
      <c r="BA766" s="38"/>
      <c r="BB766" s="38"/>
      <c r="BC766" s="38"/>
      <c r="BD766" s="38"/>
      <c r="BE766" s="38"/>
      <c r="BF766" s="38"/>
      <c r="BG766" s="38"/>
      <c r="BH766" s="38"/>
      <c r="BI766" s="38"/>
      <c r="BJ766" s="38"/>
      <c r="BK766" s="38"/>
      <c r="BL766" s="38"/>
      <c r="BM766" s="38"/>
    </row>
    <row r="767" spans="1:65" ht="19.5" customHeight="1" x14ac:dyDescent="0.6">
      <c r="A767" s="38"/>
      <c r="B767" s="38"/>
      <c r="C767" s="43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  <c r="AJ767" s="38"/>
      <c r="AK767" s="38"/>
      <c r="AL767" s="38"/>
      <c r="AM767" s="38"/>
      <c r="AN767" s="38"/>
      <c r="AO767" s="38"/>
      <c r="AP767" s="38"/>
      <c r="AQ767" s="38"/>
      <c r="AR767" s="38"/>
      <c r="AS767" s="38"/>
      <c r="AT767" s="38"/>
      <c r="AU767" s="38"/>
      <c r="AV767" s="38"/>
      <c r="AW767" s="38"/>
      <c r="AX767" s="38"/>
      <c r="AY767" s="38"/>
      <c r="AZ767" s="38"/>
      <c r="BA767" s="38"/>
      <c r="BB767" s="38"/>
      <c r="BC767" s="38"/>
      <c r="BD767" s="38"/>
      <c r="BE767" s="38"/>
      <c r="BF767" s="38"/>
      <c r="BG767" s="38"/>
      <c r="BH767" s="38"/>
      <c r="BI767" s="38"/>
      <c r="BJ767" s="38"/>
      <c r="BK767" s="38"/>
      <c r="BL767" s="38"/>
      <c r="BM767" s="38"/>
    </row>
    <row r="768" spans="1:65" ht="19.5" customHeight="1" x14ac:dyDescent="0.6">
      <c r="A768" s="38"/>
      <c r="B768" s="38"/>
      <c r="C768" s="43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  <c r="AJ768" s="38"/>
      <c r="AK768" s="38"/>
      <c r="AL768" s="38"/>
      <c r="AM768" s="38"/>
      <c r="AN768" s="38"/>
      <c r="AO768" s="38"/>
      <c r="AP768" s="38"/>
      <c r="AQ768" s="38"/>
      <c r="AR768" s="38"/>
      <c r="AS768" s="38"/>
      <c r="AT768" s="38"/>
      <c r="AU768" s="38"/>
      <c r="AV768" s="38"/>
      <c r="AW768" s="38"/>
      <c r="AX768" s="38"/>
      <c r="AY768" s="38"/>
      <c r="AZ768" s="38"/>
      <c r="BA768" s="38"/>
      <c r="BB768" s="38"/>
      <c r="BC768" s="38"/>
      <c r="BD768" s="38"/>
      <c r="BE768" s="38"/>
      <c r="BF768" s="38"/>
      <c r="BG768" s="38"/>
      <c r="BH768" s="38"/>
      <c r="BI768" s="38"/>
      <c r="BJ768" s="38"/>
      <c r="BK768" s="38"/>
      <c r="BL768" s="38"/>
      <c r="BM768" s="38"/>
    </row>
    <row r="769" spans="1:65" ht="19.5" customHeight="1" x14ac:dyDescent="0.6">
      <c r="A769" s="38"/>
      <c r="B769" s="38"/>
      <c r="C769" s="43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  <c r="AJ769" s="38"/>
      <c r="AK769" s="38"/>
      <c r="AL769" s="38"/>
      <c r="AM769" s="38"/>
      <c r="AN769" s="38"/>
      <c r="AO769" s="38"/>
      <c r="AP769" s="38"/>
      <c r="AQ769" s="38"/>
      <c r="AR769" s="38"/>
      <c r="AS769" s="38"/>
      <c r="AT769" s="38"/>
      <c r="AU769" s="38"/>
      <c r="AV769" s="38"/>
      <c r="AW769" s="38"/>
      <c r="AX769" s="38"/>
      <c r="AY769" s="38"/>
      <c r="AZ769" s="38"/>
      <c r="BA769" s="38"/>
      <c r="BB769" s="38"/>
      <c r="BC769" s="38"/>
      <c r="BD769" s="38"/>
      <c r="BE769" s="38"/>
      <c r="BF769" s="38"/>
      <c r="BG769" s="38"/>
      <c r="BH769" s="38"/>
      <c r="BI769" s="38"/>
      <c r="BJ769" s="38"/>
      <c r="BK769" s="38"/>
      <c r="BL769" s="38"/>
      <c r="BM769" s="38"/>
    </row>
    <row r="770" spans="1:65" ht="19.5" customHeight="1" x14ac:dyDescent="0.6">
      <c r="A770" s="38"/>
      <c r="B770" s="38"/>
      <c r="C770" s="43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  <c r="AJ770" s="38"/>
      <c r="AK770" s="38"/>
      <c r="AL770" s="38"/>
      <c r="AM770" s="38"/>
      <c r="AN770" s="38"/>
      <c r="AO770" s="38"/>
      <c r="AP770" s="38"/>
      <c r="AQ770" s="38"/>
      <c r="AR770" s="38"/>
      <c r="AS770" s="38"/>
      <c r="AT770" s="38"/>
      <c r="AU770" s="38"/>
      <c r="AV770" s="38"/>
      <c r="AW770" s="38"/>
      <c r="AX770" s="38"/>
      <c r="AY770" s="38"/>
      <c r="AZ770" s="38"/>
      <c r="BA770" s="38"/>
      <c r="BB770" s="38"/>
      <c r="BC770" s="38"/>
      <c r="BD770" s="38"/>
      <c r="BE770" s="38"/>
      <c r="BF770" s="38"/>
      <c r="BG770" s="38"/>
      <c r="BH770" s="38"/>
      <c r="BI770" s="38"/>
      <c r="BJ770" s="38"/>
      <c r="BK770" s="38"/>
      <c r="BL770" s="38"/>
      <c r="BM770" s="38"/>
    </row>
    <row r="771" spans="1:65" ht="19.5" customHeight="1" x14ac:dyDescent="0.6">
      <c r="A771" s="38"/>
      <c r="B771" s="38"/>
      <c r="C771" s="43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8"/>
      <c r="BD771" s="38"/>
      <c r="BE771" s="38"/>
      <c r="BF771" s="38"/>
      <c r="BG771" s="38"/>
      <c r="BH771" s="38"/>
      <c r="BI771" s="38"/>
      <c r="BJ771" s="38"/>
      <c r="BK771" s="38"/>
      <c r="BL771" s="38"/>
      <c r="BM771" s="38"/>
    </row>
    <row r="772" spans="1:65" ht="19.5" customHeight="1" x14ac:dyDescent="0.6">
      <c r="A772" s="38"/>
      <c r="B772" s="38"/>
      <c r="C772" s="43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  <c r="AJ772" s="38"/>
      <c r="AK772" s="38"/>
      <c r="AL772" s="38"/>
      <c r="AM772" s="38"/>
      <c r="AN772" s="38"/>
      <c r="AO772" s="38"/>
      <c r="AP772" s="38"/>
      <c r="AQ772" s="38"/>
      <c r="AR772" s="38"/>
      <c r="AS772" s="38"/>
      <c r="AT772" s="38"/>
      <c r="AU772" s="38"/>
      <c r="AV772" s="38"/>
      <c r="AW772" s="38"/>
      <c r="AX772" s="38"/>
      <c r="AY772" s="38"/>
      <c r="AZ772" s="38"/>
      <c r="BA772" s="38"/>
      <c r="BB772" s="38"/>
      <c r="BC772" s="38"/>
      <c r="BD772" s="38"/>
      <c r="BE772" s="38"/>
      <c r="BF772" s="38"/>
      <c r="BG772" s="38"/>
      <c r="BH772" s="38"/>
      <c r="BI772" s="38"/>
      <c r="BJ772" s="38"/>
      <c r="BK772" s="38"/>
      <c r="BL772" s="38"/>
      <c r="BM772" s="38"/>
    </row>
    <row r="773" spans="1:65" ht="19.5" customHeight="1" x14ac:dyDescent="0.6">
      <c r="A773" s="38"/>
      <c r="B773" s="38"/>
      <c r="C773" s="43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  <c r="AJ773" s="38"/>
      <c r="AK773" s="38"/>
      <c r="AL773" s="38"/>
      <c r="AM773" s="38"/>
      <c r="AN773" s="38"/>
      <c r="AO773" s="38"/>
      <c r="AP773" s="38"/>
      <c r="AQ773" s="38"/>
      <c r="AR773" s="38"/>
      <c r="AS773" s="38"/>
      <c r="AT773" s="38"/>
      <c r="AU773" s="38"/>
      <c r="AV773" s="38"/>
      <c r="AW773" s="38"/>
      <c r="AX773" s="38"/>
      <c r="AY773" s="38"/>
      <c r="AZ773" s="38"/>
      <c r="BA773" s="38"/>
      <c r="BB773" s="38"/>
      <c r="BC773" s="38"/>
      <c r="BD773" s="38"/>
      <c r="BE773" s="38"/>
      <c r="BF773" s="38"/>
      <c r="BG773" s="38"/>
      <c r="BH773" s="38"/>
      <c r="BI773" s="38"/>
      <c r="BJ773" s="38"/>
      <c r="BK773" s="38"/>
      <c r="BL773" s="38"/>
      <c r="BM773" s="38"/>
    </row>
    <row r="774" spans="1:65" ht="19.5" customHeight="1" x14ac:dyDescent="0.6">
      <c r="A774" s="38"/>
      <c r="B774" s="38"/>
      <c r="C774" s="43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  <c r="AJ774" s="38"/>
      <c r="AK774" s="38"/>
      <c r="AL774" s="38"/>
      <c r="AM774" s="38"/>
      <c r="AN774" s="38"/>
      <c r="AO774" s="38"/>
      <c r="AP774" s="38"/>
      <c r="AQ774" s="38"/>
      <c r="AR774" s="38"/>
      <c r="AS774" s="38"/>
      <c r="AT774" s="38"/>
      <c r="AU774" s="38"/>
      <c r="AV774" s="38"/>
      <c r="AW774" s="38"/>
      <c r="AX774" s="38"/>
      <c r="AY774" s="38"/>
      <c r="AZ774" s="38"/>
      <c r="BA774" s="38"/>
      <c r="BB774" s="38"/>
      <c r="BC774" s="38"/>
      <c r="BD774" s="38"/>
      <c r="BE774" s="38"/>
      <c r="BF774" s="38"/>
      <c r="BG774" s="38"/>
      <c r="BH774" s="38"/>
      <c r="BI774" s="38"/>
      <c r="BJ774" s="38"/>
      <c r="BK774" s="38"/>
      <c r="BL774" s="38"/>
      <c r="BM774" s="38"/>
    </row>
    <row r="775" spans="1:65" ht="19.5" customHeight="1" x14ac:dyDescent="0.6">
      <c r="A775" s="38"/>
      <c r="B775" s="38"/>
      <c r="C775" s="43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  <c r="AJ775" s="38"/>
      <c r="AK775" s="38"/>
      <c r="AL775" s="38"/>
      <c r="AM775" s="38"/>
      <c r="AN775" s="38"/>
      <c r="AO775" s="38"/>
      <c r="AP775" s="38"/>
      <c r="AQ775" s="38"/>
      <c r="AR775" s="38"/>
      <c r="AS775" s="38"/>
      <c r="AT775" s="38"/>
      <c r="AU775" s="38"/>
      <c r="AV775" s="38"/>
      <c r="AW775" s="38"/>
      <c r="AX775" s="38"/>
      <c r="AY775" s="38"/>
      <c r="AZ775" s="38"/>
      <c r="BA775" s="38"/>
      <c r="BB775" s="38"/>
      <c r="BC775" s="38"/>
      <c r="BD775" s="38"/>
      <c r="BE775" s="38"/>
      <c r="BF775" s="38"/>
      <c r="BG775" s="38"/>
      <c r="BH775" s="38"/>
      <c r="BI775" s="38"/>
      <c r="BJ775" s="38"/>
      <c r="BK775" s="38"/>
      <c r="BL775" s="38"/>
      <c r="BM775" s="38"/>
    </row>
    <row r="776" spans="1:65" ht="19.5" customHeight="1" x14ac:dyDescent="0.6">
      <c r="A776" s="38"/>
      <c r="B776" s="38"/>
      <c r="C776" s="43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8"/>
      <c r="AK776" s="38"/>
      <c r="AL776" s="38"/>
      <c r="AM776" s="38"/>
      <c r="AN776" s="38"/>
      <c r="AO776" s="38"/>
      <c r="AP776" s="38"/>
      <c r="AQ776" s="38"/>
      <c r="AR776" s="38"/>
      <c r="AS776" s="38"/>
      <c r="AT776" s="38"/>
      <c r="AU776" s="38"/>
      <c r="AV776" s="38"/>
      <c r="AW776" s="38"/>
      <c r="AX776" s="38"/>
      <c r="AY776" s="38"/>
      <c r="AZ776" s="38"/>
      <c r="BA776" s="38"/>
      <c r="BB776" s="38"/>
      <c r="BC776" s="38"/>
      <c r="BD776" s="38"/>
      <c r="BE776" s="38"/>
      <c r="BF776" s="38"/>
      <c r="BG776" s="38"/>
      <c r="BH776" s="38"/>
      <c r="BI776" s="38"/>
      <c r="BJ776" s="38"/>
      <c r="BK776" s="38"/>
      <c r="BL776" s="38"/>
      <c r="BM776" s="38"/>
    </row>
    <row r="777" spans="1:65" ht="19.5" customHeight="1" x14ac:dyDescent="0.6">
      <c r="A777" s="38"/>
      <c r="B777" s="38"/>
      <c r="C777" s="43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  <c r="AJ777" s="38"/>
      <c r="AK777" s="38"/>
      <c r="AL777" s="38"/>
      <c r="AM777" s="38"/>
      <c r="AN777" s="38"/>
      <c r="AO777" s="38"/>
      <c r="AP777" s="38"/>
      <c r="AQ777" s="38"/>
      <c r="AR777" s="38"/>
      <c r="AS777" s="38"/>
      <c r="AT777" s="38"/>
      <c r="AU777" s="38"/>
      <c r="AV777" s="38"/>
      <c r="AW777" s="38"/>
      <c r="AX777" s="38"/>
      <c r="AY777" s="38"/>
      <c r="AZ777" s="38"/>
      <c r="BA777" s="38"/>
      <c r="BB777" s="38"/>
      <c r="BC777" s="38"/>
      <c r="BD777" s="38"/>
      <c r="BE777" s="38"/>
      <c r="BF777" s="38"/>
      <c r="BG777" s="38"/>
      <c r="BH777" s="38"/>
      <c r="BI777" s="38"/>
      <c r="BJ777" s="38"/>
      <c r="BK777" s="38"/>
      <c r="BL777" s="38"/>
      <c r="BM777" s="38"/>
    </row>
    <row r="778" spans="1:65" ht="19.5" customHeight="1" x14ac:dyDescent="0.6">
      <c r="A778" s="38"/>
      <c r="B778" s="38"/>
      <c r="C778" s="43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  <c r="AJ778" s="38"/>
      <c r="AK778" s="38"/>
      <c r="AL778" s="38"/>
      <c r="AM778" s="38"/>
      <c r="AN778" s="38"/>
      <c r="AO778" s="38"/>
      <c r="AP778" s="38"/>
      <c r="AQ778" s="38"/>
      <c r="AR778" s="38"/>
      <c r="AS778" s="38"/>
      <c r="AT778" s="38"/>
      <c r="AU778" s="38"/>
      <c r="AV778" s="38"/>
      <c r="AW778" s="38"/>
      <c r="AX778" s="38"/>
      <c r="AY778" s="38"/>
      <c r="AZ778" s="38"/>
      <c r="BA778" s="38"/>
      <c r="BB778" s="38"/>
      <c r="BC778" s="38"/>
      <c r="BD778" s="38"/>
      <c r="BE778" s="38"/>
      <c r="BF778" s="38"/>
      <c r="BG778" s="38"/>
      <c r="BH778" s="38"/>
      <c r="BI778" s="38"/>
      <c r="BJ778" s="38"/>
      <c r="BK778" s="38"/>
      <c r="BL778" s="38"/>
      <c r="BM778" s="38"/>
    </row>
    <row r="779" spans="1:65" ht="19.5" customHeight="1" x14ac:dyDescent="0.6">
      <c r="A779" s="38"/>
      <c r="B779" s="38"/>
      <c r="C779" s="43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  <c r="AJ779" s="38"/>
      <c r="AK779" s="38"/>
      <c r="AL779" s="38"/>
      <c r="AM779" s="38"/>
      <c r="AN779" s="38"/>
      <c r="AO779" s="38"/>
      <c r="AP779" s="38"/>
      <c r="AQ779" s="38"/>
      <c r="AR779" s="38"/>
      <c r="AS779" s="38"/>
      <c r="AT779" s="38"/>
      <c r="AU779" s="38"/>
      <c r="AV779" s="38"/>
      <c r="AW779" s="38"/>
      <c r="AX779" s="38"/>
      <c r="AY779" s="38"/>
      <c r="AZ779" s="38"/>
      <c r="BA779" s="38"/>
      <c r="BB779" s="38"/>
      <c r="BC779" s="38"/>
      <c r="BD779" s="38"/>
      <c r="BE779" s="38"/>
      <c r="BF779" s="38"/>
      <c r="BG779" s="38"/>
      <c r="BH779" s="38"/>
      <c r="BI779" s="38"/>
      <c r="BJ779" s="38"/>
      <c r="BK779" s="38"/>
      <c r="BL779" s="38"/>
      <c r="BM779" s="38"/>
    </row>
    <row r="780" spans="1:65" ht="19.5" customHeight="1" x14ac:dyDescent="0.6">
      <c r="A780" s="38"/>
      <c r="B780" s="38"/>
      <c r="C780" s="43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  <c r="AJ780" s="38"/>
      <c r="AK780" s="38"/>
      <c r="AL780" s="38"/>
      <c r="AM780" s="38"/>
      <c r="AN780" s="38"/>
      <c r="AO780" s="38"/>
      <c r="AP780" s="38"/>
      <c r="AQ780" s="38"/>
      <c r="AR780" s="38"/>
      <c r="AS780" s="38"/>
      <c r="AT780" s="38"/>
      <c r="AU780" s="38"/>
      <c r="AV780" s="38"/>
      <c r="AW780" s="38"/>
      <c r="AX780" s="38"/>
      <c r="AY780" s="38"/>
      <c r="AZ780" s="38"/>
      <c r="BA780" s="38"/>
      <c r="BB780" s="38"/>
      <c r="BC780" s="38"/>
      <c r="BD780" s="38"/>
      <c r="BE780" s="38"/>
      <c r="BF780" s="38"/>
      <c r="BG780" s="38"/>
      <c r="BH780" s="38"/>
      <c r="BI780" s="38"/>
      <c r="BJ780" s="38"/>
      <c r="BK780" s="38"/>
      <c r="BL780" s="38"/>
      <c r="BM780" s="38"/>
    </row>
    <row r="781" spans="1:65" ht="19.5" customHeight="1" x14ac:dyDescent="0.6">
      <c r="A781" s="38"/>
      <c r="B781" s="38"/>
      <c r="C781" s="43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  <c r="AJ781" s="38"/>
      <c r="AK781" s="38"/>
      <c r="AL781" s="38"/>
      <c r="AM781" s="38"/>
      <c r="AN781" s="38"/>
      <c r="AO781" s="38"/>
      <c r="AP781" s="38"/>
      <c r="AQ781" s="38"/>
      <c r="AR781" s="38"/>
      <c r="AS781" s="38"/>
      <c r="AT781" s="38"/>
      <c r="AU781" s="38"/>
      <c r="AV781" s="38"/>
      <c r="AW781" s="38"/>
      <c r="AX781" s="38"/>
      <c r="AY781" s="38"/>
      <c r="AZ781" s="38"/>
      <c r="BA781" s="38"/>
      <c r="BB781" s="38"/>
      <c r="BC781" s="38"/>
      <c r="BD781" s="38"/>
      <c r="BE781" s="38"/>
      <c r="BF781" s="38"/>
      <c r="BG781" s="38"/>
      <c r="BH781" s="38"/>
      <c r="BI781" s="38"/>
      <c r="BJ781" s="38"/>
      <c r="BK781" s="38"/>
      <c r="BL781" s="38"/>
      <c r="BM781" s="38"/>
    </row>
    <row r="782" spans="1:65" ht="19.5" customHeight="1" x14ac:dyDescent="0.6">
      <c r="A782" s="38"/>
      <c r="B782" s="38"/>
      <c r="C782" s="43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  <c r="AJ782" s="38"/>
      <c r="AK782" s="38"/>
      <c r="AL782" s="38"/>
      <c r="AM782" s="38"/>
      <c r="AN782" s="38"/>
      <c r="AO782" s="38"/>
      <c r="AP782" s="38"/>
      <c r="AQ782" s="38"/>
      <c r="AR782" s="38"/>
      <c r="AS782" s="38"/>
      <c r="AT782" s="38"/>
      <c r="AU782" s="38"/>
      <c r="AV782" s="38"/>
      <c r="AW782" s="38"/>
      <c r="AX782" s="38"/>
      <c r="AY782" s="38"/>
      <c r="AZ782" s="38"/>
      <c r="BA782" s="38"/>
      <c r="BB782" s="38"/>
      <c r="BC782" s="38"/>
      <c r="BD782" s="38"/>
      <c r="BE782" s="38"/>
      <c r="BF782" s="38"/>
      <c r="BG782" s="38"/>
      <c r="BH782" s="38"/>
      <c r="BI782" s="38"/>
      <c r="BJ782" s="38"/>
      <c r="BK782" s="38"/>
      <c r="BL782" s="38"/>
      <c r="BM782" s="38"/>
    </row>
    <row r="783" spans="1:65" ht="19.5" customHeight="1" x14ac:dyDescent="0.6">
      <c r="A783" s="38"/>
      <c r="B783" s="38"/>
      <c r="C783" s="43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  <c r="AK783" s="38"/>
      <c r="AL783" s="38"/>
      <c r="AM783" s="38"/>
      <c r="AN783" s="38"/>
      <c r="AO783" s="38"/>
      <c r="AP783" s="38"/>
      <c r="AQ783" s="38"/>
      <c r="AR783" s="38"/>
      <c r="AS783" s="38"/>
      <c r="AT783" s="38"/>
      <c r="AU783" s="38"/>
      <c r="AV783" s="38"/>
      <c r="AW783" s="38"/>
      <c r="AX783" s="38"/>
      <c r="AY783" s="38"/>
      <c r="AZ783" s="38"/>
      <c r="BA783" s="38"/>
      <c r="BB783" s="38"/>
      <c r="BC783" s="38"/>
      <c r="BD783" s="38"/>
      <c r="BE783" s="38"/>
      <c r="BF783" s="38"/>
      <c r="BG783" s="38"/>
      <c r="BH783" s="38"/>
      <c r="BI783" s="38"/>
      <c r="BJ783" s="38"/>
      <c r="BK783" s="38"/>
      <c r="BL783" s="38"/>
      <c r="BM783" s="38"/>
    </row>
    <row r="784" spans="1:65" ht="19.5" customHeight="1" x14ac:dyDescent="0.6">
      <c r="A784" s="38"/>
      <c r="B784" s="38"/>
      <c r="C784" s="43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38"/>
      <c r="AJ784" s="38"/>
      <c r="AK784" s="38"/>
      <c r="AL784" s="38"/>
      <c r="AM784" s="38"/>
      <c r="AN784" s="38"/>
      <c r="AO784" s="38"/>
      <c r="AP784" s="38"/>
      <c r="AQ784" s="38"/>
      <c r="AR784" s="38"/>
      <c r="AS784" s="38"/>
      <c r="AT784" s="38"/>
      <c r="AU784" s="38"/>
      <c r="AV784" s="38"/>
      <c r="AW784" s="38"/>
      <c r="AX784" s="38"/>
      <c r="AY784" s="38"/>
      <c r="AZ784" s="38"/>
      <c r="BA784" s="38"/>
      <c r="BB784" s="38"/>
      <c r="BC784" s="38"/>
      <c r="BD784" s="38"/>
      <c r="BE784" s="38"/>
      <c r="BF784" s="38"/>
      <c r="BG784" s="38"/>
      <c r="BH784" s="38"/>
      <c r="BI784" s="38"/>
      <c r="BJ784" s="38"/>
      <c r="BK784" s="38"/>
      <c r="BL784" s="38"/>
      <c r="BM784" s="38"/>
    </row>
    <row r="785" spans="1:65" ht="19.5" customHeight="1" x14ac:dyDescent="0.6">
      <c r="A785" s="38"/>
      <c r="B785" s="38"/>
      <c r="C785" s="43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38"/>
      <c r="AJ785" s="38"/>
      <c r="AK785" s="38"/>
      <c r="AL785" s="38"/>
      <c r="AM785" s="38"/>
      <c r="AN785" s="38"/>
      <c r="AO785" s="38"/>
      <c r="AP785" s="38"/>
      <c r="AQ785" s="38"/>
      <c r="AR785" s="38"/>
      <c r="AS785" s="38"/>
      <c r="AT785" s="38"/>
      <c r="AU785" s="38"/>
      <c r="AV785" s="38"/>
      <c r="AW785" s="38"/>
      <c r="AX785" s="38"/>
      <c r="AY785" s="38"/>
      <c r="AZ785" s="38"/>
      <c r="BA785" s="38"/>
      <c r="BB785" s="38"/>
      <c r="BC785" s="38"/>
      <c r="BD785" s="38"/>
      <c r="BE785" s="38"/>
      <c r="BF785" s="38"/>
      <c r="BG785" s="38"/>
      <c r="BH785" s="38"/>
      <c r="BI785" s="38"/>
      <c r="BJ785" s="38"/>
      <c r="BK785" s="38"/>
      <c r="BL785" s="38"/>
      <c r="BM785" s="38"/>
    </row>
    <row r="786" spans="1:65" ht="19.5" customHeight="1" x14ac:dyDescent="0.6">
      <c r="A786" s="38"/>
      <c r="B786" s="38"/>
      <c r="C786" s="43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38"/>
      <c r="AI786" s="38"/>
      <c r="AJ786" s="38"/>
      <c r="AK786" s="38"/>
      <c r="AL786" s="38"/>
      <c r="AM786" s="38"/>
      <c r="AN786" s="38"/>
      <c r="AO786" s="38"/>
      <c r="AP786" s="38"/>
      <c r="AQ786" s="38"/>
      <c r="AR786" s="38"/>
      <c r="AS786" s="38"/>
      <c r="AT786" s="38"/>
      <c r="AU786" s="38"/>
      <c r="AV786" s="38"/>
      <c r="AW786" s="38"/>
      <c r="AX786" s="38"/>
      <c r="AY786" s="38"/>
      <c r="AZ786" s="38"/>
      <c r="BA786" s="38"/>
      <c r="BB786" s="38"/>
      <c r="BC786" s="38"/>
      <c r="BD786" s="38"/>
      <c r="BE786" s="38"/>
      <c r="BF786" s="38"/>
      <c r="BG786" s="38"/>
      <c r="BH786" s="38"/>
      <c r="BI786" s="38"/>
      <c r="BJ786" s="38"/>
      <c r="BK786" s="38"/>
      <c r="BL786" s="38"/>
      <c r="BM786" s="38"/>
    </row>
    <row r="787" spans="1:65" ht="19.5" customHeight="1" x14ac:dyDescent="0.6">
      <c r="A787" s="38"/>
      <c r="B787" s="38"/>
      <c r="C787" s="43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38"/>
      <c r="AJ787" s="38"/>
      <c r="AK787" s="38"/>
      <c r="AL787" s="38"/>
      <c r="AM787" s="38"/>
      <c r="AN787" s="38"/>
      <c r="AO787" s="38"/>
      <c r="AP787" s="38"/>
      <c r="AQ787" s="38"/>
      <c r="AR787" s="38"/>
      <c r="AS787" s="38"/>
      <c r="AT787" s="38"/>
      <c r="AU787" s="38"/>
      <c r="AV787" s="38"/>
      <c r="AW787" s="38"/>
      <c r="AX787" s="38"/>
      <c r="AY787" s="38"/>
      <c r="AZ787" s="38"/>
      <c r="BA787" s="38"/>
      <c r="BB787" s="38"/>
      <c r="BC787" s="38"/>
      <c r="BD787" s="38"/>
      <c r="BE787" s="38"/>
      <c r="BF787" s="38"/>
      <c r="BG787" s="38"/>
      <c r="BH787" s="38"/>
      <c r="BI787" s="38"/>
      <c r="BJ787" s="38"/>
      <c r="BK787" s="38"/>
      <c r="BL787" s="38"/>
      <c r="BM787" s="38"/>
    </row>
    <row r="788" spans="1:65" ht="19.5" customHeight="1" x14ac:dyDescent="0.6">
      <c r="A788" s="38"/>
      <c r="B788" s="38"/>
      <c r="C788" s="43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38"/>
      <c r="AJ788" s="38"/>
      <c r="AK788" s="38"/>
      <c r="AL788" s="38"/>
      <c r="AM788" s="38"/>
      <c r="AN788" s="38"/>
      <c r="AO788" s="38"/>
      <c r="AP788" s="38"/>
      <c r="AQ788" s="38"/>
      <c r="AR788" s="38"/>
      <c r="AS788" s="38"/>
      <c r="AT788" s="38"/>
      <c r="AU788" s="38"/>
      <c r="AV788" s="38"/>
      <c r="AW788" s="38"/>
      <c r="AX788" s="38"/>
      <c r="AY788" s="38"/>
      <c r="AZ788" s="38"/>
      <c r="BA788" s="38"/>
      <c r="BB788" s="38"/>
      <c r="BC788" s="38"/>
      <c r="BD788" s="38"/>
      <c r="BE788" s="38"/>
      <c r="BF788" s="38"/>
      <c r="BG788" s="38"/>
      <c r="BH788" s="38"/>
      <c r="BI788" s="38"/>
      <c r="BJ788" s="38"/>
      <c r="BK788" s="38"/>
      <c r="BL788" s="38"/>
      <c r="BM788" s="38"/>
    </row>
    <row r="789" spans="1:65" ht="19.5" customHeight="1" x14ac:dyDescent="0.6">
      <c r="A789" s="38"/>
      <c r="B789" s="38"/>
      <c r="C789" s="43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38"/>
      <c r="AJ789" s="38"/>
      <c r="AK789" s="38"/>
      <c r="AL789" s="38"/>
      <c r="AM789" s="38"/>
      <c r="AN789" s="38"/>
      <c r="AO789" s="38"/>
      <c r="AP789" s="38"/>
      <c r="AQ789" s="38"/>
      <c r="AR789" s="38"/>
      <c r="AS789" s="38"/>
      <c r="AT789" s="38"/>
      <c r="AU789" s="38"/>
      <c r="AV789" s="38"/>
      <c r="AW789" s="38"/>
      <c r="AX789" s="38"/>
      <c r="AY789" s="38"/>
      <c r="AZ789" s="38"/>
      <c r="BA789" s="38"/>
      <c r="BB789" s="38"/>
      <c r="BC789" s="38"/>
      <c r="BD789" s="38"/>
      <c r="BE789" s="38"/>
      <c r="BF789" s="38"/>
      <c r="BG789" s="38"/>
      <c r="BH789" s="38"/>
      <c r="BI789" s="38"/>
      <c r="BJ789" s="38"/>
      <c r="BK789" s="38"/>
      <c r="BL789" s="38"/>
      <c r="BM789" s="38"/>
    </row>
    <row r="790" spans="1:65" ht="19.5" customHeight="1" x14ac:dyDescent="0.6">
      <c r="A790" s="38"/>
      <c r="B790" s="38"/>
      <c r="C790" s="43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38"/>
      <c r="AJ790" s="38"/>
      <c r="AK790" s="38"/>
      <c r="AL790" s="38"/>
      <c r="AM790" s="38"/>
      <c r="AN790" s="38"/>
      <c r="AO790" s="38"/>
      <c r="AP790" s="38"/>
      <c r="AQ790" s="38"/>
      <c r="AR790" s="38"/>
      <c r="AS790" s="38"/>
      <c r="AT790" s="38"/>
      <c r="AU790" s="38"/>
      <c r="AV790" s="38"/>
      <c r="AW790" s="38"/>
      <c r="AX790" s="38"/>
      <c r="AY790" s="38"/>
      <c r="AZ790" s="38"/>
      <c r="BA790" s="38"/>
      <c r="BB790" s="38"/>
      <c r="BC790" s="38"/>
      <c r="BD790" s="38"/>
      <c r="BE790" s="38"/>
      <c r="BF790" s="38"/>
      <c r="BG790" s="38"/>
      <c r="BH790" s="38"/>
      <c r="BI790" s="38"/>
      <c r="BJ790" s="38"/>
      <c r="BK790" s="38"/>
      <c r="BL790" s="38"/>
      <c r="BM790" s="38"/>
    </row>
    <row r="791" spans="1:65" ht="19.5" customHeight="1" x14ac:dyDescent="0.6">
      <c r="A791" s="38"/>
      <c r="B791" s="38"/>
      <c r="C791" s="43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38"/>
      <c r="AJ791" s="38"/>
      <c r="AK791" s="38"/>
      <c r="AL791" s="38"/>
      <c r="AM791" s="38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38"/>
      <c r="BD791" s="38"/>
      <c r="BE791" s="38"/>
      <c r="BF791" s="38"/>
      <c r="BG791" s="38"/>
      <c r="BH791" s="38"/>
      <c r="BI791" s="38"/>
      <c r="BJ791" s="38"/>
      <c r="BK791" s="38"/>
      <c r="BL791" s="38"/>
      <c r="BM791" s="38"/>
    </row>
    <row r="792" spans="1:65" ht="19.5" customHeight="1" x14ac:dyDescent="0.6">
      <c r="A792" s="38"/>
      <c r="B792" s="38"/>
      <c r="C792" s="43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38"/>
      <c r="AJ792" s="38"/>
      <c r="AK792" s="38"/>
      <c r="AL792" s="38"/>
      <c r="AM792" s="38"/>
      <c r="AN792" s="38"/>
      <c r="AO792" s="38"/>
      <c r="AP792" s="38"/>
      <c r="AQ792" s="38"/>
      <c r="AR792" s="38"/>
      <c r="AS792" s="38"/>
      <c r="AT792" s="38"/>
      <c r="AU792" s="38"/>
      <c r="AV792" s="38"/>
      <c r="AW792" s="38"/>
      <c r="AX792" s="38"/>
      <c r="AY792" s="38"/>
      <c r="AZ792" s="38"/>
      <c r="BA792" s="38"/>
      <c r="BB792" s="38"/>
      <c r="BC792" s="38"/>
      <c r="BD792" s="38"/>
      <c r="BE792" s="38"/>
      <c r="BF792" s="38"/>
      <c r="BG792" s="38"/>
      <c r="BH792" s="38"/>
      <c r="BI792" s="38"/>
      <c r="BJ792" s="38"/>
      <c r="BK792" s="38"/>
      <c r="BL792" s="38"/>
      <c r="BM792" s="38"/>
    </row>
    <row r="793" spans="1:65" ht="19.5" customHeight="1" x14ac:dyDescent="0.6">
      <c r="A793" s="38"/>
      <c r="B793" s="38"/>
      <c r="C793" s="43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38"/>
      <c r="AJ793" s="38"/>
      <c r="AK793" s="38"/>
      <c r="AL793" s="38"/>
      <c r="AM793" s="38"/>
      <c r="AN793" s="38"/>
      <c r="AO793" s="38"/>
      <c r="AP793" s="38"/>
      <c r="AQ793" s="38"/>
      <c r="AR793" s="38"/>
      <c r="AS793" s="38"/>
      <c r="AT793" s="38"/>
      <c r="AU793" s="38"/>
      <c r="AV793" s="38"/>
      <c r="AW793" s="38"/>
      <c r="AX793" s="38"/>
      <c r="AY793" s="38"/>
      <c r="AZ793" s="38"/>
      <c r="BA793" s="38"/>
      <c r="BB793" s="38"/>
      <c r="BC793" s="38"/>
      <c r="BD793" s="38"/>
      <c r="BE793" s="38"/>
      <c r="BF793" s="38"/>
      <c r="BG793" s="38"/>
      <c r="BH793" s="38"/>
      <c r="BI793" s="38"/>
      <c r="BJ793" s="38"/>
      <c r="BK793" s="38"/>
      <c r="BL793" s="38"/>
      <c r="BM793" s="38"/>
    </row>
    <row r="794" spans="1:65" ht="19.5" customHeight="1" x14ac:dyDescent="0.6">
      <c r="A794" s="38"/>
      <c r="B794" s="38"/>
      <c r="C794" s="43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38"/>
      <c r="BD794" s="38"/>
      <c r="BE794" s="38"/>
      <c r="BF794" s="38"/>
      <c r="BG794" s="38"/>
      <c r="BH794" s="38"/>
      <c r="BI794" s="38"/>
      <c r="BJ794" s="38"/>
      <c r="BK794" s="38"/>
      <c r="BL794" s="38"/>
      <c r="BM794" s="38"/>
    </row>
    <row r="795" spans="1:65" ht="19.5" customHeight="1" x14ac:dyDescent="0.6">
      <c r="A795" s="38"/>
      <c r="B795" s="38"/>
      <c r="C795" s="43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38"/>
      <c r="BD795" s="38"/>
      <c r="BE795" s="38"/>
      <c r="BF795" s="38"/>
      <c r="BG795" s="38"/>
      <c r="BH795" s="38"/>
      <c r="BI795" s="38"/>
      <c r="BJ795" s="38"/>
      <c r="BK795" s="38"/>
      <c r="BL795" s="38"/>
      <c r="BM795" s="38"/>
    </row>
    <row r="796" spans="1:65" ht="19.5" customHeight="1" x14ac:dyDescent="0.6">
      <c r="A796" s="38"/>
      <c r="B796" s="38"/>
      <c r="C796" s="43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  <c r="AJ796" s="38"/>
      <c r="AK796" s="38"/>
      <c r="AL796" s="38"/>
      <c r="AM796" s="38"/>
      <c r="AN796" s="38"/>
      <c r="AO796" s="38"/>
      <c r="AP796" s="38"/>
      <c r="AQ796" s="38"/>
      <c r="AR796" s="38"/>
      <c r="AS796" s="38"/>
      <c r="AT796" s="38"/>
      <c r="AU796" s="38"/>
      <c r="AV796" s="38"/>
      <c r="AW796" s="38"/>
      <c r="AX796" s="38"/>
      <c r="AY796" s="38"/>
      <c r="AZ796" s="38"/>
      <c r="BA796" s="38"/>
      <c r="BB796" s="38"/>
      <c r="BC796" s="38"/>
      <c r="BD796" s="38"/>
      <c r="BE796" s="38"/>
      <c r="BF796" s="38"/>
      <c r="BG796" s="38"/>
      <c r="BH796" s="38"/>
      <c r="BI796" s="38"/>
      <c r="BJ796" s="38"/>
      <c r="BK796" s="38"/>
      <c r="BL796" s="38"/>
      <c r="BM796" s="38"/>
    </row>
    <row r="797" spans="1:65" ht="19.5" customHeight="1" x14ac:dyDescent="0.6">
      <c r="A797" s="38"/>
      <c r="B797" s="38"/>
      <c r="C797" s="43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  <c r="AJ797" s="38"/>
      <c r="AK797" s="38"/>
      <c r="AL797" s="38"/>
      <c r="AM797" s="38"/>
      <c r="AN797" s="38"/>
      <c r="AO797" s="38"/>
      <c r="AP797" s="38"/>
      <c r="AQ797" s="38"/>
      <c r="AR797" s="38"/>
      <c r="AS797" s="38"/>
      <c r="AT797" s="38"/>
      <c r="AU797" s="38"/>
      <c r="AV797" s="38"/>
      <c r="AW797" s="38"/>
      <c r="AX797" s="38"/>
      <c r="AY797" s="38"/>
      <c r="AZ797" s="38"/>
      <c r="BA797" s="38"/>
      <c r="BB797" s="38"/>
      <c r="BC797" s="38"/>
      <c r="BD797" s="38"/>
      <c r="BE797" s="38"/>
      <c r="BF797" s="38"/>
      <c r="BG797" s="38"/>
      <c r="BH797" s="38"/>
      <c r="BI797" s="38"/>
      <c r="BJ797" s="38"/>
      <c r="BK797" s="38"/>
      <c r="BL797" s="38"/>
      <c r="BM797" s="38"/>
    </row>
    <row r="798" spans="1:65" ht="19.5" customHeight="1" x14ac:dyDescent="0.6">
      <c r="A798" s="38"/>
      <c r="B798" s="38"/>
      <c r="C798" s="43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  <c r="AR798" s="38"/>
      <c r="AS798" s="38"/>
      <c r="AT798" s="38"/>
      <c r="AU798" s="38"/>
      <c r="AV798" s="38"/>
      <c r="AW798" s="38"/>
      <c r="AX798" s="38"/>
      <c r="AY798" s="38"/>
      <c r="AZ798" s="38"/>
      <c r="BA798" s="38"/>
      <c r="BB798" s="38"/>
      <c r="BC798" s="38"/>
      <c r="BD798" s="38"/>
      <c r="BE798" s="38"/>
      <c r="BF798" s="38"/>
      <c r="BG798" s="38"/>
      <c r="BH798" s="38"/>
      <c r="BI798" s="38"/>
      <c r="BJ798" s="38"/>
      <c r="BK798" s="38"/>
      <c r="BL798" s="38"/>
      <c r="BM798" s="38"/>
    </row>
    <row r="799" spans="1:65" ht="19.5" customHeight="1" x14ac:dyDescent="0.6">
      <c r="A799" s="38"/>
      <c r="B799" s="38"/>
      <c r="C799" s="43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  <c r="AJ799" s="38"/>
      <c r="AK799" s="38"/>
      <c r="AL799" s="38"/>
      <c r="AM799" s="38"/>
      <c r="AN799" s="38"/>
      <c r="AO799" s="38"/>
      <c r="AP799" s="38"/>
      <c r="AQ799" s="38"/>
      <c r="AR799" s="38"/>
      <c r="AS799" s="38"/>
      <c r="AT799" s="38"/>
      <c r="AU799" s="38"/>
      <c r="AV799" s="38"/>
      <c r="AW799" s="38"/>
      <c r="AX799" s="38"/>
      <c r="AY799" s="38"/>
      <c r="AZ799" s="38"/>
      <c r="BA799" s="38"/>
      <c r="BB799" s="38"/>
      <c r="BC799" s="38"/>
      <c r="BD799" s="38"/>
      <c r="BE799" s="38"/>
      <c r="BF799" s="38"/>
      <c r="BG799" s="38"/>
      <c r="BH799" s="38"/>
      <c r="BI799" s="38"/>
      <c r="BJ799" s="38"/>
      <c r="BK799" s="38"/>
      <c r="BL799" s="38"/>
      <c r="BM799" s="38"/>
    </row>
    <row r="800" spans="1:65" ht="19.5" customHeight="1" x14ac:dyDescent="0.6">
      <c r="A800" s="38"/>
      <c r="B800" s="38"/>
      <c r="C800" s="43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38"/>
      <c r="AJ800" s="38"/>
      <c r="AK800" s="38"/>
      <c r="AL800" s="38"/>
      <c r="AM800" s="38"/>
      <c r="AN800" s="38"/>
      <c r="AO800" s="38"/>
      <c r="AP800" s="38"/>
      <c r="AQ800" s="38"/>
      <c r="AR800" s="38"/>
      <c r="AS800" s="38"/>
      <c r="AT800" s="38"/>
      <c r="AU800" s="38"/>
      <c r="AV800" s="38"/>
      <c r="AW800" s="38"/>
      <c r="AX800" s="38"/>
      <c r="AY800" s="38"/>
      <c r="AZ800" s="38"/>
      <c r="BA800" s="38"/>
      <c r="BB800" s="38"/>
      <c r="BC800" s="38"/>
      <c r="BD800" s="38"/>
      <c r="BE800" s="38"/>
      <c r="BF800" s="38"/>
      <c r="BG800" s="38"/>
      <c r="BH800" s="38"/>
      <c r="BI800" s="38"/>
      <c r="BJ800" s="38"/>
      <c r="BK800" s="38"/>
      <c r="BL800" s="38"/>
      <c r="BM800" s="38"/>
    </row>
    <row r="801" spans="1:65" ht="19.5" customHeight="1" x14ac:dyDescent="0.6">
      <c r="A801" s="38"/>
      <c r="B801" s="38"/>
      <c r="C801" s="43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38"/>
      <c r="AJ801" s="38"/>
      <c r="AK801" s="38"/>
      <c r="AL801" s="38"/>
      <c r="AM801" s="38"/>
      <c r="AN801" s="38"/>
      <c r="AO801" s="38"/>
      <c r="AP801" s="38"/>
      <c r="AQ801" s="38"/>
      <c r="AR801" s="38"/>
      <c r="AS801" s="38"/>
      <c r="AT801" s="38"/>
      <c r="AU801" s="38"/>
      <c r="AV801" s="38"/>
      <c r="AW801" s="38"/>
      <c r="AX801" s="38"/>
      <c r="AY801" s="38"/>
      <c r="AZ801" s="38"/>
      <c r="BA801" s="38"/>
      <c r="BB801" s="38"/>
      <c r="BC801" s="38"/>
      <c r="BD801" s="38"/>
      <c r="BE801" s="38"/>
      <c r="BF801" s="38"/>
      <c r="BG801" s="38"/>
      <c r="BH801" s="38"/>
      <c r="BI801" s="38"/>
      <c r="BJ801" s="38"/>
      <c r="BK801" s="38"/>
      <c r="BL801" s="38"/>
      <c r="BM801" s="38"/>
    </row>
    <row r="802" spans="1:65" ht="19.5" customHeight="1" x14ac:dyDescent="0.6">
      <c r="A802" s="38"/>
      <c r="B802" s="38"/>
      <c r="C802" s="43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38"/>
      <c r="AJ802" s="38"/>
      <c r="AK802" s="38"/>
      <c r="AL802" s="38"/>
      <c r="AM802" s="38"/>
      <c r="AN802" s="38"/>
      <c r="AO802" s="38"/>
      <c r="AP802" s="38"/>
      <c r="AQ802" s="38"/>
      <c r="AR802" s="38"/>
      <c r="AS802" s="38"/>
      <c r="AT802" s="38"/>
      <c r="AU802" s="38"/>
      <c r="AV802" s="38"/>
      <c r="AW802" s="38"/>
      <c r="AX802" s="38"/>
      <c r="AY802" s="38"/>
      <c r="AZ802" s="38"/>
      <c r="BA802" s="38"/>
      <c r="BB802" s="38"/>
      <c r="BC802" s="38"/>
      <c r="BD802" s="38"/>
      <c r="BE802" s="38"/>
      <c r="BF802" s="38"/>
      <c r="BG802" s="38"/>
      <c r="BH802" s="38"/>
      <c r="BI802" s="38"/>
      <c r="BJ802" s="38"/>
      <c r="BK802" s="38"/>
      <c r="BL802" s="38"/>
      <c r="BM802" s="38"/>
    </row>
    <row r="803" spans="1:65" ht="19.5" customHeight="1" x14ac:dyDescent="0.6">
      <c r="A803" s="38"/>
      <c r="B803" s="38"/>
      <c r="C803" s="43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38"/>
      <c r="AJ803" s="38"/>
      <c r="AK803" s="38"/>
      <c r="AL803" s="38"/>
      <c r="AM803" s="38"/>
      <c r="AN803" s="38"/>
      <c r="AO803" s="38"/>
      <c r="AP803" s="38"/>
      <c r="AQ803" s="38"/>
      <c r="AR803" s="38"/>
      <c r="AS803" s="38"/>
      <c r="AT803" s="38"/>
      <c r="AU803" s="38"/>
      <c r="AV803" s="38"/>
      <c r="AW803" s="38"/>
      <c r="AX803" s="38"/>
      <c r="AY803" s="38"/>
      <c r="AZ803" s="38"/>
      <c r="BA803" s="38"/>
      <c r="BB803" s="38"/>
      <c r="BC803" s="38"/>
      <c r="BD803" s="38"/>
      <c r="BE803" s="38"/>
      <c r="BF803" s="38"/>
      <c r="BG803" s="38"/>
      <c r="BH803" s="38"/>
      <c r="BI803" s="38"/>
      <c r="BJ803" s="38"/>
      <c r="BK803" s="38"/>
      <c r="BL803" s="38"/>
      <c r="BM803" s="38"/>
    </row>
    <row r="804" spans="1:65" ht="19.5" customHeight="1" x14ac:dyDescent="0.6">
      <c r="A804" s="38"/>
      <c r="B804" s="38"/>
      <c r="C804" s="43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38"/>
      <c r="AJ804" s="38"/>
      <c r="AK804" s="38"/>
      <c r="AL804" s="38"/>
      <c r="AM804" s="38"/>
      <c r="AN804" s="38"/>
      <c r="AO804" s="38"/>
      <c r="AP804" s="38"/>
      <c r="AQ804" s="38"/>
      <c r="AR804" s="38"/>
      <c r="AS804" s="38"/>
      <c r="AT804" s="38"/>
      <c r="AU804" s="38"/>
      <c r="AV804" s="38"/>
      <c r="AW804" s="38"/>
      <c r="AX804" s="38"/>
      <c r="AY804" s="38"/>
      <c r="AZ804" s="38"/>
      <c r="BA804" s="38"/>
      <c r="BB804" s="38"/>
      <c r="BC804" s="38"/>
      <c r="BD804" s="38"/>
      <c r="BE804" s="38"/>
      <c r="BF804" s="38"/>
      <c r="BG804" s="38"/>
      <c r="BH804" s="38"/>
      <c r="BI804" s="38"/>
      <c r="BJ804" s="38"/>
      <c r="BK804" s="38"/>
      <c r="BL804" s="38"/>
      <c r="BM804" s="38"/>
    </row>
    <row r="805" spans="1:65" ht="19.5" customHeight="1" x14ac:dyDescent="0.6">
      <c r="A805" s="38"/>
      <c r="B805" s="38"/>
      <c r="C805" s="43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  <c r="AJ805" s="38"/>
      <c r="AK805" s="38"/>
      <c r="AL805" s="38"/>
      <c r="AM805" s="38"/>
      <c r="AN805" s="38"/>
      <c r="AO805" s="38"/>
      <c r="AP805" s="38"/>
      <c r="AQ805" s="38"/>
      <c r="AR805" s="38"/>
      <c r="AS805" s="38"/>
      <c r="AT805" s="38"/>
      <c r="AU805" s="38"/>
      <c r="AV805" s="38"/>
      <c r="AW805" s="38"/>
      <c r="AX805" s="38"/>
      <c r="AY805" s="38"/>
      <c r="AZ805" s="38"/>
      <c r="BA805" s="38"/>
      <c r="BB805" s="38"/>
      <c r="BC805" s="38"/>
      <c r="BD805" s="38"/>
      <c r="BE805" s="38"/>
      <c r="BF805" s="38"/>
      <c r="BG805" s="38"/>
      <c r="BH805" s="38"/>
      <c r="BI805" s="38"/>
      <c r="BJ805" s="38"/>
      <c r="BK805" s="38"/>
      <c r="BL805" s="38"/>
      <c r="BM805" s="38"/>
    </row>
    <row r="806" spans="1:65" ht="19.5" customHeight="1" x14ac:dyDescent="0.6">
      <c r="A806" s="38"/>
      <c r="B806" s="38"/>
      <c r="C806" s="43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38"/>
      <c r="AK806" s="38"/>
      <c r="AL806" s="38"/>
      <c r="AM806" s="38"/>
      <c r="AN806" s="38"/>
      <c r="AO806" s="38"/>
      <c r="AP806" s="38"/>
      <c r="AQ806" s="38"/>
      <c r="AR806" s="38"/>
      <c r="AS806" s="38"/>
      <c r="AT806" s="38"/>
      <c r="AU806" s="38"/>
      <c r="AV806" s="38"/>
      <c r="AW806" s="38"/>
      <c r="AX806" s="38"/>
      <c r="AY806" s="38"/>
      <c r="AZ806" s="38"/>
      <c r="BA806" s="38"/>
      <c r="BB806" s="38"/>
      <c r="BC806" s="38"/>
      <c r="BD806" s="38"/>
      <c r="BE806" s="38"/>
      <c r="BF806" s="38"/>
      <c r="BG806" s="38"/>
      <c r="BH806" s="38"/>
      <c r="BI806" s="38"/>
      <c r="BJ806" s="38"/>
      <c r="BK806" s="38"/>
      <c r="BL806" s="38"/>
      <c r="BM806" s="38"/>
    </row>
    <row r="807" spans="1:65" ht="19.5" customHeight="1" x14ac:dyDescent="0.6">
      <c r="A807" s="38"/>
      <c r="B807" s="38"/>
      <c r="C807" s="43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8"/>
      <c r="BE807" s="38"/>
      <c r="BF807" s="38"/>
      <c r="BG807" s="38"/>
      <c r="BH807" s="38"/>
      <c r="BI807" s="38"/>
      <c r="BJ807" s="38"/>
      <c r="BK807" s="38"/>
      <c r="BL807" s="38"/>
      <c r="BM807" s="38"/>
    </row>
    <row r="808" spans="1:65" ht="19.5" customHeight="1" x14ac:dyDescent="0.6">
      <c r="A808" s="38"/>
      <c r="B808" s="38"/>
      <c r="C808" s="43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  <c r="AJ808" s="38"/>
      <c r="AK808" s="38"/>
      <c r="AL808" s="38"/>
      <c r="AM808" s="38"/>
      <c r="AN808" s="38"/>
      <c r="AO808" s="38"/>
      <c r="AP808" s="38"/>
      <c r="AQ808" s="38"/>
      <c r="AR808" s="38"/>
      <c r="AS808" s="38"/>
      <c r="AT808" s="38"/>
      <c r="AU808" s="38"/>
      <c r="AV808" s="38"/>
      <c r="AW808" s="38"/>
      <c r="AX808" s="38"/>
      <c r="AY808" s="38"/>
      <c r="AZ808" s="38"/>
      <c r="BA808" s="38"/>
      <c r="BB808" s="38"/>
      <c r="BC808" s="38"/>
      <c r="BD808" s="38"/>
      <c r="BE808" s="38"/>
      <c r="BF808" s="38"/>
      <c r="BG808" s="38"/>
      <c r="BH808" s="38"/>
      <c r="BI808" s="38"/>
      <c r="BJ808" s="38"/>
      <c r="BK808" s="38"/>
      <c r="BL808" s="38"/>
      <c r="BM808" s="38"/>
    </row>
    <row r="809" spans="1:65" ht="19.5" customHeight="1" x14ac:dyDescent="0.6">
      <c r="A809" s="38"/>
      <c r="B809" s="38"/>
      <c r="C809" s="43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  <c r="AJ809" s="38"/>
      <c r="AK809" s="38"/>
      <c r="AL809" s="38"/>
      <c r="AM809" s="38"/>
      <c r="AN809" s="38"/>
      <c r="AO809" s="38"/>
      <c r="AP809" s="38"/>
      <c r="AQ809" s="38"/>
      <c r="AR809" s="38"/>
      <c r="AS809" s="38"/>
      <c r="AT809" s="38"/>
      <c r="AU809" s="38"/>
      <c r="AV809" s="38"/>
      <c r="AW809" s="38"/>
      <c r="AX809" s="38"/>
      <c r="AY809" s="38"/>
      <c r="AZ809" s="38"/>
      <c r="BA809" s="38"/>
      <c r="BB809" s="38"/>
      <c r="BC809" s="38"/>
      <c r="BD809" s="38"/>
      <c r="BE809" s="38"/>
      <c r="BF809" s="38"/>
      <c r="BG809" s="38"/>
      <c r="BH809" s="38"/>
      <c r="BI809" s="38"/>
      <c r="BJ809" s="38"/>
      <c r="BK809" s="38"/>
      <c r="BL809" s="38"/>
      <c r="BM809" s="38"/>
    </row>
    <row r="810" spans="1:65" ht="19.5" customHeight="1" x14ac:dyDescent="0.6">
      <c r="A810" s="38"/>
      <c r="B810" s="38"/>
      <c r="C810" s="43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  <c r="AJ810" s="38"/>
      <c r="AK810" s="38"/>
      <c r="AL810" s="38"/>
      <c r="AM810" s="38"/>
      <c r="AN810" s="38"/>
      <c r="AO810" s="38"/>
      <c r="AP810" s="38"/>
      <c r="AQ810" s="38"/>
      <c r="AR810" s="38"/>
      <c r="AS810" s="38"/>
      <c r="AT810" s="38"/>
      <c r="AU810" s="38"/>
      <c r="AV810" s="38"/>
      <c r="AW810" s="38"/>
      <c r="AX810" s="38"/>
      <c r="AY810" s="38"/>
      <c r="AZ810" s="38"/>
      <c r="BA810" s="38"/>
      <c r="BB810" s="38"/>
      <c r="BC810" s="38"/>
      <c r="BD810" s="38"/>
      <c r="BE810" s="38"/>
      <c r="BF810" s="38"/>
      <c r="BG810" s="38"/>
      <c r="BH810" s="38"/>
      <c r="BI810" s="38"/>
      <c r="BJ810" s="38"/>
      <c r="BK810" s="38"/>
      <c r="BL810" s="38"/>
      <c r="BM810" s="38"/>
    </row>
    <row r="811" spans="1:65" ht="19.5" customHeight="1" x14ac:dyDescent="0.6">
      <c r="A811" s="38"/>
      <c r="B811" s="38"/>
      <c r="C811" s="43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  <c r="AJ811" s="38"/>
      <c r="AK811" s="38"/>
      <c r="AL811" s="38"/>
      <c r="AM811" s="38"/>
      <c r="AN811" s="38"/>
      <c r="AO811" s="38"/>
      <c r="AP811" s="38"/>
      <c r="AQ811" s="38"/>
      <c r="AR811" s="38"/>
      <c r="AS811" s="38"/>
      <c r="AT811" s="38"/>
      <c r="AU811" s="38"/>
      <c r="AV811" s="38"/>
      <c r="AW811" s="38"/>
      <c r="AX811" s="38"/>
      <c r="AY811" s="38"/>
      <c r="AZ811" s="38"/>
      <c r="BA811" s="38"/>
      <c r="BB811" s="38"/>
      <c r="BC811" s="38"/>
      <c r="BD811" s="38"/>
      <c r="BE811" s="38"/>
      <c r="BF811" s="38"/>
      <c r="BG811" s="38"/>
      <c r="BH811" s="38"/>
      <c r="BI811" s="38"/>
      <c r="BJ811" s="38"/>
      <c r="BK811" s="38"/>
      <c r="BL811" s="38"/>
      <c r="BM811" s="38"/>
    </row>
    <row r="812" spans="1:65" ht="19.5" customHeight="1" x14ac:dyDescent="0.6">
      <c r="A812" s="38"/>
      <c r="B812" s="38"/>
      <c r="C812" s="43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  <c r="AJ812" s="38"/>
      <c r="AK812" s="38"/>
      <c r="AL812" s="38"/>
      <c r="AM812" s="38"/>
      <c r="AN812" s="38"/>
      <c r="AO812" s="38"/>
      <c r="AP812" s="38"/>
      <c r="AQ812" s="38"/>
      <c r="AR812" s="38"/>
      <c r="AS812" s="38"/>
      <c r="AT812" s="38"/>
      <c r="AU812" s="38"/>
      <c r="AV812" s="38"/>
      <c r="AW812" s="38"/>
      <c r="AX812" s="38"/>
      <c r="AY812" s="38"/>
      <c r="AZ812" s="38"/>
      <c r="BA812" s="38"/>
      <c r="BB812" s="38"/>
      <c r="BC812" s="38"/>
      <c r="BD812" s="38"/>
      <c r="BE812" s="38"/>
      <c r="BF812" s="38"/>
      <c r="BG812" s="38"/>
      <c r="BH812" s="38"/>
      <c r="BI812" s="38"/>
      <c r="BJ812" s="38"/>
      <c r="BK812" s="38"/>
      <c r="BL812" s="38"/>
      <c r="BM812" s="38"/>
    </row>
    <row r="813" spans="1:65" ht="19.5" customHeight="1" x14ac:dyDescent="0.6">
      <c r="A813" s="38"/>
      <c r="B813" s="38"/>
      <c r="C813" s="43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38"/>
      <c r="AJ813" s="38"/>
      <c r="AK813" s="38"/>
      <c r="AL813" s="38"/>
      <c r="AM813" s="38"/>
      <c r="AN813" s="38"/>
      <c r="AO813" s="38"/>
      <c r="AP813" s="38"/>
      <c r="AQ813" s="38"/>
      <c r="AR813" s="38"/>
      <c r="AS813" s="38"/>
      <c r="AT813" s="38"/>
      <c r="AU813" s="38"/>
      <c r="AV813" s="38"/>
      <c r="AW813" s="38"/>
      <c r="AX813" s="38"/>
      <c r="AY813" s="38"/>
      <c r="AZ813" s="38"/>
      <c r="BA813" s="38"/>
      <c r="BB813" s="38"/>
      <c r="BC813" s="38"/>
      <c r="BD813" s="38"/>
      <c r="BE813" s="38"/>
      <c r="BF813" s="38"/>
      <c r="BG813" s="38"/>
      <c r="BH813" s="38"/>
      <c r="BI813" s="38"/>
      <c r="BJ813" s="38"/>
      <c r="BK813" s="38"/>
      <c r="BL813" s="38"/>
      <c r="BM813" s="38"/>
    </row>
    <row r="814" spans="1:65" ht="19.5" customHeight="1" x14ac:dyDescent="0.6">
      <c r="A814" s="38"/>
      <c r="B814" s="38"/>
      <c r="C814" s="43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  <c r="AJ814" s="38"/>
      <c r="AK814" s="38"/>
      <c r="AL814" s="38"/>
      <c r="AM814" s="38"/>
      <c r="AN814" s="38"/>
      <c r="AO814" s="38"/>
      <c r="AP814" s="38"/>
      <c r="AQ814" s="38"/>
      <c r="AR814" s="38"/>
      <c r="AS814" s="38"/>
      <c r="AT814" s="38"/>
      <c r="AU814" s="38"/>
      <c r="AV814" s="38"/>
      <c r="AW814" s="38"/>
      <c r="AX814" s="38"/>
      <c r="AY814" s="38"/>
      <c r="AZ814" s="38"/>
      <c r="BA814" s="38"/>
      <c r="BB814" s="38"/>
      <c r="BC814" s="38"/>
      <c r="BD814" s="38"/>
      <c r="BE814" s="38"/>
      <c r="BF814" s="38"/>
      <c r="BG814" s="38"/>
      <c r="BH814" s="38"/>
      <c r="BI814" s="38"/>
      <c r="BJ814" s="38"/>
      <c r="BK814" s="38"/>
      <c r="BL814" s="38"/>
      <c r="BM814" s="38"/>
    </row>
    <row r="815" spans="1:65" ht="19.5" customHeight="1" x14ac:dyDescent="0.6">
      <c r="A815" s="38"/>
      <c r="B815" s="38"/>
      <c r="C815" s="43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  <c r="AJ815" s="38"/>
      <c r="AK815" s="38"/>
      <c r="AL815" s="38"/>
      <c r="AM815" s="38"/>
      <c r="AN815" s="38"/>
      <c r="AO815" s="38"/>
      <c r="AP815" s="38"/>
      <c r="AQ815" s="38"/>
      <c r="AR815" s="38"/>
      <c r="AS815" s="38"/>
      <c r="AT815" s="38"/>
      <c r="AU815" s="38"/>
      <c r="AV815" s="38"/>
      <c r="AW815" s="38"/>
      <c r="AX815" s="38"/>
      <c r="AY815" s="38"/>
      <c r="AZ815" s="38"/>
      <c r="BA815" s="38"/>
      <c r="BB815" s="38"/>
      <c r="BC815" s="38"/>
      <c r="BD815" s="38"/>
      <c r="BE815" s="38"/>
      <c r="BF815" s="38"/>
      <c r="BG815" s="38"/>
      <c r="BH815" s="38"/>
      <c r="BI815" s="38"/>
      <c r="BJ815" s="38"/>
      <c r="BK815" s="38"/>
      <c r="BL815" s="38"/>
      <c r="BM815" s="38"/>
    </row>
    <row r="816" spans="1:65" ht="19.5" customHeight="1" x14ac:dyDescent="0.6">
      <c r="A816" s="38"/>
      <c r="B816" s="38"/>
      <c r="C816" s="43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  <c r="AJ816" s="38"/>
      <c r="AK816" s="38"/>
      <c r="AL816" s="38"/>
      <c r="AM816" s="38"/>
      <c r="AN816" s="38"/>
      <c r="AO816" s="38"/>
      <c r="AP816" s="38"/>
      <c r="AQ816" s="38"/>
      <c r="AR816" s="38"/>
      <c r="AS816" s="38"/>
      <c r="AT816" s="38"/>
      <c r="AU816" s="38"/>
      <c r="AV816" s="38"/>
      <c r="AW816" s="38"/>
      <c r="AX816" s="38"/>
      <c r="AY816" s="38"/>
      <c r="AZ816" s="38"/>
      <c r="BA816" s="38"/>
      <c r="BB816" s="38"/>
      <c r="BC816" s="38"/>
      <c r="BD816" s="38"/>
      <c r="BE816" s="38"/>
      <c r="BF816" s="38"/>
      <c r="BG816" s="38"/>
      <c r="BH816" s="38"/>
      <c r="BI816" s="38"/>
      <c r="BJ816" s="38"/>
      <c r="BK816" s="38"/>
      <c r="BL816" s="38"/>
      <c r="BM816" s="38"/>
    </row>
    <row r="817" spans="1:65" ht="19.5" customHeight="1" x14ac:dyDescent="0.6">
      <c r="A817" s="38"/>
      <c r="B817" s="38"/>
      <c r="C817" s="43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  <c r="AJ817" s="38"/>
      <c r="AK817" s="38"/>
      <c r="AL817" s="38"/>
      <c r="AM817" s="38"/>
      <c r="AN817" s="38"/>
      <c r="AO817" s="38"/>
      <c r="AP817" s="38"/>
      <c r="AQ817" s="38"/>
      <c r="AR817" s="38"/>
      <c r="AS817" s="38"/>
      <c r="AT817" s="38"/>
      <c r="AU817" s="38"/>
      <c r="AV817" s="38"/>
      <c r="AW817" s="38"/>
      <c r="AX817" s="38"/>
      <c r="AY817" s="38"/>
      <c r="AZ817" s="38"/>
      <c r="BA817" s="38"/>
      <c r="BB817" s="38"/>
      <c r="BC817" s="38"/>
      <c r="BD817" s="38"/>
      <c r="BE817" s="38"/>
      <c r="BF817" s="38"/>
      <c r="BG817" s="38"/>
      <c r="BH817" s="38"/>
      <c r="BI817" s="38"/>
      <c r="BJ817" s="38"/>
      <c r="BK817" s="38"/>
      <c r="BL817" s="38"/>
      <c r="BM817" s="38"/>
    </row>
    <row r="818" spans="1:65" ht="19.5" customHeight="1" x14ac:dyDescent="0.6">
      <c r="A818" s="38"/>
      <c r="B818" s="38"/>
      <c r="C818" s="43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  <c r="AJ818" s="38"/>
      <c r="AK818" s="38"/>
      <c r="AL818" s="38"/>
      <c r="AM818" s="38"/>
      <c r="AN818" s="38"/>
      <c r="AO818" s="38"/>
      <c r="AP818" s="38"/>
      <c r="AQ818" s="38"/>
      <c r="AR818" s="38"/>
      <c r="AS818" s="38"/>
      <c r="AT818" s="38"/>
      <c r="AU818" s="38"/>
      <c r="AV818" s="38"/>
      <c r="AW818" s="38"/>
      <c r="AX818" s="38"/>
      <c r="AY818" s="38"/>
      <c r="AZ818" s="38"/>
      <c r="BA818" s="38"/>
      <c r="BB818" s="38"/>
      <c r="BC818" s="38"/>
      <c r="BD818" s="38"/>
      <c r="BE818" s="38"/>
      <c r="BF818" s="38"/>
      <c r="BG818" s="38"/>
      <c r="BH818" s="38"/>
      <c r="BI818" s="38"/>
      <c r="BJ818" s="38"/>
      <c r="BK818" s="38"/>
      <c r="BL818" s="38"/>
      <c r="BM818" s="38"/>
    </row>
    <row r="819" spans="1:65" ht="19.5" customHeight="1" x14ac:dyDescent="0.6">
      <c r="A819" s="38"/>
      <c r="B819" s="38"/>
      <c r="C819" s="43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8"/>
      <c r="BD819" s="38"/>
      <c r="BE819" s="38"/>
      <c r="BF819" s="38"/>
      <c r="BG819" s="38"/>
      <c r="BH819" s="38"/>
      <c r="BI819" s="38"/>
      <c r="BJ819" s="38"/>
      <c r="BK819" s="38"/>
      <c r="BL819" s="38"/>
      <c r="BM819" s="38"/>
    </row>
    <row r="820" spans="1:65" ht="19.5" customHeight="1" x14ac:dyDescent="0.6">
      <c r="A820" s="38"/>
      <c r="B820" s="38"/>
      <c r="C820" s="43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  <c r="AR820" s="38"/>
      <c r="AS820" s="38"/>
      <c r="AT820" s="38"/>
      <c r="AU820" s="38"/>
      <c r="AV820" s="38"/>
      <c r="AW820" s="38"/>
      <c r="AX820" s="38"/>
      <c r="AY820" s="38"/>
      <c r="AZ820" s="38"/>
      <c r="BA820" s="38"/>
      <c r="BB820" s="38"/>
      <c r="BC820" s="38"/>
      <c r="BD820" s="38"/>
      <c r="BE820" s="38"/>
      <c r="BF820" s="38"/>
      <c r="BG820" s="38"/>
      <c r="BH820" s="38"/>
      <c r="BI820" s="38"/>
      <c r="BJ820" s="38"/>
      <c r="BK820" s="38"/>
      <c r="BL820" s="38"/>
      <c r="BM820" s="38"/>
    </row>
    <row r="821" spans="1:65" ht="19.5" customHeight="1" x14ac:dyDescent="0.6">
      <c r="A821" s="38"/>
      <c r="B821" s="38"/>
      <c r="C821" s="43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  <c r="AJ821" s="38"/>
      <c r="AK821" s="38"/>
      <c r="AL821" s="38"/>
      <c r="AM821" s="38"/>
      <c r="AN821" s="38"/>
      <c r="AO821" s="38"/>
      <c r="AP821" s="38"/>
      <c r="AQ821" s="38"/>
      <c r="AR821" s="38"/>
      <c r="AS821" s="38"/>
      <c r="AT821" s="38"/>
      <c r="AU821" s="38"/>
      <c r="AV821" s="38"/>
      <c r="AW821" s="38"/>
      <c r="AX821" s="38"/>
      <c r="AY821" s="38"/>
      <c r="AZ821" s="38"/>
      <c r="BA821" s="38"/>
      <c r="BB821" s="38"/>
      <c r="BC821" s="38"/>
      <c r="BD821" s="38"/>
      <c r="BE821" s="38"/>
      <c r="BF821" s="38"/>
      <c r="BG821" s="38"/>
      <c r="BH821" s="38"/>
      <c r="BI821" s="38"/>
      <c r="BJ821" s="38"/>
      <c r="BK821" s="38"/>
      <c r="BL821" s="38"/>
      <c r="BM821" s="38"/>
    </row>
    <row r="822" spans="1:65" ht="19.5" customHeight="1" x14ac:dyDescent="0.6">
      <c r="A822" s="38"/>
      <c r="B822" s="38"/>
      <c r="C822" s="43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  <c r="AJ822" s="38"/>
      <c r="AK822" s="38"/>
      <c r="AL822" s="38"/>
      <c r="AM822" s="38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</row>
    <row r="823" spans="1:65" ht="19.5" customHeight="1" x14ac:dyDescent="0.6">
      <c r="A823" s="38"/>
      <c r="B823" s="38"/>
      <c r="C823" s="43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38"/>
      <c r="AK823" s="38"/>
      <c r="AL823" s="38"/>
      <c r="AM823" s="38"/>
      <c r="AN823" s="38"/>
      <c r="AO823" s="38"/>
      <c r="AP823" s="38"/>
      <c r="AQ823" s="38"/>
      <c r="AR823" s="38"/>
      <c r="AS823" s="38"/>
      <c r="AT823" s="38"/>
      <c r="AU823" s="38"/>
      <c r="AV823" s="38"/>
      <c r="AW823" s="38"/>
      <c r="AX823" s="38"/>
      <c r="AY823" s="38"/>
      <c r="AZ823" s="38"/>
      <c r="BA823" s="38"/>
      <c r="BB823" s="38"/>
      <c r="BC823" s="38"/>
      <c r="BD823" s="38"/>
      <c r="BE823" s="38"/>
      <c r="BF823" s="38"/>
      <c r="BG823" s="38"/>
      <c r="BH823" s="38"/>
      <c r="BI823" s="38"/>
      <c r="BJ823" s="38"/>
      <c r="BK823" s="38"/>
      <c r="BL823" s="38"/>
      <c r="BM823" s="38"/>
    </row>
    <row r="824" spans="1:65" ht="19.5" customHeight="1" x14ac:dyDescent="0.6">
      <c r="A824" s="38"/>
      <c r="B824" s="38"/>
      <c r="C824" s="43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38"/>
      <c r="AK824" s="38"/>
      <c r="AL824" s="38"/>
      <c r="AM824" s="38"/>
      <c r="AN824" s="38"/>
      <c r="AO824" s="38"/>
      <c r="AP824" s="38"/>
      <c r="AQ824" s="38"/>
      <c r="AR824" s="38"/>
      <c r="AS824" s="38"/>
      <c r="AT824" s="38"/>
      <c r="AU824" s="38"/>
      <c r="AV824" s="38"/>
      <c r="AW824" s="38"/>
      <c r="AX824" s="38"/>
      <c r="AY824" s="38"/>
      <c r="AZ824" s="38"/>
      <c r="BA824" s="38"/>
      <c r="BB824" s="38"/>
      <c r="BC824" s="38"/>
      <c r="BD824" s="38"/>
      <c r="BE824" s="38"/>
      <c r="BF824" s="38"/>
      <c r="BG824" s="38"/>
      <c r="BH824" s="38"/>
      <c r="BI824" s="38"/>
      <c r="BJ824" s="38"/>
      <c r="BK824" s="38"/>
      <c r="BL824" s="38"/>
      <c r="BM824" s="38"/>
    </row>
    <row r="825" spans="1:65" ht="19.5" customHeight="1" x14ac:dyDescent="0.6">
      <c r="A825" s="38"/>
      <c r="B825" s="38"/>
      <c r="C825" s="43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38"/>
      <c r="AK825" s="38"/>
      <c r="AL825" s="38"/>
      <c r="AM825" s="38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38"/>
      <c r="BD825" s="38"/>
      <c r="BE825" s="38"/>
      <c r="BF825" s="38"/>
      <c r="BG825" s="38"/>
      <c r="BH825" s="38"/>
      <c r="BI825" s="38"/>
      <c r="BJ825" s="38"/>
      <c r="BK825" s="38"/>
      <c r="BL825" s="38"/>
      <c r="BM825" s="38"/>
    </row>
    <row r="826" spans="1:65" ht="19.5" customHeight="1" x14ac:dyDescent="0.6">
      <c r="A826" s="38"/>
      <c r="B826" s="38"/>
      <c r="C826" s="43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38"/>
      <c r="AK826" s="38"/>
      <c r="AL826" s="38"/>
      <c r="AM826" s="38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8"/>
      <c r="BD826" s="38"/>
      <c r="BE826" s="38"/>
      <c r="BF826" s="38"/>
      <c r="BG826" s="38"/>
      <c r="BH826" s="38"/>
      <c r="BI826" s="38"/>
      <c r="BJ826" s="38"/>
      <c r="BK826" s="38"/>
      <c r="BL826" s="38"/>
      <c r="BM826" s="38"/>
    </row>
    <row r="827" spans="1:65" ht="19.5" customHeight="1" x14ac:dyDescent="0.6">
      <c r="A827" s="38"/>
      <c r="B827" s="38"/>
      <c r="C827" s="43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38"/>
      <c r="AK827" s="38"/>
      <c r="AL827" s="38"/>
      <c r="AM827" s="38"/>
      <c r="AN827" s="38"/>
      <c r="AO827" s="38"/>
      <c r="AP827" s="38"/>
      <c r="AQ827" s="38"/>
      <c r="AR827" s="38"/>
      <c r="AS827" s="38"/>
      <c r="AT827" s="38"/>
      <c r="AU827" s="38"/>
      <c r="AV827" s="38"/>
      <c r="AW827" s="38"/>
      <c r="AX827" s="38"/>
      <c r="AY827" s="38"/>
      <c r="AZ827" s="38"/>
      <c r="BA827" s="38"/>
      <c r="BB827" s="38"/>
      <c r="BC827" s="38"/>
      <c r="BD827" s="38"/>
      <c r="BE827" s="38"/>
      <c r="BF827" s="38"/>
      <c r="BG827" s="38"/>
      <c r="BH827" s="38"/>
      <c r="BI827" s="38"/>
      <c r="BJ827" s="38"/>
      <c r="BK827" s="38"/>
      <c r="BL827" s="38"/>
      <c r="BM827" s="38"/>
    </row>
    <row r="828" spans="1:65" ht="19.5" customHeight="1" x14ac:dyDescent="0.6">
      <c r="A828" s="38"/>
      <c r="B828" s="38"/>
      <c r="C828" s="43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38"/>
      <c r="AK828" s="38"/>
      <c r="AL828" s="38"/>
      <c r="AM828" s="38"/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  <c r="AX828" s="38"/>
      <c r="AY828" s="38"/>
      <c r="AZ828" s="38"/>
      <c r="BA828" s="38"/>
      <c r="BB828" s="38"/>
      <c r="BC828" s="38"/>
      <c r="BD828" s="38"/>
      <c r="BE828" s="38"/>
      <c r="BF828" s="38"/>
      <c r="BG828" s="38"/>
      <c r="BH828" s="38"/>
      <c r="BI828" s="38"/>
      <c r="BJ828" s="38"/>
      <c r="BK828" s="38"/>
      <c r="BL828" s="38"/>
      <c r="BM828" s="38"/>
    </row>
    <row r="829" spans="1:65" ht="19.5" customHeight="1" x14ac:dyDescent="0.6">
      <c r="A829" s="38"/>
      <c r="B829" s="38"/>
      <c r="C829" s="43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38"/>
      <c r="AK829" s="38"/>
      <c r="AL829" s="38"/>
      <c r="AM829" s="38"/>
      <c r="AN829" s="38"/>
      <c r="AO829" s="38"/>
      <c r="AP829" s="38"/>
      <c r="AQ829" s="38"/>
      <c r="AR829" s="38"/>
      <c r="AS829" s="38"/>
      <c r="AT829" s="38"/>
      <c r="AU829" s="38"/>
      <c r="AV829" s="38"/>
      <c r="AW829" s="38"/>
      <c r="AX829" s="38"/>
      <c r="AY829" s="38"/>
      <c r="AZ829" s="38"/>
      <c r="BA829" s="38"/>
      <c r="BB829" s="38"/>
      <c r="BC829" s="38"/>
      <c r="BD829" s="38"/>
      <c r="BE829" s="38"/>
      <c r="BF829" s="38"/>
      <c r="BG829" s="38"/>
      <c r="BH829" s="38"/>
      <c r="BI829" s="38"/>
      <c r="BJ829" s="38"/>
      <c r="BK829" s="38"/>
      <c r="BL829" s="38"/>
      <c r="BM829" s="38"/>
    </row>
    <row r="830" spans="1:65" ht="19.5" customHeight="1" x14ac:dyDescent="0.6">
      <c r="A830" s="38"/>
      <c r="B830" s="38"/>
      <c r="C830" s="43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38"/>
      <c r="AK830" s="38"/>
      <c r="AL830" s="38"/>
      <c r="AM830" s="38"/>
      <c r="AN830" s="38"/>
      <c r="AO830" s="38"/>
      <c r="AP830" s="38"/>
      <c r="AQ830" s="38"/>
      <c r="AR830" s="38"/>
      <c r="AS830" s="38"/>
      <c r="AT830" s="38"/>
      <c r="AU830" s="38"/>
      <c r="AV830" s="38"/>
      <c r="AW830" s="38"/>
      <c r="AX830" s="38"/>
      <c r="AY830" s="38"/>
      <c r="AZ830" s="38"/>
      <c r="BA830" s="38"/>
      <c r="BB830" s="38"/>
      <c r="BC830" s="38"/>
      <c r="BD830" s="38"/>
      <c r="BE830" s="38"/>
      <c r="BF830" s="38"/>
      <c r="BG830" s="38"/>
      <c r="BH830" s="38"/>
      <c r="BI830" s="38"/>
      <c r="BJ830" s="38"/>
      <c r="BK830" s="38"/>
      <c r="BL830" s="38"/>
      <c r="BM830" s="38"/>
    </row>
    <row r="831" spans="1:65" ht="19.5" customHeight="1" x14ac:dyDescent="0.6">
      <c r="A831" s="38"/>
      <c r="B831" s="38"/>
      <c r="C831" s="43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</row>
    <row r="832" spans="1:65" ht="19.5" customHeight="1" x14ac:dyDescent="0.6">
      <c r="A832" s="38"/>
      <c r="B832" s="38"/>
      <c r="C832" s="43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38"/>
      <c r="AK832" s="38"/>
      <c r="AL832" s="38"/>
      <c r="AM832" s="38"/>
      <c r="AN832" s="38"/>
      <c r="AO832" s="38"/>
      <c r="AP832" s="38"/>
      <c r="AQ832" s="38"/>
      <c r="AR832" s="38"/>
      <c r="AS832" s="38"/>
      <c r="AT832" s="38"/>
      <c r="AU832" s="38"/>
      <c r="AV832" s="38"/>
      <c r="AW832" s="38"/>
      <c r="AX832" s="38"/>
      <c r="AY832" s="38"/>
      <c r="AZ832" s="38"/>
      <c r="BA832" s="38"/>
      <c r="BB832" s="38"/>
      <c r="BC832" s="38"/>
      <c r="BD832" s="38"/>
      <c r="BE832" s="38"/>
      <c r="BF832" s="38"/>
      <c r="BG832" s="38"/>
      <c r="BH832" s="38"/>
      <c r="BI832" s="38"/>
      <c r="BJ832" s="38"/>
      <c r="BK832" s="38"/>
      <c r="BL832" s="38"/>
      <c r="BM832" s="38"/>
    </row>
    <row r="833" spans="1:65" ht="19.5" customHeight="1" x14ac:dyDescent="0.6">
      <c r="A833" s="38"/>
      <c r="B833" s="38"/>
      <c r="C833" s="43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</row>
    <row r="834" spans="1:65" ht="19.5" customHeight="1" x14ac:dyDescent="0.6">
      <c r="A834" s="38"/>
      <c r="B834" s="38"/>
      <c r="C834" s="43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38"/>
      <c r="AK834" s="38"/>
      <c r="AL834" s="38"/>
      <c r="AM834" s="38"/>
      <c r="AN834" s="38"/>
      <c r="AO834" s="38"/>
      <c r="AP834" s="38"/>
      <c r="AQ834" s="38"/>
      <c r="AR834" s="38"/>
      <c r="AS834" s="38"/>
      <c r="AT834" s="38"/>
      <c r="AU834" s="38"/>
      <c r="AV834" s="38"/>
      <c r="AW834" s="38"/>
      <c r="AX834" s="38"/>
      <c r="AY834" s="38"/>
      <c r="AZ834" s="38"/>
      <c r="BA834" s="38"/>
      <c r="BB834" s="38"/>
      <c r="BC834" s="38"/>
      <c r="BD834" s="38"/>
      <c r="BE834" s="38"/>
      <c r="BF834" s="38"/>
      <c r="BG834" s="38"/>
      <c r="BH834" s="38"/>
      <c r="BI834" s="38"/>
      <c r="BJ834" s="38"/>
      <c r="BK834" s="38"/>
      <c r="BL834" s="38"/>
      <c r="BM834" s="38"/>
    </row>
    <row r="835" spans="1:65" ht="19.5" customHeight="1" x14ac:dyDescent="0.6">
      <c r="A835" s="38"/>
      <c r="B835" s="38"/>
      <c r="C835" s="43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38"/>
      <c r="AK835" s="38"/>
      <c r="AL835" s="38"/>
      <c r="AM835" s="38"/>
      <c r="AN835" s="38"/>
      <c r="AO835" s="38"/>
      <c r="AP835" s="38"/>
      <c r="AQ835" s="38"/>
      <c r="AR835" s="38"/>
      <c r="AS835" s="38"/>
      <c r="AT835" s="38"/>
      <c r="AU835" s="38"/>
      <c r="AV835" s="38"/>
      <c r="AW835" s="38"/>
      <c r="AX835" s="38"/>
      <c r="AY835" s="38"/>
      <c r="AZ835" s="38"/>
      <c r="BA835" s="38"/>
      <c r="BB835" s="38"/>
      <c r="BC835" s="38"/>
      <c r="BD835" s="38"/>
      <c r="BE835" s="38"/>
      <c r="BF835" s="38"/>
      <c r="BG835" s="38"/>
      <c r="BH835" s="38"/>
      <c r="BI835" s="38"/>
      <c r="BJ835" s="38"/>
      <c r="BK835" s="38"/>
      <c r="BL835" s="38"/>
      <c r="BM835" s="38"/>
    </row>
    <row r="836" spans="1:65" ht="19.5" customHeight="1" x14ac:dyDescent="0.6">
      <c r="A836" s="38"/>
      <c r="B836" s="38"/>
      <c r="C836" s="43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8"/>
      <c r="AK836" s="38"/>
      <c r="AL836" s="38"/>
      <c r="AM836" s="38"/>
      <c r="AN836" s="38"/>
      <c r="AO836" s="38"/>
      <c r="AP836" s="38"/>
      <c r="AQ836" s="38"/>
      <c r="AR836" s="38"/>
      <c r="AS836" s="38"/>
      <c r="AT836" s="38"/>
      <c r="AU836" s="38"/>
      <c r="AV836" s="38"/>
      <c r="AW836" s="38"/>
      <c r="AX836" s="38"/>
      <c r="AY836" s="38"/>
      <c r="AZ836" s="38"/>
      <c r="BA836" s="38"/>
      <c r="BB836" s="38"/>
      <c r="BC836" s="38"/>
      <c r="BD836" s="38"/>
      <c r="BE836" s="38"/>
      <c r="BF836" s="38"/>
      <c r="BG836" s="38"/>
      <c r="BH836" s="38"/>
      <c r="BI836" s="38"/>
      <c r="BJ836" s="38"/>
      <c r="BK836" s="38"/>
      <c r="BL836" s="38"/>
      <c r="BM836" s="38"/>
    </row>
    <row r="837" spans="1:65" ht="19.5" customHeight="1" x14ac:dyDescent="0.6">
      <c r="A837" s="38"/>
      <c r="B837" s="38"/>
      <c r="C837" s="43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  <c r="AK837" s="38"/>
      <c r="AL837" s="38"/>
      <c r="AM837" s="38"/>
      <c r="AN837" s="38"/>
      <c r="AO837" s="38"/>
      <c r="AP837" s="38"/>
      <c r="AQ837" s="38"/>
      <c r="AR837" s="38"/>
      <c r="AS837" s="38"/>
      <c r="AT837" s="38"/>
      <c r="AU837" s="38"/>
      <c r="AV837" s="38"/>
      <c r="AW837" s="38"/>
      <c r="AX837" s="38"/>
      <c r="AY837" s="38"/>
      <c r="AZ837" s="38"/>
      <c r="BA837" s="38"/>
      <c r="BB837" s="38"/>
      <c r="BC837" s="38"/>
      <c r="BD837" s="38"/>
      <c r="BE837" s="38"/>
      <c r="BF837" s="38"/>
      <c r="BG837" s="38"/>
      <c r="BH837" s="38"/>
      <c r="BI837" s="38"/>
      <c r="BJ837" s="38"/>
      <c r="BK837" s="38"/>
      <c r="BL837" s="38"/>
      <c r="BM837" s="38"/>
    </row>
    <row r="838" spans="1:65" ht="19.5" customHeight="1" x14ac:dyDescent="0.6">
      <c r="A838" s="38"/>
      <c r="B838" s="38"/>
      <c r="C838" s="43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8"/>
      <c r="AK838" s="38"/>
      <c r="AL838" s="38"/>
      <c r="AM838" s="38"/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  <c r="AX838" s="38"/>
      <c r="AY838" s="38"/>
      <c r="AZ838" s="38"/>
      <c r="BA838" s="38"/>
      <c r="BB838" s="38"/>
      <c r="BC838" s="38"/>
      <c r="BD838" s="38"/>
      <c r="BE838" s="38"/>
      <c r="BF838" s="38"/>
      <c r="BG838" s="38"/>
      <c r="BH838" s="38"/>
      <c r="BI838" s="38"/>
      <c r="BJ838" s="38"/>
      <c r="BK838" s="38"/>
      <c r="BL838" s="38"/>
      <c r="BM838" s="38"/>
    </row>
    <row r="839" spans="1:65" ht="19.5" customHeight="1" x14ac:dyDescent="0.6">
      <c r="A839" s="38"/>
      <c r="B839" s="38"/>
      <c r="C839" s="43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8"/>
      <c r="AK839" s="38"/>
      <c r="AL839" s="38"/>
      <c r="AM839" s="38"/>
      <c r="AN839" s="38"/>
      <c r="AO839" s="38"/>
      <c r="AP839" s="38"/>
      <c r="AQ839" s="38"/>
      <c r="AR839" s="38"/>
      <c r="AS839" s="38"/>
      <c r="AT839" s="38"/>
      <c r="AU839" s="38"/>
      <c r="AV839" s="38"/>
      <c r="AW839" s="38"/>
      <c r="AX839" s="38"/>
      <c r="AY839" s="38"/>
      <c r="AZ839" s="38"/>
      <c r="BA839" s="38"/>
      <c r="BB839" s="38"/>
      <c r="BC839" s="38"/>
      <c r="BD839" s="38"/>
      <c r="BE839" s="38"/>
      <c r="BF839" s="38"/>
      <c r="BG839" s="38"/>
      <c r="BH839" s="38"/>
      <c r="BI839" s="38"/>
      <c r="BJ839" s="38"/>
      <c r="BK839" s="38"/>
      <c r="BL839" s="38"/>
      <c r="BM839" s="38"/>
    </row>
    <row r="840" spans="1:65" ht="19.5" customHeight="1" x14ac:dyDescent="0.6">
      <c r="A840" s="38"/>
      <c r="B840" s="38"/>
      <c r="C840" s="43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8"/>
      <c r="AK840" s="38"/>
      <c r="AL840" s="38"/>
      <c r="AM840" s="38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  <c r="AX840" s="38"/>
      <c r="AY840" s="38"/>
      <c r="AZ840" s="38"/>
      <c r="BA840" s="38"/>
      <c r="BB840" s="38"/>
      <c r="BC840" s="38"/>
      <c r="BD840" s="38"/>
      <c r="BE840" s="38"/>
      <c r="BF840" s="38"/>
      <c r="BG840" s="38"/>
      <c r="BH840" s="38"/>
      <c r="BI840" s="38"/>
      <c r="BJ840" s="38"/>
      <c r="BK840" s="38"/>
      <c r="BL840" s="38"/>
      <c r="BM840" s="38"/>
    </row>
    <row r="841" spans="1:65" ht="19.5" customHeight="1" x14ac:dyDescent="0.6">
      <c r="A841" s="38"/>
      <c r="B841" s="38"/>
      <c r="C841" s="43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8"/>
      <c r="AK841" s="38"/>
      <c r="AL841" s="38"/>
      <c r="AM841" s="38"/>
      <c r="AN841" s="38"/>
      <c r="AO841" s="38"/>
      <c r="AP841" s="38"/>
      <c r="AQ841" s="38"/>
      <c r="AR841" s="38"/>
      <c r="AS841" s="38"/>
      <c r="AT841" s="38"/>
      <c r="AU841" s="38"/>
      <c r="AV841" s="38"/>
      <c r="AW841" s="38"/>
      <c r="AX841" s="38"/>
      <c r="AY841" s="38"/>
      <c r="AZ841" s="38"/>
      <c r="BA841" s="38"/>
      <c r="BB841" s="38"/>
      <c r="BC841" s="38"/>
      <c r="BD841" s="38"/>
      <c r="BE841" s="38"/>
      <c r="BF841" s="38"/>
      <c r="BG841" s="38"/>
      <c r="BH841" s="38"/>
      <c r="BI841" s="38"/>
      <c r="BJ841" s="38"/>
      <c r="BK841" s="38"/>
      <c r="BL841" s="38"/>
      <c r="BM841" s="38"/>
    </row>
    <row r="842" spans="1:65" ht="19.5" customHeight="1" x14ac:dyDescent="0.6">
      <c r="A842" s="38"/>
      <c r="B842" s="38"/>
      <c r="C842" s="43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  <c r="AW842" s="38"/>
      <c r="AX842" s="38"/>
      <c r="AY842" s="38"/>
      <c r="AZ842" s="38"/>
      <c r="BA842" s="38"/>
      <c r="BB842" s="38"/>
      <c r="BC842" s="38"/>
      <c r="BD842" s="38"/>
      <c r="BE842" s="38"/>
      <c r="BF842" s="38"/>
      <c r="BG842" s="38"/>
      <c r="BH842" s="38"/>
      <c r="BI842" s="38"/>
      <c r="BJ842" s="38"/>
      <c r="BK842" s="38"/>
      <c r="BL842" s="38"/>
      <c r="BM842" s="38"/>
    </row>
    <row r="843" spans="1:65" ht="19.5" customHeight="1" x14ac:dyDescent="0.6">
      <c r="A843" s="38"/>
      <c r="B843" s="38"/>
      <c r="C843" s="43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</row>
    <row r="844" spans="1:65" ht="19.5" customHeight="1" x14ac:dyDescent="0.6">
      <c r="A844" s="38"/>
      <c r="B844" s="38"/>
      <c r="C844" s="43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38"/>
      <c r="AK844" s="38"/>
      <c r="AL844" s="38"/>
      <c r="AM844" s="38"/>
      <c r="AN844" s="38"/>
      <c r="AO844" s="38"/>
      <c r="AP844" s="38"/>
      <c r="AQ844" s="38"/>
      <c r="AR844" s="38"/>
      <c r="AS844" s="38"/>
      <c r="AT844" s="38"/>
      <c r="AU844" s="38"/>
      <c r="AV844" s="38"/>
      <c r="AW844" s="38"/>
      <c r="AX844" s="38"/>
      <c r="AY844" s="38"/>
      <c r="AZ844" s="38"/>
      <c r="BA844" s="38"/>
      <c r="BB844" s="38"/>
      <c r="BC844" s="38"/>
      <c r="BD844" s="38"/>
      <c r="BE844" s="38"/>
      <c r="BF844" s="38"/>
      <c r="BG844" s="38"/>
      <c r="BH844" s="38"/>
      <c r="BI844" s="38"/>
      <c r="BJ844" s="38"/>
      <c r="BK844" s="38"/>
      <c r="BL844" s="38"/>
      <c r="BM844" s="38"/>
    </row>
    <row r="845" spans="1:65" ht="19.5" customHeight="1" x14ac:dyDescent="0.6">
      <c r="A845" s="38"/>
      <c r="B845" s="38"/>
      <c r="C845" s="43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38"/>
      <c r="AK845" s="38"/>
      <c r="AL845" s="38"/>
      <c r="AM845" s="38"/>
      <c r="AN845" s="38"/>
      <c r="AO845" s="38"/>
      <c r="AP845" s="38"/>
      <c r="AQ845" s="38"/>
      <c r="AR845" s="38"/>
      <c r="AS845" s="38"/>
      <c r="AT845" s="38"/>
      <c r="AU845" s="38"/>
      <c r="AV845" s="38"/>
      <c r="AW845" s="38"/>
      <c r="AX845" s="38"/>
      <c r="AY845" s="38"/>
      <c r="AZ845" s="38"/>
      <c r="BA845" s="38"/>
      <c r="BB845" s="38"/>
      <c r="BC845" s="38"/>
      <c r="BD845" s="38"/>
      <c r="BE845" s="38"/>
      <c r="BF845" s="38"/>
      <c r="BG845" s="38"/>
      <c r="BH845" s="38"/>
      <c r="BI845" s="38"/>
      <c r="BJ845" s="38"/>
      <c r="BK845" s="38"/>
      <c r="BL845" s="38"/>
      <c r="BM845" s="38"/>
    </row>
    <row r="846" spans="1:65" ht="19.5" customHeight="1" x14ac:dyDescent="0.6">
      <c r="A846" s="38"/>
      <c r="B846" s="38"/>
      <c r="C846" s="43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8"/>
      <c r="AK846" s="38"/>
      <c r="AL846" s="38"/>
      <c r="AM846" s="38"/>
      <c r="AN846" s="38"/>
      <c r="AO846" s="38"/>
      <c r="AP846" s="38"/>
      <c r="AQ846" s="38"/>
      <c r="AR846" s="38"/>
      <c r="AS846" s="38"/>
      <c r="AT846" s="38"/>
      <c r="AU846" s="38"/>
      <c r="AV846" s="38"/>
      <c r="AW846" s="38"/>
      <c r="AX846" s="38"/>
      <c r="AY846" s="38"/>
      <c r="AZ846" s="38"/>
      <c r="BA846" s="38"/>
      <c r="BB846" s="38"/>
      <c r="BC846" s="38"/>
      <c r="BD846" s="38"/>
      <c r="BE846" s="38"/>
      <c r="BF846" s="38"/>
      <c r="BG846" s="38"/>
      <c r="BH846" s="38"/>
      <c r="BI846" s="38"/>
      <c r="BJ846" s="38"/>
      <c r="BK846" s="38"/>
      <c r="BL846" s="38"/>
      <c r="BM846" s="38"/>
    </row>
    <row r="847" spans="1:65" ht="19.5" customHeight="1" x14ac:dyDescent="0.6">
      <c r="A847" s="38"/>
      <c r="B847" s="38"/>
      <c r="C847" s="43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38"/>
      <c r="AK847" s="38"/>
      <c r="AL847" s="38"/>
      <c r="AM847" s="38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  <c r="AX847" s="38"/>
      <c r="AY847" s="38"/>
      <c r="AZ847" s="38"/>
      <c r="BA847" s="38"/>
      <c r="BB847" s="38"/>
      <c r="BC847" s="38"/>
      <c r="BD847" s="38"/>
      <c r="BE847" s="38"/>
      <c r="BF847" s="38"/>
      <c r="BG847" s="38"/>
      <c r="BH847" s="38"/>
      <c r="BI847" s="38"/>
      <c r="BJ847" s="38"/>
      <c r="BK847" s="38"/>
      <c r="BL847" s="38"/>
      <c r="BM847" s="38"/>
    </row>
    <row r="848" spans="1:65" ht="19.5" customHeight="1" x14ac:dyDescent="0.6">
      <c r="A848" s="38"/>
      <c r="B848" s="38"/>
      <c r="C848" s="43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  <c r="AK848" s="38"/>
      <c r="AL848" s="38"/>
      <c r="AM848" s="38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38"/>
      <c r="AY848" s="38"/>
      <c r="AZ848" s="38"/>
      <c r="BA848" s="38"/>
      <c r="BB848" s="38"/>
      <c r="BC848" s="38"/>
      <c r="BD848" s="38"/>
      <c r="BE848" s="38"/>
      <c r="BF848" s="38"/>
      <c r="BG848" s="38"/>
      <c r="BH848" s="38"/>
      <c r="BI848" s="38"/>
      <c r="BJ848" s="38"/>
      <c r="BK848" s="38"/>
      <c r="BL848" s="38"/>
      <c r="BM848" s="38"/>
    </row>
    <row r="849" spans="1:65" ht="19.5" customHeight="1" x14ac:dyDescent="0.6">
      <c r="A849" s="38"/>
      <c r="B849" s="38"/>
      <c r="C849" s="43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  <c r="AK849" s="38"/>
      <c r="AL849" s="38"/>
      <c r="AM849" s="38"/>
      <c r="AN849" s="38"/>
      <c r="AO849" s="38"/>
      <c r="AP849" s="38"/>
      <c r="AQ849" s="38"/>
      <c r="AR849" s="38"/>
      <c r="AS849" s="38"/>
      <c r="AT849" s="38"/>
      <c r="AU849" s="38"/>
      <c r="AV849" s="38"/>
      <c r="AW849" s="38"/>
      <c r="AX849" s="38"/>
      <c r="AY849" s="38"/>
      <c r="AZ849" s="38"/>
      <c r="BA849" s="38"/>
      <c r="BB849" s="38"/>
      <c r="BC849" s="38"/>
      <c r="BD849" s="38"/>
      <c r="BE849" s="38"/>
      <c r="BF849" s="38"/>
      <c r="BG849" s="38"/>
      <c r="BH849" s="38"/>
      <c r="BI849" s="38"/>
      <c r="BJ849" s="38"/>
      <c r="BK849" s="38"/>
      <c r="BL849" s="38"/>
      <c r="BM849" s="38"/>
    </row>
    <row r="850" spans="1:65" ht="19.5" customHeight="1" x14ac:dyDescent="0.6">
      <c r="A850" s="38"/>
      <c r="B850" s="38"/>
      <c r="C850" s="43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  <c r="AK850" s="38"/>
      <c r="AL850" s="38"/>
      <c r="AM850" s="38"/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  <c r="AX850" s="38"/>
      <c r="AY850" s="38"/>
      <c r="AZ850" s="38"/>
      <c r="BA850" s="38"/>
      <c r="BB850" s="38"/>
      <c r="BC850" s="38"/>
      <c r="BD850" s="38"/>
      <c r="BE850" s="38"/>
      <c r="BF850" s="38"/>
      <c r="BG850" s="38"/>
      <c r="BH850" s="38"/>
      <c r="BI850" s="38"/>
      <c r="BJ850" s="38"/>
      <c r="BK850" s="38"/>
      <c r="BL850" s="38"/>
      <c r="BM850" s="38"/>
    </row>
    <row r="851" spans="1:65" ht="19.5" customHeight="1" x14ac:dyDescent="0.6">
      <c r="A851" s="38"/>
      <c r="B851" s="38"/>
      <c r="C851" s="43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8"/>
      <c r="AK851" s="38"/>
      <c r="AL851" s="38"/>
      <c r="AM851" s="38"/>
      <c r="AN851" s="38"/>
      <c r="AO851" s="38"/>
      <c r="AP851" s="38"/>
      <c r="AQ851" s="38"/>
      <c r="AR851" s="38"/>
      <c r="AS851" s="38"/>
      <c r="AT851" s="38"/>
      <c r="AU851" s="38"/>
      <c r="AV851" s="38"/>
      <c r="AW851" s="38"/>
      <c r="AX851" s="38"/>
      <c r="AY851" s="38"/>
      <c r="AZ851" s="38"/>
      <c r="BA851" s="38"/>
      <c r="BB851" s="38"/>
      <c r="BC851" s="38"/>
      <c r="BD851" s="38"/>
      <c r="BE851" s="38"/>
      <c r="BF851" s="38"/>
      <c r="BG851" s="38"/>
      <c r="BH851" s="38"/>
      <c r="BI851" s="38"/>
      <c r="BJ851" s="38"/>
      <c r="BK851" s="38"/>
      <c r="BL851" s="38"/>
      <c r="BM851" s="38"/>
    </row>
    <row r="852" spans="1:65" ht="19.5" customHeight="1" x14ac:dyDescent="0.6">
      <c r="A852" s="38"/>
      <c r="B852" s="38"/>
      <c r="C852" s="43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8"/>
      <c r="AK852" s="38"/>
      <c r="AL852" s="38"/>
      <c r="AM852" s="38"/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  <c r="AX852" s="38"/>
      <c r="AY852" s="38"/>
      <c r="AZ852" s="38"/>
      <c r="BA852" s="38"/>
      <c r="BB852" s="38"/>
      <c r="BC852" s="38"/>
      <c r="BD852" s="38"/>
      <c r="BE852" s="38"/>
      <c r="BF852" s="38"/>
      <c r="BG852" s="38"/>
      <c r="BH852" s="38"/>
      <c r="BI852" s="38"/>
      <c r="BJ852" s="38"/>
      <c r="BK852" s="38"/>
      <c r="BL852" s="38"/>
      <c r="BM852" s="38"/>
    </row>
    <row r="853" spans="1:65" ht="19.5" customHeight="1" x14ac:dyDescent="0.6">
      <c r="A853" s="38"/>
      <c r="B853" s="38"/>
      <c r="C853" s="43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8"/>
      <c r="AK853" s="38"/>
      <c r="AL853" s="38"/>
      <c r="AM853" s="38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</row>
    <row r="854" spans="1:65" ht="19.5" customHeight="1" x14ac:dyDescent="0.6">
      <c r="A854" s="38"/>
      <c r="B854" s="38"/>
      <c r="C854" s="43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  <c r="AK854" s="38"/>
      <c r="AL854" s="38"/>
      <c r="AM854" s="38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38"/>
      <c r="BD854" s="38"/>
      <c r="BE854" s="38"/>
      <c r="BF854" s="38"/>
      <c r="BG854" s="38"/>
      <c r="BH854" s="38"/>
      <c r="BI854" s="38"/>
      <c r="BJ854" s="38"/>
      <c r="BK854" s="38"/>
      <c r="BL854" s="38"/>
      <c r="BM854" s="38"/>
    </row>
    <row r="855" spans="1:65" ht="19.5" customHeight="1" x14ac:dyDescent="0.6">
      <c r="A855" s="38"/>
      <c r="B855" s="38"/>
      <c r="C855" s="43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</row>
    <row r="856" spans="1:65" ht="19.5" customHeight="1" x14ac:dyDescent="0.6">
      <c r="A856" s="38"/>
      <c r="B856" s="38"/>
      <c r="C856" s="43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  <c r="AR856" s="38"/>
      <c r="AS856" s="38"/>
      <c r="AT856" s="38"/>
      <c r="AU856" s="38"/>
      <c r="AV856" s="38"/>
      <c r="AW856" s="38"/>
      <c r="AX856" s="38"/>
      <c r="AY856" s="38"/>
      <c r="AZ856" s="38"/>
      <c r="BA856" s="38"/>
      <c r="BB856" s="38"/>
      <c r="BC856" s="38"/>
      <c r="BD856" s="38"/>
      <c r="BE856" s="38"/>
      <c r="BF856" s="38"/>
      <c r="BG856" s="38"/>
      <c r="BH856" s="38"/>
      <c r="BI856" s="38"/>
      <c r="BJ856" s="38"/>
      <c r="BK856" s="38"/>
      <c r="BL856" s="38"/>
      <c r="BM856" s="38"/>
    </row>
    <row r="857" spans="1:65" ht="19.5" customHeight="1" x14ac:dyDescent="0.6">
      <c r="A857" s="38"/>
      <c r="B857" s="38"/>
      <c r="C857" s="43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38"/>
      <c r="AK857" s="38"/>
      <c r="AL857" s="38"/>
      <c r="AM857" s="38"/>
      <c r="AN857" s="38"/>
      <c r="AO857" s="38"/>
      <c r="AP857" s="38"/>
      <c r="AQ857" s="38"/>
      <c r="AR857" s="38"/>
      <c r="AS857" s="38"/>
      <c r="AT857" s="38"/>
      <c r="AU857" s="38"/>
      <c r="AV857" s="38"/>
      <c r="AW857" s="38"/>
      <c r="AX857" s="38"/>
      <c r="AY857" s="38"/>
      <c r="AZ857" s="38"/>
      <c r="BA857" s="38"/>
      <c r="BB857" s="38"/>
      <c r="BC857" s="38"/>
      <c r="BD857" s="38"/>
      <c r="BE857" s="38"/>
      <c r="BF857" s="38"/>
      <c r="BG857" s="38"/>
      <c r="BH857" s="38"/>
      <c r="BI857" s="38"/>
      <c r="BJ857" s="38"/>
      <c r="BK857" s="38"/>
      <c r="BL857" s="38"/>
      <c r="BM857" s="38"/>
    </row>
    <row r="858" spans="1:65" ht="19.5" customHeight="1" x14ac:dyDescent="0.6">
      <c r="A858" s="38"/>
      <c r="B858" s="38"/>
      <c r="C858" s="43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38"/>
      <c r="AK858" s="38"/>
      <c r="AL858" s="38"/>
      <c r="AM858" s="38"/>
      <c r="AN858" s="38"/>
      <c r="AO858" s="38"/>
      <c r="AP858" s="38"/>
      <c r="AQ858" s="38"/>
      <c r="AR858" s="38"/>
      <c r="AS858" s="38"/>
      <c r="AT858" s="38"/>
      <c r="AU858" s="38"/>
      <c r="AV858" s="38"/>
      <c r="AW858" s="38"/>
      <c r="AX858" s="38"/>
      <c r="AY858" s="38"/>
      <c r="AZ858" s="38"/>
      <c r="BA858" s="38"/>
      <c r="BB858" s="38"/>
      <c r="BC858" s="38"/>
      <c r="BD858" s="38"/>
      <c r="BE858" s="38"/>
      <c r="BF858" s="38"/>
      <c r="BG858" s="38"/>
      <c r="BH858" s="38"/>
      <c r="BI858" s="38"/>
      <c r="BJ858" s="38"/>
      <c r="BK858" s="38"/>
      <c r="BL858" s="38"/>
      <c r="BM858" s="38"/>
    </row>
    <row r="859" spans="1:65" ht="19.5" customHeight="1" x14ac:dyDescent="0.6">
      <c r="A859" s="38"/>
      <c r="B859" s="38"/>
      <c r="C859" s="43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8"/>
      <c r="AK859" s="38"/>
      <c r="AL859" s="38"/>
      <c r="AM859" s="38"/>
      <c r="AN859" s="38"/>
      <c r="AO859" s="38"/>
      <c r="AP859" s="38"/>
      <c r="AQ859" s="38"/>
      <c r="AR859" s="38"/>
      <c r="AS859" s="38"/>
      <c r="AT859" s="38"/>
      <c r="AU859" s="38"/>
      <c r="AV859" s="38"/>
      <c r="AW859" s="38"/>
      <c r="AX859" s="38"/>
      <c r="AY859" s="38"/>
      <c r="AZ859" s="38"/>
      <c r="BA859" s="38"/>
      <c r="BB859" s="38"/>
      <c r="BC859" s="38"/>
      <c r="BD859" s="38"/>
      <c r="BE859" s="38"/>
      <c r="BF859" s="38"/>
      <c r="BG859" s="38"/>
      <c r="BH859" s="38"/>
      <c r="BI859" s="38"/>
      <c r="BJ859" s="38"/>
      <c r="BK859" s="38"/>
      <c r="BL859" s="38"/>
      <c r="BM859" s="38"/>
    </row>
    <row r="860" spans="1:65" ht="19.5" customHeight="1" x14ac:dyDescent="0.6">
      <c r="A860" s="38"/>
      <c r="B860" s="38"/>
      <c r="C860" s="43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8"/>
      <c r="AK860" s="38"/>
      <c r="AL860" s="38"/>
      <c r="AM860" s="38"/>
      <c r="AN860" s="38"/>
      <c r="AO860" s="38"/>
      <c r="AP860" s="38"/>
      <c r="AQ860" s="38"/>
      <c r="AR860" s="38"/>
      <c r="AS860" s="38"/>
      <c r="AT860" s="38"/>
      <c r="AU860" s="38"/>
      <c r="AV860" s="38"/>
      <c r="AW860" s="38"/>
      <c r="AX860" s="38"/>
      <c r="AY860" s="38"/>
      <c r="AZ860" s="38"/>
      <c r="BA860" s="38"/>
      <c r="BB860" s="38"/>
      <c r="BC860" s="38"/>
      <c r="BD860" s="38"/>
      <c r="BE860" s="38"/>
      <c r="BF860" s="38"/>
      <c r="BG860" s="38"/>
      <c r="BH860" s="38"/>
      <c r="BI860" s="38"/>
      <c r="BJ860" s="38"/>
      <c r="BK860" s="38"/>
      <c r="BL860" s="38"/>
      <c r="BM860" s="38"/>
    </row>
    <row r="861" spans="1:65" ht="19.5" customHeight="1" x14ac:dyDescent="0.6">
      <c r="A861" s="38"/>
      <c r="B861" s="38"/>
      <c r="C861" s="43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38"/>
      <c r="AK861" s="38"/>
      <c r="AL861" s="38"/>
      <c r="AM861" s="38"/>
      <c r="AN861" s="38"/>
      <c r="AO861" s="38"/>
      <c r="AP861" s="38"/>
      <c r="AQ861" s="38"/>
      <c r="AR861" s="38"/>
      <c r="AS861" s="38"/>
      <c r="AT861" s="38"/>
      <c r="AU861" s="38"/>
      <c r="AV861" s="38"/>
      <c r="AW861" s="38"/>
      <c r="AX861" s="38"/>
      <c r="AY861" s="38"/>
      <c r="AZ861" s="38"/>
      <c r="BA861" s="38"/>
      <c r="BB861" s="38"/>
      <c r="BC861" s="38"/>
      <c r="BD861" s="38"/>
      <c r="BE861" s="38"/>
      <c r="BF861" s="38"/>
      <c r="BG861" s="38"/>
      <c r="BH861" s="38"/>
      <c r="BI861" s="38"/>
      <c r="BJ861" s="38"/>
      <c r="BK861" s="38"/>
      <c r="BL861" s="38"/>
      <c r="BM861" s="38"/>
    </row>
    <row r="862" spans="1:65" ht="19.5" customHeight="1" x14ac:dyDescent="0.6">
      <c r="A862" s="38"/>
      <c r="B862" s="38"/>
      <c r="C862" s="43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38"/>
      <c r="AK862" s="38"/>
      <c r="AL862" s="38"/>
      <c r="AM862" s="38"/>
      <c r="AN862" s="38"/>
      <c r="AO862" s="38"/>
      <c r="AP862" s="38"/>
      <c r="AQ862" s="38"/>
      <c r="AR862" s="38"/>
      <c r="AS862" s="38"/>
      <c r="AT862" s="38"/>
      <c r="AU862" s="38"/>
      <c r="AV862" s="38"/>
      <c r="AW862" s="38"/>
      <c r="AX862" s="38"/>
      <c r="AY862" s="38"/>
      <c r="AZ862" s="38"/>
      <c r="BA862" s="38"/>
      <c r="BB862" s="38"/>
      <c r="BC862" s="38"/>
      <c r="BD862" s="38"/>
      <c r="BE862" s="38"/>
      <c r="BF862" s="38"/>
      <c r="BG862" s="38"/>
      <c r="BH862" s="38"/>
      <c r="BI862" s="38"/>
      <c r="BJ862" s="38"/>
      <c r="BK862" s="38"/>
      <c r="BL862" s="38"/>
      <c r="BM862" s="38"/>
    </row>
    <row r="863" spans="1:65" ht="19.5" customHeight="1" x14ac:dyDescent="0.6">
      <c r="A863" s="38"/>
      <c r="B863" s="38"/>
      <c r="C863" s="43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38"/>
      <c r="AK863" s="38"/>
      <c r="AL863" s="38"/>
      <c r="AM863" s="38"/>
      <c r="AN863" s="38"/>
      <c r="AO863" s="38"/>
      <c r="AP863" s="38"/>
      <c r="AQ863" s="38"/>
      <c r="AR863" s="38"/>
      <c r="AS863" s="38"/>
      <c r="AT863" s="38"/>
      <c r="AU863" s="38"/>
      <c r="AV863" s="38"/>
      <c r="AW863" s="38"/>
      <c r="AX863" s="38"/>
      <c r="AY863" s="38"/>
      <c r="AZ863" s="38"/>
      <c r="BA863" s="38"/>
      <c r="BB863" s="38"/>
      <c r="BC863" s="38"/>
      <c r="BD863" s="38"/>
      <c r="BE863" s="38"/>
      <c r="BF863" s="38"/>
      <c r="BG863" s="38"/>
      <c r="BH863" s="38"/>
      <c r="BI863" s="38"/>
      <c r="BJ863" s="38"/>
      <c r="BK863" s="38"/>
      <c r="BL863" s="38"/>
      <c r="BM863" s="38"/>
    </row>
    <row r="864" spans="1:65" ht="19.5" customHeight="1" x14ac:dyDescent="0.6">
      <c r="A864" s="38"/>
      <c r="B864" s="38"/>
      <c r="C864" s="43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  <c r="AW864" s="38"/>
      <c r="AX864" s="38"/>
      <c r="AY864" s="38"/>
      <c r="AZ864" s="38"/>
      <c r="BA864" s="38"/>
      <c r="BB864" s="38"/>
      <c r="BC864" s="38"/>
      <c r="BD864" s="38"/>
      <c r="BE864" s="38"/>
      <c r="BF864" s="38"/>
      <c r="BG864" s="38"/>
      <c r="BH864" s="38"/>
      <c r="BI864" s="38"/>
      <c r="BJ864" s="38"/>
      <c r="BK864" s="38"/>
      <c r="BL864" s="38"/>
      <c r="BM864" s="38"/>
    </row>
    <row r="865" spans="1:65" ht="19.5" customHeight="1" x14ac:dyDescent="0.6">
      <c r="A865" s="38"/>
      <c r="B865" s="38"/>
      <c r="C865" s="43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38"/>
      <c r="AK865" s="38"/>
      <c r="AL865" s="38"/>
      <c r="AM865" s="38"/>
      <c r="AN865" s="38"/>
      <c r="AO865" s="38"/>
      <c r="AP865" s="38"/>
      <c r="AQ865" s="38"/>
      <c r="AR865" s="38"/>
      <c r="AS865" s="38"/>
      <c r="AT865" s="38"/>
      <c r="AU865" s="38"/>
      <c r="AV865" s="38"/>
      <c r="AW865" s="38"/>
      <c r="AX865" s="38"/>
      <c r="AY865" s="38"/>
      <c r="AZ865" s="38"/>
      <c r="BA865" s="38"/>
      <c r="BB865" s="38"/>
      <c r="BC865" s="38"/>
      <c r="BD865" s="38"/>
      <c r="BE865" s="38"/>
      <c r="BF865" s="38"/>
      <c r="BG865" s="38"/>
      <c r="BH865" s="38"/>
      <c r="BI865" s="38"/>
      <c r="BJ865" s="38"/>
      <c r="BK865" s="38"/>
      <c r="BL865" s="38"/>
      <c r="BM865" s="38"/>
    </row>
    <row r="866" spans="1:65" ht="19.5" customHeight="1" x14ac:dyDescent="0.6">
      <c r="A866" s="38"/>
      <c r="B866" s="38"/>
      <c r="C866" s="43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38"/>
      <c r="AK866" s="38"/>
      <c r="AL866" s="38"/>
      <c r="AM866" s="38"/>
      <c r="AN866" s="38"/>
      <c r="AO866" s="38"/>
      <c r="AP866" s="38"/>
      <c r="AQ866" s="38"/>
      <c r="AR866" s="38"/>
      <c r="AS866" s="38"/>
      <c r="AT866" s="38"/>
      <c r="AU866" s="38"/>
      <c r="AV866" s="38"/>
      <c r="AW866" s="38"/>
      <c r="AX866" s="38"/>
      <c r="AY866" s="38"/>
      <c r="AZ866" s="38"/>
      <c r="BA866" s="38"/>
      <c r="BB866" s="38"/>
      <c r="BC866" s="38"/>
      <c r="BD866" s="38"/>
      <c r="BE866" s="38"/>
      <c r="BF866" s="38"/>
      <c r="BG866" s="38"/>
      <c r="BH866" s="38"/>
      <c r="BI866" s="38"/>
      <c r="BJ866" s="38"/>
      <c r="BK866" s="38"/>
      <c r="BL866" s="38"/>
      <c r="BM866" s="38"/>
    </row>
    <row r="867" spans="1:65" ht="19.5" customHeight="1" x14ac:dyDescent="0.6">
      <c r="A867" s="38"/>
      <c r="B867" s="38"/>
      <c r="C867" s="43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</row>
    <row r="868" spans="1:65" ht="19.5" customHeight="1" x14ac:dyDescent="0.6">
      <c r="A868" s="38"/>
      <c r="B868" s="38"/>
      <c r="C868" s="43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  <c r="AX868" s="38"/>
      <c r="AY868" s="38"/>
      <c r="AZ868" s="38"/>
      <c r="BA868" s="38"/>
      <c r="BB868" s="38"/>
      <c r="BC868" s="38"/>
      <c r="BD868" s="38"/>
      <c r="BE868" s="38"/>
      <c r="BF868" s="38"/>
      <c r="BG868" s="38"/>
      <c r="BH868" s="38"/>
      <c r="BI868" s="38"/>
      <c r="BJ868" s="38"/>
      <c r="BK868" s="38"/>
      <c r="BL868" s="38"/>
      <c r="BM868" s="38"/>
    </row>
    <row r="869" spans="1:65" ht="19.5" customHeight="1" x14ac:dyDescent="0.6">
      <c r="A869" s="38"/>
      <c r="B869" s="38"/>
      <c r="C869" s="43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8"/>
      <c r="AK869" s="38"/>
      <c r="AL869" s="38"/>
      <c r="AM869" s="38"/>
      <c r="AN869" s="38"/>
      <c r="AO869" s="38"/>
      <c r="AP869" s="38"/>
      <c r="AQ869" s="38"/>
      <c r="AR869" s="38"/>
      <c r="AS869" s="38"/>
      <c r="AT869" s="38"/>
      <c r="AU869" s="38"/>
      <c r="AV869" s="38"/>
      <c r="AW869" s="38"/>
      <c r="AX869" s="38"/>
      <c r="AY869" s="38"/>
      <c r="AZ869" s="38"/>
      <c r="BA869" s="38"/>
      <c r="BB869" s="38"/>
      <c r="BC869" s="38"/>
      <c r="BD869" s="38"/>
      <c r="BE869" s="38"/>
      <c r="BF869" s="38"/>
      <c r="BG869" s="38"/>
      <c r="BH869" s="38"/>
      <c r="BI869" s="38"/>
      <c r="BJ869" s="38"/>
      <c r="BK869" s="38"/>
      <c r="BL869" s="38"/>
      <c r="BM869" s="38"/>
    </row>
    <row r="870" spans="1:65" ht="19.5" customHeight="1" x14ac:dyDescent="0.6">
      <c r="A870" s="38"/>
      <c r="B870" s="38"/>
      <c r="C870" s="43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8"/>
      <c r="AK870" s="38"/>
      <c r="AL870" s="38"/>
      <c r="AM870" s="38"/>
      <c r="AN870" s="38"/>
      <c r="AO870" s="38"/>
      <c r="AP870" s="38"/>
      <c r="AQ870" s="38"/>
      <c r="AR870" s="38"/>
      <c r="AS870" s="38"/>
      <c r="AT870" s="38"/>
      <c r="AU870" s="38"/>
      <c r="AV870" s="38"/>
      <c r="AW870" s="38"/>
      <c r="AX870" s="38"/>
      <c r="AY870" s="38"/>
      <c r="AZ870" s="38"/>
      <c r="BA870" s="38"/>
      <c r="BB870" s="38"/>
      <c r="BC870" s="38"/>
      <c r="BD870" s="38"/>
      <c r="BE870" s="38"/>
      <c r="BF870" s="38"/>
      <c r="BG870" s="38"/>
      <c r="BH870" s="38"/>
      <c r="BI870" s="38"/>
      <c r="BJ870" s="38"/>
      <c r="BK870" s="38"/>
      <c r="BL870" s="38"/>
      <c r="BM870" s="38"/>
    </row>
    <row r="871" spans="1:65" ht="19.5" customHeight="1" x14ac:dyDescent="0.6">
      <c r="A871" s="38"/>
      <c r="B871" s="38"/>
      <c r="C871" s="43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8"/>
      <c r="AK871" s="38"/>
      <c r="AL871" s="38"/>
      <c r="AM871" s="38"/>
      <c r="AN871" s="38"/>
      <c r="AO871" s="38"/>
      <c r="AP871" s="38"/>
      <c r="AQ871" s="38"/>
      <c r="AR871" s="38"/>
      <c r="AS871" s="38"/>
      <c r="AT871" s="38"/>
      <c r="AU871" s="38"/>
      <c r="AV871" s="38"/>
      <c r="AW871" s="38"/>
      <c r="AX871" s="38"/>
      <c r="AY871" s="38"/>
      <c r="AZ871" s="38"/>
      <c r="BA871" s="38"/>
      <c r="BB871" s="38"/>
      <c r="BC871" s="38"/>
      <c r="BD871" s="38"/>
      <c r="BE871" s="38"/>
      <c r="BF871" s="38"/>
      <c r="BG871" s="38"/>
      <c r="BH871" s="38"/>
      <c r="BI871" s="38"/>
      <c r="BJ871" s="38"/>
      <c r="BK871" s="38"/>
      <c r="BL871" s="38"/>
      <c r="BM871" s="38"/>
    </row>
    <row r="872" spans="1:65" ht="19.5" customHeight="1" x14ac:dyDescent="0.6">
      <c r="A872" s="38"/>
      <c r="B872" s="38"/>
      <c r="C872" s="43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8"/>
      <c r="AK872" s="38"/>
      <c r="AL872" s="38"/>
      <c r="AM872" s="38"/>
      <c r="AN872" s="38"/>
      <c r="AO872" s="38"/>
      <c r="AP872" s="38"/>
      <c r="AQ872" s="38"/>
      <c r="AR872" s="38"/>
      <c r="AS872" s="38"/>
      <c r="AT872" s="38"/>
      <c r="AU872" s="38"/>
      <c r="AV872" s="38"/>
      <c r="AW872" s="38"/>
      <c r="AX872" s="38"/>
      <c r="AY872" s="38"/>
      <c r="AZ872" s="38"/>
      <c r="BA872" s="38"/>
      <c r="BB872" s="38"/>
      <c r="BC872" s="38"/>
      <c r="BD872" s="38"/>
      <c r="BE872" s="38"/>
      <c r="BF872" s="38"/>
      <c r="BG872" s="38"/>
      <c r="BH872" s="38"/>
      <c r="BI872" s="38"/>
      <c r="BJ872" s="38"/>
      <c r="BK872" s="38"/>
      <c r="BL872" s="38"/>
      <c r="BM872" s="38"/>
    </row>
    <row r="873" spans="1:65" ht="19.5" customHeight="1" x14ac:dyDescent="0.6">
      <c r="A873" s="38"/>
      <c r="B873" s="38"/>
      <c r="C873" s="43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38"/>
      <c r="AK873" s="38"/>
      <c r="AL873" s="38"/>
      <c r="AM873" s="38"/>
      <c r="AN873" s="38"/>
      <c r="AO873" s="38"/>
      <c r="AP873" s="38"/>
      <c r="AQ873" s="38"/>
      <c r="AR873" s="38"/>
      <c r="AS873" s="38"/>
      <c r="AT873" s="38"/>
      <c r="AU873" s="38"/>
      <c r="AV873" s="38"/>
      <c r="AW873" s="38"/>
      <c r="AX873" s="38"/>
      <c r="AY873" s="38"/>
      <c r="AZ873" s="38"/>
      <c r="BA873" s="38"/>
      <c r="BB873" s="38"/>
      <c r="BC873" s="38"/>
      <c r="BD873" s="38"/>
      <c r="BE873" s="38"/>
      <c r="BF873" s="38"/>
      <c r="BG873" s="38"/>
      <c r="BH873" s="38"/>
      <c r="BI873" s="38"/>
      <c r="BJ873" s="38"/>
      <c r="BK873" s="38"/>
      <c r="BL873" s="38"/>
      <c r="BM873" s="38"/>
    </row>
    <row r="874" spans="1:65" ht="19.5" customHeight="1" x14ac:dyDescent="0.6">
      <c r="A874" s="38"/>
      <c r="B874" s="38"/>
      <c r="C874" s="43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8"/>
      <c r="AK874" s="38"/>
      <c r="AL874" s="38"/>
      <c r="AM874" s="38"/>
      <c r="AN874" s="38"/>
      <c r="AO874" s="38"/>
      <c r="AP874" s="38"/>
      <c r="AQ874" s="38"/>
      <c r="AR874" s="38"/>
      <c r="AS874" s="38"/>
      <c r="AT874" s="38"/>
      <c r="AU874" s="38"/>
      <c r="AV874" s="38"/>
      <c r="AW874" s="38"/>
      <c r="AX874" s="38"/>
      <c r="AY874" s="38"/>
      <c r="AZ874" s="38"/>
      <c r="BA874" s="38"/>
      <c r="BB874" s="38"/>
      <c r="BC874" s="38"/>
      <c r="BD874" s="38"/>
      <c r="BE874" s="38"/>
      <c r="BF874" s="38"/>
      <c r="BG874" s="38"/>
      <c r="BH874" s="38"/>
      <c r="BI874" s="38"/>
      <c r="BJ874" s="38"/>
      <c r="BK874" s="38"/>
      <c r="BL874" s="38"/>
      <c r="BM874" s="38"/>
    </row>
    <row r="875" spans="1:65" ht="19.5" customHeight="1" x14ac:dyDescent="0.6">
      <c r="A875" s="38"/>
      <c r="B875" s="38"/>
      <c r="C875" s="43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38"/>
      <c r="BD875" s="38"/>
      <c r="BE875" s="38"/>
      <c r="BF875" s="38"/>
      <c r="BG875" s="38"/>
      <c r="BH875" s="38"/>
      <c r="BI875" s="38"/>
      <c r="BJ875" s="38"/>
      <c r="BK875" s="38"/>
      <c r="BL875" s="38"/>
      <c r="BM875" s="38"/>
    </row>
    <row r="876" spans="1:65" ht="19.5" customHeight="1" x14ac:dyDescent="0.6">
      <c r="A876" s="38"/>
      <c r="B876" s="38"/>
      <c r="C876" s="43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  <c r="AR876" s="38"/>
      <c r="AS876" s="38"/>
      <c r="AT876" s="38"/>
      <c r="AU876" s="38"/>
      <c r="AV876" s="38"/>
      <c r="AW876" s="38"/>
      <c r="AX876" s="38"/>
      <c r="AY876" s="38"/>
      <c r="AZ876" s="38"/>
      <c r="BA876" s="38"/>
      <c r="BB876" s="38"/>
      <c r="BC876" s="38"/>
      <c r="BD876" s="38"/>
      <c r="BE876" s="38"/>
      <c r="BF876" s="38"/>
      <c r="BG876" s="38"/>
      <c r="BH876" s="38"/>
      <c r="BI876" s="38"/>
      <c r="BJ876" s="38"/>
      <c r="BK876" s="38"/>
      <c r="BL876" s="38"/>
      <c r="BM876" s="38"/>
    </row>
    <row r="877" spans="1:65" ht="19.5" customHeight="1" x14ac:dyDescent="0.6">
      <c r="A877" s="38"/>
      <c r="B877" s="38"/>
      <c r="C877" s="43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8"/>
      <c r="AK877" s="38"/>
      <c r="AL877" s="38"/>
      <c r="AM877" s="38"/>
      <c r="AN877" s="38"/>
      <c r="AO877" s="38"/>
      <c r="AP877" s="38"/>
      <c r="AQ877" s="38"/>
      <c r="AR877" s="38"/>
      <c r="AS877" s="38"/>
      <c r="AT877" s="38"/>
      <c r="AU877" s="38"/>
      <c r="AV877" s="38"/>
      <c r="AW877" s="38"/>
      <c r="AX877" s="38"/>
      <c r="AY877" s="38"/>
      <c r="AZ877" s="38"/>
      <c r="BA877" s="38"/>
      <c r="BB877" s="38"/>
      <c r="BC877" s="38"/>
      <c r="BD877" s="38"/>
      <c r="BE877" s="38"/>
      <c r="BF877" s="38"/>
      <c r="BG877" s="38"/>
      <c r="BH877" s="38"/>
      <c r="BI877" s="38"/>
      <c r="BJ877" s="38"/>
      <c r="BK877" s="38"/>
      <c r="BL877" s="38"/>
      <c r="BM877" s="38"/>
    </row>
    <row r="878" spans="1:65" ht="19.5" customHeight="1" x14ac:dyDescent="0.6">
      <c r="A878" s="38"/>
      <c r="B878" s="38"/>
      <c r="C878" s="43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38"/>
      <c r="AK878" s="38"/>
      <c r="AL878" s="38"/>
      <c r="AM878" s="38"/>
      <c r="AN878" s="38"/>
      <c r="AO878" s="38"/>
      <c r="AP878" s="38"/>
      <c r="AQ878" s="38"/>
      <c r="AR878" s="38"/>
      <c r="AS878" s="38"/>
      <c r="AT878" s="38"/>
      <c r="AU878" s="38"/>
      <c r="AV878" s="38"/>
      <c r="AW878" s="38"/>
      <c r="AX878" s="38"/>
      <c r="AY878" s="38"/>
      <c r="AZ878" s="38"/>
      <c r="BA878" s="38"/>
      <c r="BB878" s="38"/>
      <c r="BC878" s="38"/>
      <c r="BD878" s="38"/>
      <c r="BE878" s="38"/>
      <c r="BF878" s="38"/>
      <c r="BG878" s="38"/>
      <c r="BH878" s="38"/>
      <c r="BI878" s="38"/>
      <c r="BJ878" s="38"/>
      <c r="BK878" s="38"/>
      <c r="BL878" s="38"/>
      <c r="BM878" s="38"/>
    </row>
    <row r="879" spans="1:65" ht="19.5" customHeight="1" x14ac:dyDescent="0.6">
      <c r="A879" s="38"/>
      <c r="B879" s="38"/>
      <c r="C879" s="43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</row>
    <row r="880" spans="1:65" ht="19.5" customHeight="1" x14ac:dyDescent="0.6">
      <c r="A880" s="38"/>
      <c r="B880" s="38"/>
      <c r="C880" s="43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8"/>
      <c r="AK880" s="38"/>
      <c r="AL880" s="38"/>
      <c r="AM880" s="38"/>
      <c r="AN880" s="38"/>
      <c r="AO880" s="38"/>
      <c r="AP880" s="38"/>
      <c r="AQ880" s="38"/>
      <c r="AR880" s="38"/>
      <c r="AS880" s="38"/>
      <c r="AT880" s="38"/>
      <c r="AU880" s="38"/>
      <c r="AV880" s="38"/>
      <c r="AW880" s="38"/>
      <c r="AX880" s="38"/>
      <c r="AY880" s="38"/>
      <c r="AZ880" s="38"/>
      <c r="BA880" s="38"/>
      <c r="BB880" s="38"/>
      <c r="BC880" s="38"/>
      <c r="BD880" s="38"/>
      <c r="BE880" s="38"/>
      <c r="BF880" s="38"/>
      <c r="BG880" s="38"/>
      <c r="BH880" s="38"/>
      <c r="BI880" s="38"/>
      <c r="BJ880" s="38"/>
      <c r="BK880" s="38"/>
      <c r="BL880" s="38"/>
      <c r="BM880" s="38"/>
    </row>
    <row r="881" spans="1:65" ht="19.5" customHeight="1" x14ac:dyDescent="0.6">
      <c r="A881" s="38"/>
      <c r="B881" s="38"/>
      <c r="C881" s="43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  <c r="AK881" s="38"/>
      <c r="AL881" s="38"/>
      <c r="AM881" s="38"/>
      <c r="AN881" s="38"/>
      <c r="AO881" s="38"/>
      <c r="AP881" s="38"/>
      <c r="AQ881" s="38"/>
      <c r="AR881" s="38"/>
      <c r="AS881" s="38"/>
      <c r="AT881" s="38"/>
      <c r="AU881" s="38"/>
      <c r="AV881" s="38"/>
      <c r="AW881" s="38"/>
      <c r="AX881" s="38"/>
      <c r="AY881" s="38"/>
      <c r="AZ881" s="38"/>
      <c r="BA881" s="38"/>
      <c r="BB881" s="38"/>
      <c r="BC881" s="38"/>
      <c r="BD881" s="38"/>
      <c r="BE881" s="38"/>
      <c r="BF881" s="38"/>
      <c r="BG881" s="38"/>
      <c r="BH881" s="38"/>
      <c r="BI881" s="38"/>
      <c r="BJ881" s="38"/>
      <c r="BK881" s="38"/>
      <c r="BL881" s="38"/>
      <c r="BM881" s="38"/>
    </row>
    <row r="882" spans="1:65" ht="19.5" customHeight="1" x14ac:dyDescent="0.6">
      <c r="A882" s="38"/>
      <c r="B882" s="38"/>
      <c r="C882" s="43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38"/>
      <c r="AK882" s="38"/>
      <c r="AL882" s="38"/>
      <c r="AM882" s="38"/>
      <c r="AN882" s="38"/>
      <c r="AO882" s="38"/>
      <c r="AP882" s="38"/>
      <c r="AQ882" s="38"/>
      <c r="AR882" s="38"/>
      <c r="AS882" s="38"/>
      <c r="AT882" s="38"/>
      <c r="AU882" s="38"/>
      <c r="AV882" s="38"/>
      <c r="AW882" s="38"/>
      <c r="AX882" s="38"/>
      <c r="AY882" s="38"/>
      <c r="AZ882" s="38"/>
      <c r="BA882" s="38"/>
      <c r="BB882" s="38"/>
      <c r="BC882" s="38"/>
      <c r="BD882" s="38"/>
      <c r="BE882" s="38"/>
      <c r="BF882" s="38"/>
      <c r="BG882" s="38"/>
      <c r="BH882" s="38"/>
      <c r="BI882" s="38"/>
      <c r="BJ882" s="38"/>
      <c r="BK882" s="38"/>
      <c r="BL882" s="38"/>
      <c r="BM882" s="38"/>
    </row>
    <row r="883" spans="1:65" ht="19.5" customHeight="1" x14ac:dyDescent="0.6">
      <c r="A883" s="38"/>
      <c r="B883" s="38"/>
      <c r="C883" s="43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38"/>
      <c r="AK883" s="38"/>
      <c r="AL883" s="38"/>
      <c r="AM883" s="38"/>
      <c r="AN883" s="38"/>
      <c r="AO883" s="38"/>
      <c r="AP883" s="38"/>
      <c r="AQ883" s="38"/>
      <c r="AR883" s="3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38"/>
      <c r="BD883" s="38"/>
      <c r="BE883" s="38"/>
      <c r="BF883" s="38"/>
      <c r="BG883" s="38"/>
      <c r="BH883" s="38"/>
      <c r="BI883" s="38"/>
      <c r="BJ883" s="38"/>
      <c r="BK883" s="38"/>
      <c r="BL883" s="38"/>
      <c r="BM883" s="38"/>
    </row>
    <row r="884" spans="1:65" ht="19.5" customHeight="1" x14ac:dyDescent="0.6">
      <c r="A884" s="38"/>
      <c r="B884" s="38"/>
      <c r="C884" s="43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38"/>
      <c r="AK884" s="38"/>
      <c r="AL884" s="38"/>
      <c r="AM884" s="38"/>
      <c r="AN884" s="38"/>
      <c r="AO884" s="38"/>
      <c r="AP884" s="38"/>
      <c r="AQ884" s="38"/>
      <c r="AR884" s="3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38"/>
      <c r="BD884" s="38"/>
      <c r="BE884" s="38"/>
      <c r="BF884" s="38"/>
      <c r="BG884" s="38"/>
      <c r="BH884" s="38"/>
      <c r="BI884" s="38"/>
      <c r="BJ884" s="38"/>
      <c r="BK884" s="38"/>
      <c r="BL884" s="38"/>
      <c r="BM884" s="38"/>
    </row>
    <row r="885" spans="1:65" ht="19.5" customHeight="1" x14ac:dyDescent="0.6">
      <c r="A885" s="38"/>
      <c r="B885" s="38"/>
      <c r="C885" s="43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38"/>
      <c r="AK885" s="38"/>
      <c r="AL885" s="38"/>
      <c r="AM885" s="38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</row>
    <row r="886" spans="1:65" ht="19.5" customHeight="1" x14ac:dyDescent="0.6">
      <c r="A886" s="38"/>
      <c r="B886" s="38"/>
      <c r="C886" s="43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</row>
    <row r="887" spans="1:65" ht="19.5" customHeight="1" x14ac:dyDescent="0.6">
      <c r="A887" s="38"/>
      <c r="B887" s="38"/>
      <c r="C887" s="43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3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38"/>
      <c r="BD887" s="38"/>
      <c r="BE887" s="38"/>
      <c r="BF887" s="38"/>
      <c r="BG887" s="38"/>
      <c r="BH887" s="38"/>
      <c r="BI887" s="38"/>
      <c r="BJ887" s="38"/>
      <c r="BK887" s="38"/>
      <c r="BL887" s="38"/>
      <c r="BM887" s="38"/>
    </row>
    <row r="888" spans="1:65" ht="19.5" customHeight="1" x14ac:dyDescent="0.6">
      <c r="A888" s="38"/>
      <c r="B888" s="38"/>
      <c r="C888" s="43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  <c r="AK888" s="38"/>
      <c r="AL888" s="38"/>
      <c r="AM888" s="38"/>
      <c r="AN888" s="38"/>
      <c r="AO888" s="38"/>
      <c r="AP888" s="38"/>
      <c r="AQ888" s="38"/>
      <c r="AR888" s="38"/>
      <c r="AS888" s="38"/>
      <c r="AT888" s="38"/>
      <c r="AU888" s="38"/>
      <c r="AV888" s="38"/>
      <c r="AW888" s="38"/>
      <c r="AX888" s="38"/>
      <c r="AY888" s="38"/>
      <c r="AZ888" s="38"/>
      <c r="BA888" s="38"/>
      <c r="BB888" s="38"/>
      <c r="BC888" s="38"/>
      <c r="BD888" s="38"/>
      <c r="BE888" s="38"/>
      <c r="BF888" s="38"/>
      <c r="BG888" s="38"/>
      <c r="BH888" s="38"/>
      <c r="BI888" s="38"/>
      <c r="BJ888" s="38"/>
      <c r="BK888" s="38"/>
      <c r="BL888" s="38"/>
      <c r="BM888" s="38"/>
    </row>
    <row r="889" spans="1:65" ht="19.5" customHeight="1" x14ac:dyDescent="0.6">
      <c r="A889" s="38"/>
      <c r="B889" s="38"/>
      <c r="C889" s="43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38"/>
      <c r="AK889" s="38"/>
      <c r="AL889" s="38"/>
      <c r="AM889" s="38"/>
      <c r="AN889" s="38"/>
      <c r="AO889" s="38"/>
      <c r="AP889" s="38"/>
      <c r="AQ889" s="38"/>
      <c r="AR889" s="38"/>
      <c r="AS889" s="38"/>
      <c r="AT889" s="38"/>
      <c r="AU889" s="38"/>
      <c r="AV889" s="38"/>
      <c r="AW889" s="38"/>
      <c r="AX889" s="38"/>
      <c r="AY889" s="38"/>
      <c r="AZ889" s="38"/>
      <c r="BA889" s="38"/>
      <c r="BB889" s="38"/>
      <c r="BC889" s="38"/>
      <c r="BD889" s="38"/>
      <c r="BE889" s="38"/>
      <c r="BF889" s="38"/>
      <c r="BG889" s="38"/>
      <c r="BH889" s="38"/>
      <c r="BI889" s="38"/>
      <c r="BJ889" s="38"/>
      <c r="BK889" s="38"/>
      <c r="BL889" s="38"/>
      <c r="BM889" s="38"/>
    </row>
    <row r="890" spans="1:65" ht="19.5" customHeight="1" x14ac:dyDescent="0.6">
      <c r="A890" s="38"/>
      <c r="B890" s="38"/>
      <c r="C890" s="43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38"/>
      <c r="AK890" s="38"/>
      <c r="AL890" s="38"/>
      <c r="AM890" s="38"/>
      <c r="AN890" s="38"/>
      <c r="AO890" s="38"/>
      <c r="AP890" s="38"/>
      <c r="AQ890" s="38"/>
      <c r="AR890" s="38"/>
      <c r="AS890" s="38"/>
      <c r="AT890" s="38"/>
      <c r="AU890" s="38"/>
      <c r="AV890" s="38"/>
      <c r="AW890" s="38"/>
      <c r="AX890" s="38"/>
      <c r="AY890" s="38"/>
      <c r="AZ890" s="38"/>
      <c r="BA890" s="38"/>
      <c r="BB890" s="38"/>
      <c r="BC890" s="38"/>
      <c r="BD890" s="38"/>
      <c r="BE890" s="38"/>
      <c r="BF890" s="38"/>
      <c r="BG890" s="38"/>
      <c r="BH890" s="38"/>
      <c r="BI890" s="38"/>
      <c r="BJ890" s="38"/>
      <c r="BK890" s="38"/>
      <c r="BL890" s="38"/>
      <c r="BM890" s="38"/>
    </row>
    <row r="891" spans="1:65" ht="19.5" customHeight="1" x14ac:dyDescent="0.6">
      <c r="A891" s="38"/>
      <c r="B891" s="38"/>
      <c r="C891" s="43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</row>
    <row r="892" spans="1:65" ht="19.5" customHeight="1" x14ac:dyDescent="0.6">
      <c r="A892" s="38"/>
      <c r="B892" s="38"/>
      <c r="C892" s="43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38"/>
      <c r="AK892" s="38"/>
      <c r="AL892" s="38"/>
      <c r="AM892" s="38"/>
      <c r="AN892" s="38"/>
      <c r="AO892" s="38"/>
      <c r="AP892" s="38"/>
      <c r="AQ892" s="38"/>
      <c r="AR892" s="38"/>
      <c r="AS892" s="38"/>
      <c r="AT892" s="38"/>
      <c r="AU892" s="38"/>
      <c r="AV892" s="38"/>
      <c r="AW892" s="38"/>
      <c r="AX892" s="38"/>
      <c r="AY892" s="38"/>
      <c r="AZ892" s="38"/>
      <c r="BA892" s="38"/>
      <c r="BB892" s="38"/>
      <c r="BC892" s="38"/>
      <c r="BD892" s="38"/>
      <c r="BE892" s="38"/>
      <c r="BF892" s="38"/>
      <c r="BG892" s="38"/>
      <c r="BH892" s="38"/>
      <c r="BI892" s="38"/>
      <c r="BJ892" s="38"/>
      <c r="BK892" s="38"/>
      <c r="BL892" s="38"/>
      <c r="BM892" s="38"/>
    </row>
    <row r="893" spans="1:65" ht="19.5" customHeight="1" x14ac:dyDescent="0.6">
      <c r="A893" s="38"/>
      <c r="B893" s="38"/>
      <c r="C893" s="43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38"/>
      <c r="AK893" s="38"/>
      <c r="AL893" s="38"/>
      <c r="AM893" s="38"/>
      <c r="AN893" s="38"/>
      <c r="AO893" s="38"/>
      <c r="AP893" s="38"/>
      <c r="AQ893" s="38"/>
      <c r="AR893" s="38"/>
      <c r="AS893" s="38"/>
      <c r="AT893" s="38"/>
      <c r="AU893" s="38"/>
      <c r="AV893" s="38"/>
      <c r="AW893" s="38"/>
      <c r="AX893" s="38"/>
      <c r="AY893" s="38"/>
      <c r="AZ893" s="38"/>
      <c r="BA893" s="38"/>
      <c r="BB893" s="38"/>
      <c r="BC893" s="38"/>
      <c r="BD893" s="38"/>
      <c r="BE893" s="38"/>
      <c r="BF893" s="38"/>
      <c r="BG893" s="38"/>
      <c r="BH893" s="38"/>
      <c r="BI893" s="38"/>
      <c r="BJ893" s="38"/>
      <c r="BK893" s="38"/>
      <c r="BL893" s="38"/>
      <c r="BM893" s="38"/>
    </row>
    <row r="894" spans="1:65" ht="19.5" customHeight="1" x14ac:dyDescent="0.6">
      <c r="A894" s="38"/>
      <c r="B894" s="38"/>
      <c r="C894" s="43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38"/>
      <c r="AK894" s="38"/>
      <c r="AL894" s="38"/>
      <c r="AM894" s="38"/>
      <c r="AN894" s="38"/>
      <c r="AO894" s="38"/>
      <c r="AP894" s="38"/>
      <c r="AQ894" s="38"/>
      <c r="AR894" s="38"/>
      <c r="AS894" s="38"/>
      <c r="AT894" s="38"/>
      <c r="AU894" s="38"/>
      <c r="AV894" s="38"/>
      <c r="AW894" s="38"/>
      <c r="AX894" s="38"/>
      <c r="AY894" s="38"/>
      <c r="AZ894" s="38"/>
      <c r="BA894" s="38"/>
      <c r="BB894" s="38"/>
      <c r="BC894" s="38"/>
      <c r="BD894" s="38"/>
      <c r="BE894" s="38"/>
      <c r="BF894" s="38"/>
      <c r="BG894" s="38"/>
      <c r="BH894" s="38"/>
      <c r="BI894" s="38"/>
      <c r="BJ894" s="38"/>
      <c r="BK894" s="38"/>
      <c r="BL894" s="38"/>
      <c r="BM894" s="38"/>
    </row>
    <row r="895" spans="1:65" ht="19.5" customHeight="1" x14ac:dyDescent="0.6">
      <c r="A895" s="38"/>
      <c r="B895" s="38"/>
      <c r="C895" s="43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38"/>
      <c r="AK895" s="38"/>
      <c r="AL895" s="38"/>
      <c r="AM895" s="38"/>
      <c r="AN895" s="38"/>
      <c r="AO895" s="38"/>
      <c r="AP895" s="38"/>
      <c r="AQ895" s="38"/>
      <c r="AR895" s="38"/>
      <c r="AS895" s="38"/>
      <c r="AT895" s="38"/>
      <c r="AU895" s="38"/>
      <c r="AV895" s="38"/>
      <c r="AW895" s="38"/>
      <c r="AX895" s="38"/>
      <c r="AY895" s="38"/>
      <c r="AZ895" s="38"/>
      <c r="BA895" s="38"/>
      <c r="BB895" s="38"/>
      <c r="BC895" s="38"/>
      <c r="BD895" s="38"/>
      <c r="BE895" s="38"/>
      <c r="BF895" s="38"/>
      <c r="BG895" s="38"/>
      <c r="BH895" s="38"/>
      <c r="BI895" s="38"/>
      <c r="BJ895" s="38"/>
      <c r="BK895" s="38"/>
      <c r="BL895" s="38"/>
      <c r="BM895" s="38"/>
    </row>
    <row r="896" spans="1:65" ht="19.5" customHeight="1" x14ac:dyDescent="0.6">
      <c r="A896" s="38"/>
      <c r="B896" s="38"/>
      <c r="C896" s="43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8"/>
      <c r="AK896" s="38"/>
      <c r="AL896" s="38"/>
      <c r="AM896" s="38"/>
      <c r="AN896" s="38"/>
      <c r="AO896" s="38"/>
      <c r="AP896" s="38"/>
      <c r="AQ896" s="38"/>
      <c r="AR896" s="38"/>
      <c r="AS896" s="38"/>
      <c r="AT896" s="38"/>
      <c r="AU896" s="38"/>
      <c r="AV896" s="38"/>
      <c r="AW896" s="38"/>
      <c r="AX896" s="38"/>
      <c r="AY896" s="38"/>
      <c r="AZ896" s="38"/>
      <c r="BA896" s="38"/>
      <c r="BB896" s="38"/>
      <c r="BC896" s="38"/>
      <c r="BD896" s="38"/>
      <c r="BE896" s="38"/>
      <c r="BF896" s="38"/>
      <c r="BG896" s="38"/>
      <c r="BH896" s="38"/>
      <c r="BI896" s="38"/>
      <c r="BJ896" s="38"/>
      <c r="BK896" s="38"/>
      <c r="BL896" s="38"/>
      <c r="BM896" s="38"/>
    </row>
    <row r="897" spans="1:65" ht="19.5" customHeight="1" x14ac:dyDescent="0.6">
      <c r="A897" s="38"/>
      <c r="B897" s="38"/>
      <c r="C897" s="43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8"/>
      <c r="AK897" s="38"/>
      <c r="AL897" s="38"/>
      <c r="AM897" s="38"/>
      <c r="AN897" s="38"/>
      <c r="AO897" s="38"/>
      <c r="AP897" s="38"/>
      <c r="AQ897" s="38"/>
      <c r="AR897" s="38"/>
      <c r="AS897" s="38"/>
      <c r="AT897" s="38"/>
      <c r="AU897" s="38"/>
      <c r="AV897" s="38"/>
      <c r="AW897" s="38"/>
      <c r="AX897" s="38"/>
      <c r="AY897" s="38"/>
      <c r="AZ897" s="38"/>
      <c r="BA897" s="38"/>
      <c r="BB897" s="38"/>
      <c r="BC897" s="38"/>
      <c r="BD897" s="38"/>
      <c r="BE897" s="38"/>
      <c r="BF897" s="38"/>
      <c r="BG897" s="38"/>
      <c r="BH897" s="38"/>
      <c r="BI897" s="38"/>
      <c r="BJ897" s="38"/>
      <c r="BK897" s="38"/>
      <c r="BL897" s="38"/>
      <c r="BM897" s="38"/>
    </row>
    <row r="898" spans="1:65" ht="19.5" customHeight="1" x14ac:dyDescent="0.6">
      <c r="A898" s="38"/>
      <c r="B898" s="38"/>
      <c r="C898" s="43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  <c r="AR898" s="38"/>
      <c r="AS898" s="38"/>
      <c r="AT898" s="38"/>
      <c r="AU898" s="38"/>
      <c r="AV898" s="38"/>
      <c r="AW898" s="38"/>
      <c r="AX898" s="38"/>
      <c r="AY898" s="38"/>
      <c r="AZ898" s="38"/>
      <c r="BA898" s="38"/>
      <c r="BB898" s="38"/>
      <c r="BC898" s="38"/>
      <c r="BD898" s="38"/>
      <c r="BE898" s="38"/>
      <c r="BF898" s="38"/>
      <c r="BG898" s="38"/>
      <c r="BH898" s="38"/>
      <c r="BI898" s="38"/>
      <c r="BJ898" s="38"/>
      <c r="BK898" s="38"/>
      <c r="BL898" s="38"/>
      <c r="BM898" s="38"/>
    </row>
    <row r="899" spans="1:65" ht="19.5" customHeight="1" x14ac:dyDescent="0.6">
      <c r="A899" s="38"/>
      <c r="B899" s="38"/>
      <c r="C899" s="43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38"/>
      <c r="AK899" s="38"/>
      <c r="AL899" s="38"/>
      <c r="AM899" s="38"/>
      <c r="AN899" s="38"/>
      <c r="AO899" s="38"/>
      <c r="AP899" s="38"/>
      <c r="AQ899" s="38"/>
      <c r="AR899" s="38"/>
      <c r="AS899" s="38"/>
      <c r="AT899" s="38"/>
      <c r="AU899" s="38"/>
      <c r="AV899" s="38"/>
      <c r="AW899" s="38"/>
      <c r="AX899" s="38"/>
      <c r="AY899" s="38"/>
      <c r="AZ899" s="38"/>
      <c r="BA899" s="38"/>
      <c r="BB899" s="38"/>
      <c r="BC899" s="38"/>
      <c r="BD899" s="38"/>
      <c r="BE899" s="38"/>
      <c r="BF899" s="38"/>
      <c r="BG899" s="38"/>
      <c r="BH899" s="38"/>
      <c r="BI899" s="38"/>
      <c r="BJ899" s="38"/>
      <c r="BK899" s="38"/>
      <c r="BL899" s="38"/>
      <c r="BM899" s="38"/>
    </row>
    <row r="900" spans="1:65" ht="19.5" customHeight="1" x14ac:dyDescent="0.6">
      <c r="A900" s="38"/>
      <c r="B900" s="38"/>
      <c r="C900" s="43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38"/>
      <c r="AK900" s="38"/>
      <c r="AL900" s="38"/>
      <c r="AM900" s="38"/>
      <c r="AN900" s="38"/>
      <c r="AO900" s="38"/>
      <c r="AP900" s="38"/>
      <c r="AQ900" s="38"/>
      <c r="AR900" s="38"/>
      <c r="AS900" s="38"/>
      <c r="AT900" s="38"/>
      <c r="AU900" s="38"/>
      <c r="AV900" s="38"/>
      <c r="AW900" s="38"/>
      <c r="AX900" s="38"/>
      <c r="AY900" s="38"/>
      <c r="AZ900" s="38"/>
      <c r="BA900" s="38"/>
      <c r="BB900" s="38"/>
      <c r="BC900" s="38"/>
      <c r="BD900" s="38"/>
      <c r="BE900" s="38"/>
      <c r="BF900" s="38"/>
      <c r="BG900" s="38"/>
      <c r="BH900" s="38"/>
      <c r="BI900" s="38"/>
      <c r="BJ900" s="38"/>
      <c r="BK900" s="38"/>
      <c r="BL900" s="38"/>
      <c r="BM900" s="38"/>
    </row>
    <row r="901" spans="1:65" ht="19.5" customHeight="1" x14ac:dyDescent="0.6">
      <c r="A901" s="38"/>
      <c r="B901" s="38"/>
      <c r="C901" s="43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8"/>
      <c r="AK901" s="38"/>
      <c r="AL901" s="38"/>
      <c r="AM901" s="38"/>
      <c r="AN901" s="38"/>
      <c r="AO901" s="38"/>
      <c r="AP901" s="38"/>
      <c r="AQ901" s="38"/>
      <c r="AR901" s="38"/>
      <c r="AS901" s="38"/>
      <c r="AT901" s="38"/>
      <c r="AU901" s="38"/>
      <c r="AV901" s="38"/>
      <c r="AW901" s="38"/>
      <c r="AX901" s="38"/>
      <c r="AY901" s="38"/>
      <c r="AZ901" s="38"/>
      <c r="BA901" s="38"/>
      <c r="BB901" s="38"/>
      <c r="BC901" s="38"/>
      <c r="BD901" s="38"/>
      <c r="BE901" s="38"/>
      <c r="BF901" s="38"/>
      <c r="BG901" s="38"/>
      <c r="BH901" s="38"/>
      <c r="BI901" s="38"/>
      <c r="BJ901" s="38"/>
      <c r="BK901" s="38"/>
      <c r="BL901" s="38"/>
      <c r="BM901" s="38"/>
    </row>
    <row r="902" spans="1:65" ht="19.5" customHeight="1" x14ac:dyDescent="0.6">
      <c r="A902" s="38"/>
      <c r="B902" s="38"/>
      <c r="C902" s="43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38"/>
      <c r="AK902" s="38"/>
      <c r="AL902" s="38"/>
      <c r="AM902" s="38"/>
      <c r="AN902" s="38"/>
      <c r="AO902" s="38"/>
      <c r="AP902" s="38"/>
      <c r="AQ902" s="38"/>
      <c r="AR902" s="38"/>
      <c r="AS902" s="38"/>
      <c r="AT902" s="38"/>
      <c r="AU902" s="38"/>
      <c r="AV902" s="38"/>
      <c r="AW902" s="38"/>
      <c r="AX902" s="38"/>
      <c r="AY902" s="38"/>
      <c r="AZ902" s="38"/>
      <c r="BA902" s="38"/>
      <c r="BB902" s="38"/>
      <c r="BC902" s="38"/>
      <c r="BD902" s="38"/>
      <c r="BE902" s="38"/>
      <c r="BF902" s="38"/>
      <c r="BG902" s="38"/>
      <c r="BH902" s="38"/>
      <c r="BI902" s="38"/>
      <c r="BJ902" s="38"/>
      <c r="BK902" s="38"/>
      <c r="BL902" s="38"/>
      <c r="BM902" s="38"/>
    </row>
    <row r="903" spans="1:65" ht="19.5" customHeight="1" x14ac:dyDescent="0.6">
      <c r="A903" s="38"/>
      <c r="B903" s="38"/>
      <c r="C903" s="43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</row>
    <row r="904" spans="1:65" ht="19.5" customHeight="1" x14ac:dyDescent="0.6">
      <c r="A904" s="38"/>
      <c r="B904" s="38"/>
      <c r="C904" s="43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38"/>
      <c r="AK904" s="38"/>
      <c r="AL904" s="38"/>
      <c r="AM904" s="38"/>
      <c r="AN904" s="38"/>
      <c r="AO904" s="38"/>
      <c r="AP904" s="38"/>
      <c r="AQ904" s="38"/>
      <c r="AR904" s="38"/>
      <c r="AS904" s="38"/>
      <c r="AT904" s="38"/>
      <c r="AU904" s="38"/>
      <c r="AV904" s="38"/>
      <c r="AW904" s="38"/>
      <c r="AX904" s="38"/>
      <c r="AY904" s="38"/>
      <c r="AZ904" s="38"/>
      <c r="BA904" s="38"/>
      <c r="BB904" s="38"/>
      <c r="BC904" s="38"/>
      <c r="BD904" s="38"/>
      <c r="BE904" s="38"/>
      <c r="BF904" s="38"/>
      <c r="BG904" s="38"/>
      <c r="BH904" s="38"/>
      <c r="BI904" s="38"/>
      <c r="BJ904" s="38"/>
      <c r="BK904" s="38"/>
      <c r="BL904" s="38"/>
      <c r="BM904" s="38"/>
    </row>
    <row r="905" spans="1:65" ht="19.5" customHeight="1" x14ac:dyDescent="0.6">
      <c r="A905" s="38"/>
      <c r="B905" s="38"/>
      <c r="C905" s="43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38"/>
      <c r="AK905" s="38"/>
      <c r="AL905" s="38"/>
      <c r="AM905" s="38"/>
      <c r="AN905" s="38"/>
      <c r="AO905" s="38"/>
      <c r="AP905" s="38"/>
      <c r="AQ905" s="38"/>
      <c r="AR905" s="38"/>
      <c r="AS905" s="38"/>
      <c r="AT905" s="38"/>
      <c r="AU905" s="38"/>
      <c r="AV905" s="38"/>
      <c r="AW905" s="38"/>
      <c r="AX905" s="38"/>
      <c r="AY905" s="38"/>
      <c r="AZ905" s="38"/>
      <c r="BA905" s="38"/>
      <c r="BB905" s="38"/>
      <c r="BC905" s="38"/>
      <c r="BD905" s="38"/>
      <c r="BE905" s="38"/>
      <c r="BF905" s="38"/>
      <c r="BG905" s="38"/>
      <c r="BH905" s="38"/>
      <c r="BI905" s="38"/>
      <c r="BJ905" s="38"/>
      <c r="BK905" s="38"/>
      <c r="BL905" s="38"/>
      <c r="BM905" s="38"/>
    </row>
    <row r="906" spans="1:65" ht="19.5" customHeight="1" x14ac:dyDescent="0.6">
      <c r="A906" s="38"/>
      <c r="B906" s="38"/>
      <c r="C906" s="43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  <c r="AK906" s="38"/>
      <c r="AL906" s="38"/>
      <c r="AM906" s="38"/>
      <c r="AN906" s="38"/>
      <c r="AO906" s="38"/>
      <c r="AP906" s="38"/>
      <c r="AQ906" s="38"/>
      <c r="AR906" s="38"/>
      <c r="AS906" s="38"/>
      <c r="AT906" s="38"/>
      <c r="AU906" s="38"/>
      <c r="AV906" s="38"/>
      <c r="AW906" s="38"/>
      <c r="AX906" s="38"/>
      <c r="AY906" s="38"/>
      <c r="AZ906" s="38"/>
      <c r="BA906" s="38"/>
      <c r="BB906" s="38"/>
      <c r="BC906" s="38"/>
      <c r="BD906" s="38"/>
      <c r="BE906" s="38"/>
      <c r="BF906" s="38"/>
      <c r="BG906" s="38"/>
      <c r="BH906" s="38"/>
      <c r="BI906" s="38"/>
      <c r="BJ906" s="38"/>
      <c r="BK906" s="38"/>
      <c r="BL906" s="38"/>
      <c r="BM906" s="38"/>
    </row>
    <row r="907" spans="1:65" ht="19.5" customHeight="1" x14ac:dyDescent="0.6">
      <c r="A907" s="38"/>
      <c r="B907" s="38"/>
      <c r="C907" s="43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38"/>
      <c r="AK907" s="38"/>
      <c r="AL907" s="38"/>
      <c r="AM907" s="38"/>
      <c r="AN907" s="38"/>
      <c r="AO907" s="38"/>
      <c r="AP907" s="38"/>
      <c r="AQ907" s="38"/>
      <c r="AR907" s="38"/>
      <c r="AS907" s="38"/>
      <c r="AT907" s="38"/>
      <c r="AU907" s="38"/>
      <c r="AV907" s="38"/>
      <c r="AW907" s="38"/>
      <c r="AX907" s="38"/>
      <c r="AY907" s="38"/>
      <c r="AZ907" s="38"/>
      <c r="BA907" s="38"/>
      <c r="BB907" s="38"/>
      <c r="BC907" s="38"/>
      <c r="BD907" s="38"/>
      <c r="BE907" s="38"/>
      <c r="BF907" s="38"/>
      <c r="BG907" s="38"/>
      <c r="BH907" s="38"/>
      <c r="BI907" s="38"/>
      <c r="BJ907" s="38"/>
      <c r="BK907" s="38"/>
      <c r="BL907" s="38"/>
      <c r="BM907" s="38"/>
    </row>
    <row r="908" spans="1:65" ht="19.5" customHeight="1" x14ac:dyDescent="0.6">
      <c r="A908" s="38"/>
      <c r="B908" s="38"/>
      <c r="C908" s="43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  <c r="AW908" s="38"/>
      <c r="AX908" s="38"/>
      <c r="AY908" s="38"/>
      <c r="AZ908" s="38"/>
      <c r="BA908" s="38"/>
      <c r="BB908" s="38"/>
      <c r="BC908" s="38"/>
      <c r="BD908" s="38"/>
      <c r="BE908" s="38"/>
      <c r="BF908" s="38"/>
      <c r="BG908" s="38"/>
      <c r="BH908" s="38"/>
      <c r="BI908" s="38"/>
      <c r="BJ908" s="38"/>
      <c r="BK908" s="38"/>
      <c r="BL908" s="38"/>
      <c r="BM908" s="38"/>
    </row>
    <row r="909" spans="1:65" ht="19.5" customHeight="1" x14ac:dyDescent="0.6">
      <c r="A909" s="38"/>
      <c r="B909" s="38"/>
      <c r="C909" s="43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38"/>
      <c r="AK909" s="38"/>
      <c r="AL909" s="38"/>
      <c r="AM909" s="38"/>
      <c r="AN909" s="38"/>
      <c r="AO909" s="38"/>
      <c r="AP909" s="38"/>
      <c r="AQ909" s="38"/>
      <c r="AR909" s="38"/>
      <c r="AS909" s="38"/>
      <c r="AT909" s="38"/>
      <c r="AU909" s="38"/>
      <c r="AV909" s="38"/>
      <c r="AW909" s="38"/>
      <c r="AX909" s="38"/>
      <c r="AY909" s="38"/>
      <c r="AZ909" s="38"/>
      <c r="BA909" s="38"/>
      <c r="BB909" s="38"/>
      <c r="BC909" s="38"/>
      <c r="BD909" s="38"/>
      <c r="BE909" s="38"/>
      <c r="BF909" s="38"/>
      <c r="BG909" s="38"/>
      <c r="BH909" s="38"/>
      <c r="BI909" s="38"/>
      <c r="BJ909" s="38"/>
      <c r="BK909" s="38"/>
      <c r="BL909" s="38"/>
      <c r="BM909" s="38"/>
    </row>
    <row r="910" spans="1:65" ht="19.5" customHeight="1" x14ac:dyDescent="0.6">
      <c r="A910" s="38"/>
      <c r="B910" s="38"/>
      <c r="C910" s="43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38"/>
      <c r="AK910" s="38"/>
      <c r="AL910" s="38"/>
      <c r="AM910" s="38"/>
      <c r="AN910" s="38"/>
      <c r="AO910" s="38"/>
      <c r="AP910" s="38"/>
      <c r="AQ910" s="38"/>
      <c r="AR910" s="38"/>
      <c r="AS910" s="38"/>
      <c r="AT910" s="38"/>
      <c r="AU910" s="38"/>
      <c r="AV910" s="38"/>
      <c r="AW910" s="38"/>
      <c r="AX910" s="38"/>
      <c r="AY910" s="38"/>
      <c r="AZ910" s="38"/>
      <c r="BA910" s="38"/>
      <c r="BB910" s="38"/>
      <c r="BC910" s="38"/>
      <c r="BD910" s="38"/>
      <c r="BE910" s="38"/>
      <c r="BF910" s="38"/>
      <c r="BG910" s="38"/>
      <c r="BH910" s="38"/>
      <c r="BI910" s="38"/>
      <c r="BJ910" s="38"/>
      <c r="BK910" s="38"/>
      <c r="BL910" s="38"/>
      <c r="BM910" s="38"/>
    </row>
    <row r="911" spans="1:65" ht="19.5" customHeight="1" x14ac:dyDescent="0.6">
      <c r="A911" s="38"/>
      <c r="B911" s="38"/>
      <c r="C911" s="43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38"/>
      <c r="AK911" s="38"/>
      <c r="AL911" s="38"/>
      <c r="AM911" s="38"/>
      <c r="AN911" s="38"/>
      <c r="AO911" s="38"/>
      <c r="AP911" s="38"/>
      <c r="AQ911" s="38"/>
      <c r="AR911" s="38"/>
      <c r="AS911" s="38"/>
      <c r="AT911" s="38"/>
      <c r="AU911" s="38"/>
      <c r="AV911" s="38"/>
      <c r="AW911" s="38"/>
      <c r="AX911" s="38"/>
      <c r="AY911" s="38"/>
      <c r="AZ911" s="38"/>
      <c r="BA911" s="38"/>
      <c r="BB911" s="38"/>
      <c r="BC911" s="38"/>
      <c r="BD911" s="38"/>
      <c r="BE911" s="38"/>
      <c r="BF911" s="38"/>
      <c r="BG911" s="38"/>
      <c r="BH911" s="38"/>
      <c r="BI911" s="38"/>
      <c r="BJ911" s="38"/>
      <c r="BK911" s="38"/>
      <c r="BL911" s="38"/>
      <c r="BM911" s="38"/>
    </row>
    <row r="912" spans="1:65" ht="19.5" customHeight="1" x14ac:dyDescent="0.6">
      <c r="A912" s="38"/>
      <c r="B912" s="38"/>
      <c r="C912" s="43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38"/>
      <c r="AS912" s="38"/>
      <c r="AT912" s="38"/>
      <c r="AU912" s="38"/>
      <c r="AV912" s="38"/>
      <c r="AW912" s="38"/>
      <c r="AX912" s="38"/>
      <c r="AY912" s="38"/>
      <c r="AZ912" s="38"/>
      <c r="BA912" s="38"/>
      <c r="BB912" s="38"/>
      <c r="BC912" s="38"/>
      <c r="BD912" s="38"/>
      <c r="BE912" s="38"/>
      <c r="BF912" s="38"/>
      <c r="BG912" s="38"/>
      <c r="BH912" s="38"/>
      <c r="BI912" s="38"/>
      <c r="BJ912" s="38"/>
      <c r="BK912" s="38"/>
      <c r="BL912" s="38"/>
      <c r="BM912" s="38"/>
    </row>
    <row r="913" spans="1:65" ht="19.5" customHeight="1" x14ac:dyDescent="0.6">
      <c r="A913" s="38"/>
      <c r="B913" s="38"/>
      <c r="C913" s="43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38"/>
      <c r="AS913" s="38"/>
      <c r="AT913" s="38"/>
      <c r="AU913" s="38"/>
      <c r="AV913" s="38"/>
      <c r="AW913" s="38"/>
      <c r="AX913" s="38"/>
      <c r="AY913" s="38"/>
      <c r="AZ913" s="38"/>
      <c r="BA913" s="38"/>
      <c r="BB913" s="38"/>
      <c r="BC913" s="38"/>
      <c r="BD913" s="38"/>
      <c r="BE913" s="38"/>
      <c r="BF913" s="38"/>
      <c r="BG913" s="38"/>
      <c r="BH913" s="38"/>
      <c r="BI913" s="38"/>
      <c r="BJ913" s="38"/>
      <c r="BK913" s="38"/>
      <c r="BL913" s="38"/>
      <c r="BM913" s="38"/>
    </row>
    <row r="914" spans="1:65" ht="19.5" customHeight="1" x14ac:dyDescent="0.6">
      <c r="A914" s="38"/>
      <c r="B914" s="38"/>
      <c r="C914" s="43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38"/>
      <c r="AS914" s="38"/>
      <c r="AT914" s="38"/>
      <c r="AU914" s="38"/>
      <c r="AV914" s="38"/>
      <c r="AW914" s="38"/>
      <c r="AX914" s="38"/>
      <c r="AY914" s="38"/>
      <c r="AZ914" s="38"/>
      <c r="BA914" s="38"/>
      <c r="BB914" s="38"/>
      <c r="BC914" s="38"/>
      <c r="BD914" s="38"/>
      <c r="BE914" s="38"/>
      <c r="BF914" s="38"/>
      <c r="BG914" s="38"/>
      <c r="BH914" s="38"/>
      <c r="BI914" s="38"/>
      <c r="BJ914" s="38"/>
      <c r="BK914" s="38"/>
      <c r="BL914" s="38"/>
      <c r="BM914" s="38"/>
    </row>
    <row r="915" spans="1:65" ht="19.5" customHeight="1" x14ac:dyDescent="0.6">
      <c r="A915" s="38"/>
      <c r="B915" s="38"/>
      <c r="C915" s="43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</row>
    <row r="916" spans="1:65" ht="19.5" customHeight="1" x14ac:dyDescent="0.6">
      <c r="A916" s="38"/>
      <c r="B916" s="38"/>
      <c r="C916" s="43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38"/>
      <c r="AK916" s="38"/>
      <c r="AL916" s="38"/>
      <c r="AM916" s="38"/>
      <c r="AN916" s="38"/>
      <c r="AO916" s="38"/>
      <c r="AP916" s="38"/>
      <c r="AQ916" s="38"/>
      <c r="AR916" s="38"/>
      <c r="AS916" s="38"/>
      <c r="AT916" s="38"/>
      <c r="AU916" s="38"/>
      <c r="AV916" s="38"/>
      <c r="AW916" s="38"/>
      <c r="AX916" s="38"/>
      <c r="AY916" s="38"/>
      <c r="AZ916" s="38"/>
      <c r="BA916" s="38"/>
      <c r="BB916" s="38"/>
      <c r="BC916" s="38"/>
      <c r="BD916" s="38"/>
      <c r="BE916" s="38"/>
      <c r="BF916" s="38"/>
      <c r="BG916" s="38"/>
      <c r="BH916" s="38"/>
      <c r="BI916" s="38"/>
      <c r="BJ916" s="38"/>
      <c r="BK916" s="38"/>
      <c r="BL916" s="38"/>
      <c r="BM916" s="38"/>
    </row>
    <row r="917" spans="1:65" ht="19.5" customHeight="1" x14ac:dyDescent="0.6">
      <c r="A917" s="38"/>
      <c r="B917" s="38"/>
      <c r="C917" s="43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38"/>
      <c r="AK917" s="38"/>
      <c r="AL917" s="38"/>
      <c r="AM917" s="38"/>
      <c r="AN917" s="38"/>
      <c r="AO917" s="38"/>
      <c r="AP917" s="38"/>
      <c r="AQ917" s="38"/>
      <c r="AR917" s="38"/>
      <c r="AS917" s="38"/>
      <c r="AT917" s="38"/>
      <c r="AU917" s="38"/>
      <c r="AV917" s="38"/>
      <c r="AW917" s="38"/>
      <c r="AX917" s="38"/>
      <c r="AY917" s="38"/>
      <c r="AZ917" s="38"/>
      <c r="BA917" s="38"/>
      <c r="BB917" s="38"/>
      <c r="BC917" s="38"/>
      <c r="BD917" s="38"/>
      <c r="BE917" s="38"/>
      <c r="BF917" s="38"/>
      <c r="BG917" s="38"/>
      <c r="BH917" s="38"/>
      <c r="BI917" s="38"/>
      <c r="BJ917" s="38"/>
      <c r="BK917" s="38"/>
      <c r="BL917" s="38"/>
      <c r="BM917" s="38"/>
    </row>
    <row r="918" spans="1:65" ht="19.5" customHeight="1" x14ac:dyDescent="0.6">
      <c r="A918" s="38"/>
      <c r="B918" s="38"/>
      <c r="C918" s="43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38"/>
      <c r="AK918" s="38"/>
      <c r="AL918" s="38"/>
      <c r="AM918" s="38"/>
      <c r="AN918" s="38"/>
      <c r="AO918" s="38"/>
      <c r="AP918" s="38"/>
      <c r="AQ918" s="38"/>
      <c r="AR918" s="38"/>
      <c r="AS918" s="38"/>
      <c r="AT918" s="38"/>
      <c r="AU918" s="38"/>
      <c r="AV918" s="38"/>
      <c r="AW918" s="38"/>
      <c r="AX918" s="38"/>
      <c r="AY918" s="38"/>
      <c r="AZ918" s="38"/>
      <c r="BA918" s="38"/>
      <c r="BB918" s="38"/>
      <c r="BC918" s="38"/>
      <c r="BD918" s="38"/>
      <c r="BE918" s="38"/>
      <c r="BF918" s="38"/>
      <c r="BG918" s="38"/>
      <c r="BH918" s="38"/>
      <c r="BI918" s="38"/>
      <c r="BJ918" s="38"/>
      <c r="BK918" s="38"/>
      <c r="BL918" s="38"/>
      <c r="BM918" s="38"/>
    </row>
    <row r="919" spans="1:65" ht="19.5" customHeight="1" x14ac:dyDescent="0.6">
      <c r="A919" s="38"/>
      <c r="B919" s="38"/>
      <c r="C919" s="43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J919" s="38"/>
      <c r="AK919" s="38"/>
      <c r="AL919" s="38"/>
      <c r="AM919" s="38"/>
      <c r="AN919" s="38"/>
      <c r="AO919" s="38"/>
      <c r="AP919" s="38"/>
      <c r="AQ919" s="38"/>
      <c r="AR919" s="38"/>
      <c r="AS919" s="38"/>
      <c r="AT919" s="38"/>
      <c r="AU919" s="38"/>
      <c r="AV919" s="38"/>
      <c r="AW919" s="38"/>
      <c r="AX919" s="38"/>
      <c r="AY919" s="38"/>
      <c r="AZ919" s="38"/>
      <c r="BA919" s="38"/>
      <c r="BB919" s="38"/>
      <c r="BC919" s="38"/>
      <c r="BD919" s="38"/>
      <c r="BE919" s="38"/>
      <c r="BF919" s="38"/>
      <c r="BG919" s="38"/>
      <c r="BH919" s="38"/>
      <c r="BI919" s="38"/>
      <c r="BJ919" s="38"/>
      <c r="BK919" s="38"/>
      <c r="BL919" s="38"/>
      <c r="BM919" s="38"/>
    </row>
    <row r="920" spans="1:65" ht="19.5" customHeight="1" x14ac:dyDescent="0.6">
      <c r="A920" s="38"/>
      <c r="B920" s="38"/>
      <c r="C920" s="43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J920" s="38"/>
      <c r="AK920" s="38"/>
      <c r="AL920" s="38"/>
      <c r="AM920" s="38"/>
      <c r="AN920" s="38"/>
      <c r="AO920" s="38"/>
      <c r="AP920" s="38"/>
      <c r="AQ920" s="38"/>
      <c r="AR920" s="38"/>
      <c r="AS920" s="38"/>
      <c r="AT920" s="38"/>
      <c r="AU920" s="38"/>
      <c r="AV920" s="38"/>
      <c r="AW920" s="38"/>
      <c r="AX920" s="38"/>
      <c r="AY920" s="38"/>
      <c r="AZ920" s="38"/>
      <c r="BA920" s="38"/>
      <c r="BB920" s="38"/>
      <c r="BC920" s="38"/>
      <c r="BD920" s="38"/>
      <c r="BE920" s="38"/>
      <c r="BF920" s="38"/>
      <c r="BG920" s="38"/>
      <c r="BH920" s="38"/>
      <c r="BI920" s="38"/>
      <c r="BJ920" s="38"/>
      <c r="BK920" s="38"/>
      <c r="BL920" s="38"/>
      <c r="BM920" s="38"/>
    </row>
    <row r="921" spans="1:65" ht="19.5" customHeight="1" x14ac:dyDescent="0.6">
      <c r="A921" s="38"/>
      <c r="B921" s="38"/>
      <c r="C921" s="43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J921" s="38"/>
      <c r="AK921" s="38"/>
      <c r="AL921" s="38"/>
      <c r="AM921" s="38"/>
      <c r="AN921" s="38"/>
      <c r="AO921" s="38"/>
      <c r="AP921" s="38"/>
      <c r="AQ921" s="38"/>
      <c r="AR921" s="38"/>
      <c r="AS921" s="38"/>
      <c r="AT921" s="38"/>
      <c r="AU921" s="38"/>
      <c r="AV921" s="38"/>
      <c r="AW921" s="38"/>
      <c r="AX921" s="38"/>
      <c r="AY921" s="38"/>
      <c r="AZ921" s="38"/>
      <c r="BA921" s="38"/>
      <c r="BB921" s="38"/>
      <c r="BC921" s="38"/>
      <c r="BD921" s="38"/>
      <c r="BE921" s="38"/>
      <c r="BF921" s="38"/>
      <c r="BG921" s="38"/>
      <c r="BH921" s="38"/>
      <c r="BI921" s="38"/>
      <c r="BJ921" s="38"/>
      <c r="BK921" s="38"/>
      <c r="BL921" s="38"/>
      <c r="BM921" s="38"/>
    </row>
    <row r="922" spans="1:65" ht="19.5" customHeight="1" x14ac:dyDescent="0.6">
      <c r="A922" s="38"/>
      <c r="B922" s="38"/>
      <c r="C922" s="43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J922" s="38"/>
      <c r="AK922" s="38"/>
      <c r="AL922" s="38"/>
      <c r="AM922" s="38"/>
      <c r="AN922" s="38"/>
      <c r="AO922" s="38"/>
      <c r="AP922" s="38"/>
      <c r="AQ922" s="38"/>
      <c r="AR922" s="38"/>
      <c r="AS922" s="38"/>
      <c r="AT922" s="38"/>
      <c r="AU922" s="38"/>
      <c r="AV922" s="38"/>
      <c r="AW922" s="38"/>
      <c r="AX922" s="38"/>
      <c r="AY922" s="38"/>
      <c r="AZ922" s="38"/>
      <c r="BA922" s="38"/>
      <c r="BB922" s="38"/>
      <c r="BC922" s="38"/>
      <c r="BD922" s="38"/>
      <c r="BE922" s="38"/>
      <c r="BF922" s="38"/>
      <c r="BG922" s="38"/>
      <c r="BH922" s="38"/>
      <c r="BI922" s="38"/>
      <c r="BJ922" s="38"/>
      <c r="BK922" s="38"/>
      <c r="BL922" s="38"/>
      <c r="BM922" s="38"/>
    </row>
    <row r="923" spans="1:65" ht="19.5" customHeight="1" x14ac:dyDescent="0.6">
      <c r="A923" s="38"/>
      <c r="B923" s="38"/>
      <c r="C923" s="43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/>
      <c r="AW923" s="38"/>
      <c r="AX923" s="38"/>
      <c r="AY923" s="38"/>
      <c r="AZ923" s="38"/>
      <c r="BA923" s="38"/>
      <c r="BB923" s="38"/>
      <c r="BC923" s="38"/>
      <c r="BD923" s="38"/>
      <c r="BE923" s="38"/>
      <c r="BF923" s="38"/>
      <c r="BG923" s="38"/>
      <c r="BH923" s="38"/>
      <c r="BI923" s="38"/>
      <c r="BJ923" s="38"/>
      <c r="BK923" s="38"/>
      <c r="BL923" s="38"/>
      <c r="BM923" s="38"/>
    </row>
    <row r="924" spans="1:65" ht="19.5" customHeight="1" x14ac:dyDescent="0.6">
      <c r="A924" s="38"/>
      <c r="B924" s="38"/>
      <c r="C924" s="43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</row>
    <row r="925" spans="1:65" ht="19.5" customHeight="1" x14ac:dyDescent="0.6">
      <c r="A925" s="38"/>
      <c r="B925" s="38"/>
      <c r="C925" s="43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  <c r="BF925" s="38"/>
      <c r="BG925" s="38"/>
      <c r="BH925" s="38"/>
      <c r="BI925" s="38"/>
      <c r="BJ925" s="38"/>
      <c r="BK925" s="38"/>
      <c r="BL925" s="38"/>
      <c r="BM925" s="38"/>
    </row>
    <row r="926" spans="1:65" ht="19.5" customHeight="1" x14ac:dyDescent="0.6">
      <c r="A926" s="38"/>
      <c r="B926" s="38"/>
      <c r="C926" s="43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</row>
    <row r="927" spans="1:65" ht="19.5" customHeight="1" x14ac:dyDescent="0.6">
      <c r="A927" s="38"/>
      <c r="B927" s="38"/>
      <c r="C927" s="43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  <c r="AR927" s="38"/>
      <c r="AS927" s="38"/>
      <c r="AT927" s="38"/>
      <c r="AU927" s="38"/>
      <c r="AV927" s="38"/>
      <c r="AW927" s="38"/>
      <c r="AX927" s="38"/>
      <c r="AY927" s="38"/>
      <c r="AZ927" s="38"/>
      <c r="BA927" s="38"/>
      <c r="BB927" s="38"/>
      <c r="BC927" s="38"/>
      <c r="BD927" s="38"/>
      <c r="BE927" s="38"/>
      <c r="BF927" s="38"/>
      <c r="BG927" s="38"/>
      <c r="BH927" s="38"/>
      <c r="BI927" s="38"/>
      <c r="BJ927" s="38"/>
      <c r="BK927" s="38"/>
      <c r="BL927" s="38"/>
      <c r="BM927" s="38"/>
    </row>
    <row r="928" spans="1:65" ht="19.5" customHeight="1" x14ac:dyDescent="0.6">
      <c r="A928" s="38"/>
      <c r="B928" s="38"/>
      <c r="C928" s="43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  <c r="AK928" s="38"/>
      <c r="AL928" s="38"/>
      <c r="AM928" s="38"/>
      <c r="AN928" s="38"/>
      <c r="AO928" s="38"/>
      <c r="AP928" s="38"/>
      <c r="AQ928" s="38"/>
      <c r="AR928" s="38"/>
      <c r="AS928" s="38"/>
      <c r="AT928" s="38"/>
      <c r="AU928" s="38"/>
      <c r="AV928" s="38"/>
      <c r="AW928" s="38"/>
      <c r="AX928" s="38"/>
      <c r="AY928" s="38"/>
      <c r="AZ928" s="38"/>
      <c r="BA928" s="38"/>
      <c r="BB928" s="38"/>
      <c r="BC928" s="38"/>
      <c r="BD928" s="38"/>
      <c r="BE928" s="38"/>
      <c r="BF928" s="38"/>
      <c r="BG928" s="38"/>
      <c r="BH928" s="38"/>
      <c r="BI928" s="38"/>
      <c r="BJ928" s="38"/>
      <c r="BK928" s="38"/>
      <c r="BL928" s="38"/>
      <c r="BM928" s="38"/>
    </row>
    <row r="929" spans="1:65" ht="19.5" customHeight="1" x14ac:dyDescent="0.6">
      <c r="A929" s="38"/>
      <c r="B929" s="38"/>
      <c r="C929" s="43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  <c r="AJ929" s="38"/>
      <c r="AK929" s="38"/>
      <c r="AL929" s="38"/>
      <c r="AM929" s="38"/>
      <c r="AN929" s="38"/>
      <c r="AO929" s="38"/>
      <c r="AP929" s="38"/>
      <c r="AQ929" s="38"/>
      <c r="AR929" s="38"/>
      <c r="AS929" s="38"/>
      <c r="AT929" s="38"/>
      <c r="AU929" s="38"/>
      <c r="AV929" s="38"/>
      <c r="AW929" s="38"/>
      <c r="AX929" s="38"/>
      <c r="AY929" s="38"/>
      <c r="AZ929" s="38"/>
      <c r="BA929" s="38"/>
      <c r="BB929" s="38"/>
      <c r="BC929" s="38"/>
      <c r="BD929" s="38"/>
      <c r="BE929" s="38"/>
      <c r="BF929" s="38"/>
      <c r="BG929" s="38"/>
      <c r="BH929" s="38"/>
      <c r="BI929" s="38"/>
      <c r="BJ929" s="38"/>
      <c r="BK929" s="38"/>
      <c r="BL929" s="38"/>
      <c r="BM929" s="38"/>
    </row>
    <row r="930" spans="1:65" ht="19.5" customHeight="1" x14ac:dyDescent="0.6">
      <c r="A930" s="38"/>
      <c r="B930" s="38"/>
      <c r="C930" s="43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  <c r="AR930" s="38"/>
      <c r="AS930" s="38"/>
      <c r="AT930" s="38"/>
      <c r="AU930" s="38"/>
      <c r="AV930" s="38"/>
      <c r="AW930" s="38"/>
      <c r="AX930" s="38"/>
      <c r="AY930" s="38"/>
      <c r="AZ930" s="38"/>
      <c r="BA930" s="38"/>
      <c r="BB930" s="38"/>
      <c r="BC930" s="38"/>
      <c r="BD930" s="38"/>
      <c r="BE930" s="38"/>
      <c r="BF930" s="38"/>
      <c r="BG930" s="38"/>
      <c r="BH930" s="38"/>
      <c r="BI930" s="38"/>
      <c r="BJ930" s="38"/>
      <c r="BK930" s="38"/>
      <c r="BL930" s="38"/>
      <c r="BM930" s="38"/>
    </row>
    <row r="931" spans="1:65" ht="19.5" customHeight="1" x14ac:dyDescent="0.6">
      <c r="A931" s="38"/>
      <c r="B931" s="38"/>
      <c r="C931" s="43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  <c r="AK931" s="38"/>
      <c r="AL931" s="38"/>
      <c r="AM931" s="38"/>
      <c r="AN931" s="38"/>
      <c r="AO931" s="38"/>
      <c r="AP931" s="38"/>
      <c r="AQ931" s="38"/>
      <c r="AR931" s="38"/>
      <c r="AS931" s="38"/>
      <c r="AT931" s="38"/>
      <c r="AU931" s="38"/>
      <c r="AV931" s="38"/>
      <c r="AW931" s="38"/>
      <c r="AX931" s="38"/>
      <c r="AY931" s="38"/>
      <c r="AZ931" s="38"/>
      <c r="BA931" s="38"/>
      <c r="BB931" s="38"/>
      <c r="BC931" s="38"/>
      <c r="BD931" s="38"/>
      <c r="BE931" s="38"/>
      <c r="BF931" s="38"/>
      <c r="BG931" s="38"/>
      <c r="BH931" s="38"/>
      <c r="BI931" s="38"/>
      <c r="BJ931" s="38"/>
      <c r="BK931" s="38"/>
      <c r="BL931" s="38"/>
      <c r="BM931" s="38"/>
    </row>
    <row r="932" spans="1:65" ht="19.5" customHeight="1" x14ac:dyDescent="0.6">
      <c r="A932" s="38"/>
      <c r="B932" s="38"/>
      <c r="C932" s="43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38"/>
      <c r="AK932" s="38"/>
      <c r="AL932" s="38"/>
      <c r="AM932" s="38"/>
      <c r="AN932" s="38"/>
      <c r="AO932" s="38"/>
      <c r="AP932" s="38"/>
      <c r="AQ932" s="38"/>
      <c r="AR932" s="38"/>
      <c r="AS932" s="38"/>
      <c r="AT932" s="38"/>
      <c r="AU932" s="38"/>
      <c r="AV932" s="38"/>
      <c r="AW932" s="38"/>
      <c r="AX932" s="38"/>
      <c r="AY932" s="38"/>
      <c r="AZ932" s="38"/>
      <c r="BA932" s="38"/>
      <c r="BB932" s="38"/>
      <c r="BC932" s="38"/>
      <c r="BD932" s="38"/>
      <c r="BE932" s="38"/>
      <c r="BF932" s="38"/>
      <c r="BG932" s="38"/>
      <c r="BH932" s="38"/>
      <c r="BI932" s="38"/>
      <c r="BJ932" s="38"/>
      <c r="BK932" s="38"/>
      <c r="BL932" s="38"/>
      <c r="BM932" s="38"/>
    </row>
    <row r="933" spans="1:65" ht="19.5" customHeight="1" x14ac:dyDescent="0.6">
      <c r="A933" s="38"/>
      <c r="B933" s="38"/>
      <c r="C933" s="43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38"/>
      <c r="AK933" s="38"/>
      <c r="AL933" s="38"/>
      <c r="AM933" s="38"/>
      <c r="AN933" s="38"/>
      <c r="AO933" s="38"/>
      <c r="AP933" s="38"/>
      <c r="AQ933" s="38"/>
      <c r="AR933" s="38"/>
      <c r="AS933" s="38"/>
      <c r="AT933" s="38"/>
      <c r="AU933" s="38"/>
      <c r="AV933" s="38"/>
      <c r="AW933" s="38"/>
      <c r="AX933" s="38"/>
      <c r="AY933" s="38"/>
      <c r="AZ933" s="38"/>
      <c r="BA933" s="38"/>
      <c r="BB933" s="38"/>
      <c r="BC933" s="38"/>
      <c r="BD933" s="38"/>
      <c r="BE933" s="38"/>
      <c r="BF933" s="38"/>
      <c r="BG933" s="38"/>
      <c r="BH933" s="38"/>
      <c r="BI933" s="38"/>
      <c r="BJ933" s="38"/>
      <c r="BK933" s="38"/>
      <c r="BL933" s="38"/>
      <c r="BM933" s="38"/>
    </row>
    <row r="934" spans="1:65" ht="19.5" customHeight="1" x14ac:dyDescent="0.6">
      <c r="A934" s="38"/>
      <c r="B934" s="38"/>
      <c r="C934" s="43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38"/>
      <c r="AK934" s="38"/>
      <c r="AL934" s="38"/>
      <c r="AM934" s="38"/>
      <c r="AN934" s="38"/>
      <c r="AO934" s="38"/>
      <c r="AP934" s="38"/>
      <c r="AQ934" s="38"/>
      <c r="AR934" s="38"/>
      <c r="AS934" s="38"/>
      <c r="AT934" s="38"/>
      <c r="AU934" s="38"/>
      <c r="AV934" s="38"/>
      <c r="AW934" s="38"/>
      <c r="AX934" s="38"/>
      <c r="AY934" s="38"/>
      <c r="AZ934" s="38"/>
      <c r="BA934" s="38"/>
      <c r="BB934" s="38"/>
      <c r="BC934" s="38"/>
      <c r="BD934" s="38"/>
      <c r="BE934" s="38"/>
      <c r="BF934" s="38"/>
      <c r="BG934" s="38"/>
      <c r="BH934" s="38"/>
      <c r="BI934" s="38"/>
      <c r="BJ934" s="38"/>
      <c r="BK934" s="38"/>
      <c r="BL934" s="38"/>
      <c r="BM934" s="38"/>
    </row>
    <row r="935" spans="1:65" ht="19.5" customHeight="1" x14ac:dyDescent="0.6">
      <c r="A935" s="38"/>
      <c r="B935" s="38"/>
      <c r="C935" s="43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38"/>
      <c r="AJ935" s="38"/>
      <c r="AK935" s="38"/>
      <c r="AL935" s="38"/>
      <c r="AM935" s="38"/>
      <c r="AN935" s="38"/>
      <c r="AO935" s="38"/>
      <c r="AP935" s="38"/>
      <c r="AQ935" s="38"/>
      <c r="AR935" s="38"/>
      <c r="AS935" s="38"/>
      <c r="AT935" s="38"/>
      <c r="AU935" s="38"/>
      <c r="AV935" s="38"/>
      <c r="AW935" s="38"/>
      <c r="AX935" s="38"/>
      <c r="AY935" s="38"/>
      <c r="AZ935" s="38"/>
      <c r="BA935" s="38"/>
      <c r="BB935" s="38"/>
      <c r="BC935" s="38"/>
      <c r="BD935" s="38"/>
      <c r="BE935" s="38"/>
      <c r="BF935" s="38"/>
      <c r="BG935" s="38"/>
      <c r="BH935" s="38"/>
      <c r="BI935" s="38"/>
      <c r="BJ935" s="38"/>
      <c r="BK935" s="38"/>
      <c r="BL935" s="38"/>
      <c r="BM935" s="38"/>
    </row>
    <row r="936" spans="1:65" ht="19.5" customHeight="1" x14ac:dyDescent="0.6">
      <c r="A936" s="38"/>
      <c r="B936" s="38"/>
      <c r="C936" s="43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38"/>
      <c r="AK936" s="38"/>
      <c r="AL936" s="38"/>
      <c r="AM936" s="38"/>
      <c r="AN936" s="38"/>
      <c r="AO936" s="38"/>
      <c r="AP936" s="38"/>
      <c r="AQ936" s="38"/>
      <c r="AR936" s="38"/>
      <c r="AS936" s="38"/>
      <c r="AT936" s="38"/>
      <c r="AU936" s="38"/>
      <c r="AV936" s="38"/>
      <c r="AW936" s="38"/>
      <c r="AX936" s="38"/>
      <c r="AY936" s="38"/>
      <c r="AZ936" s="38"/>
      <c r="BA936" s="38"/>
      <c r="BB936" s="38"/>
      <c r="BC936" s="38"/>
      <c r="BD936" s="38"/>
      <c r="BE936" s="38"/>
      <c r="BF936" s="38"/>
      <c r="BG936" s="38"/>
      <c r="BH936" s="38"/>
      <c r="BI936" s="38"/>
      <c r="BJ936" s="38"/>
      <c r="BK936" s="38"/>
      <c r="BL936" s="38"/>
      <c r="BM936" s="38"/>
    </row>
    <row r="937" spans="1:65" ht="19.5" customHeight="1" x14ac:dyDescent="0.6">
      <c r="A937" s="38"/>
      <c r="B937" s="38"/>
      <c r="C937" s="43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38"/>
      <c r="AK937" s="38"/>
      <c r="AL937" s="38"/>
      <c r="AM937" s="38"/>
      <c r="AN937" s="38"/>
      <c r="AO937" s="38"/>
      <c r="AP937" s="38"/>
      <c r="AQ937" s="38"/>
      <c r="AR937" s="38"/>
      <c r="AS937" s="38"/>
      <c r="AT937" s="38"/>
      <c r="AU937" s="38"/>
      <c r="AV937" s="38"/>
      <c r="AW937" s="38"/>
      <c r="AX937" s="38"/>
      <c r="AY937" s="38"/>
      <c r="AZ937" s="38"/>
      <c r="BA937" s="38"/>
      <c r="BB937" s="38"/>
      <c r="BC937" s="38"/>
      <c r="BD937" s="38"/>
      <c r="BE937" s="38"/>
      <c r="BF937" s="38"/>
      <c r="BG937" s="38"/>
      <c r="BH937" s="38"/>
      <c r="BI937" s="38"/>
      <c r="BJ937" s="38"/>
      <c r="BK937" s="38"/>
      <c r="BL937" s="38"/>
      <c r="BM937" s="38"/>
    </row>
    <row r="938" spans="1:65" ht="19.5" customHeight="1" x14ac:dyDescent="0.6">
      <c r="A938" s="38"/>
      <c r="B938" s="38"/>
      <c r="C938" s="43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  <c r="AK938" s="38"/>
      <c r="AL938" s="38"/>
      <c r="AM938" s="38"/>
      <c r="AN938" s="38"/>
      <c r="AO938" s="38"/>
      <c r="AP938" s="38"/>
      <c r="AQ938" s="38"/>
      <c r="AR938" s="38"/>
      <c r="AS938" s="38"/>
      <c r="AT938" s="38"/>
      <c r="AU938" s="38"/>
      <c r="AV938" s="38"/>
      <c r="AW938" s="38"/>
      <c r="AX938" s="38"/>
      <c r="AY938" s="38"/>
      <c r="AZ938" s="38"/>
      <c r="BA938" s="38"/>
      <c r="BB938" s="38"/>
      <c r="BC938" s="38"/>
      <c r="BD938" s="38"/>
      <c r="BE938" s="38"/>
      <c r="BF938" s="38"/>
      <c r="BG938" s="38"/>
      <c r="BH938" s="38"/>
      <c r="BI938" s="38"/>
      <c r="BJ938" s="38"/>
      <c r="BK938" s="38"/>
      <c r="BL938" s="38"/>
      <c r="BM938" s="38"/>
    </row>
    <row r="939" spans="1:65" ht="19.5" customHeight="1" x14ac:dyDescent="0.6">
      <c r="A939" s="38"/>
      <c r="B939" s="38"/>
      <c r="C939" s="43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38"/>
      <c r="AK939" s="38"/>
      <c r="AL939" s="38"/>
      <c r="AM939" s="38"/>
      <c r="AN939" s="38"/>
      <c r="AO939" s="38"/>
      <c r="AP939" s="38"/>
      <c r="AQ939" s="38"/>
      <c r="AR939" s="38"/>
      <c r="AS939" s="38"/>
      <c r="AT939" s="38"/>
      <c r="AU939" s="38"/>
      <c r="AV939" s="38"/>
      <c r="AW939" s="38"/>
      <c r="AX939" s="38"/>
      <c r="AY939" s="38"/>
      <c r="AZ939" s="38"/>
      <c r="BA939" s="38"/>
      <c r="BB939" s="38"/>
      <c r="BC939" s="38"/>
      <c r="BD939" s="38"/>
      <c r="BE939" s="38"/>
      <c r="BF939" s="38"/>
      <c r="BG939" s="38"/>
      <c r="BH939" s="38"/>
      <c r="BI939" s="38"/>
      <c r="BJ939" s="38"/>
      <c r="BK939" s="38"/>
      <c r="BL939" s="38"/>
      <c r="BM939" s="38"/>
    </row>
    <row r="940" spans="1:65" ht="19.5" customHeight="1" x14ac:dyDescent="0.6">
      <c r="A940" s="38"/>
      <c r="B940" s="38"/>
      <c r="C940" s="43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38"/>
      <c r="AZ940" s="38"/>
      <c r="BA940" s="38"/>
      <c r="BB940" s="38"/>
      <c r="BC940" s="38"/>
      <c r="BD940" s="38"/>
      <c r="BE940" s="38"/>
      <c r="BF940" s="38"/>
      <c r="BG940" s="38"/>
      <c r="BH940" s="38"/>
      <c r="BI940" s="38"/>
      <c r="BJ940" s="38"/>
      <c r="BK940" s="38"/>
      <c r="BL940" s="38"/>
      <c r="BM940" s="38"/>
    </row>
    <row r="941" spans="1:65" ht="19.5" customHeight="1" x14ac:dyDescent="0.6">
      <c r="A941" s="38"/>
      <c r="B941" s="38"/>
      <c r="C941" s="43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38"/>
      <c r="AK941" s="38"/>
      <c r="AL941" s="38"/>
      <c r="AM941" s="38"/>
      <c r="AN941" s="38"/>
      <c r="AO941" s="38"/>
      <c r="AP941" s="38"/>
      <c r="AQ941" s="38"/>
      <c r="AR941" s="38"/>
      <c r="AS941" s="38"/>
      <c r="AT941" s="38"/>
      <c r="AU941" s="38"/>
      <c r="AV941" s="38"/>
      <c r="AW941" s="38"/>
      <c r="AX941" s="38"/>
      <c r="AY941" s="38"/>
      <c r="AZ941" s="38"/>
      <c r="BA941" s="38"/>
      <c r="BB941" s="38"/>
      <c r="BC941" s="38"/>
      <c r="BD941" s="38"/>
      <c r="BE941" s="38"/>
      <c r="BF941" s="38"/>
      <c r="BG941" s="38"/>
      <c r="BH941" s="38"/>
      <c r="BI941" s="38"/>
      <c r="BJ941" s="38"/>
      <c r="BK941" s="38"/>
      <c r="BL941" s="38"/>
      <c r="BM941" s="38"/>
    </row>
    <row r="942" spans="1:65" ht="19.5" customHeight="1" x14ac:dyDescent="0.6">
      <c r="A942" s="38"/>
      <c r="B942" s="38"/>
      <c r="C942" s="43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38"/>
      <c r="AK942" s="38"/>
      <c r="AL942" s="38"/>
      <c r="AM942" s="38"/>
      <c r="AN942" s="38"/>
      <c r="AO942" s="38"/>
      <c r="AP942" s="38"/>
      <c r="AQ942" s="38"/>
      <c r="AR942" s="38"/>
      <c r="AS942" s="38"/>
      <c r="AT942" s="38"/>
      <c r="AU942" s="38"/>
      <c r="AV942" s="38"/>
      <c r="AW942" s="38"/>
      <c r="AX942" s="38"/>
      <c r="AY942" s="38"/>
      <c r="AZ942" s="38"/>
      <c r="BA942" s="38"/>
      <c r="BB942" s="38"/>
      <c r="BC942" s="38"/>
      <c r="BD942" s="38"/>
      <c r="BE942" s="38"/>
      <c r="BF942" s="38"/>
      <c r="BG942" s="38"/>
      <c r="BH942" s="38"/>
      <c r="BI942" s="38"/>
      <c r="BJ942" s="38"/>
      <c r="BK942" s="38"/>
      <c r="BL942" s="38"/>
      <c r="BM942" s="38"/>
    </row>
    <row r="943" spans="1:65" ht="19.5" customHeight="1" x14ac:dyDescent="0.6">
      <c r="A943" s="38"/>
      <c r="B943" s="38"/>
      <c r="C943" s="43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38"/>
      <c r="AJ943" s="38"/>
      <c r="AK943" s="38"/>
      <c r="AL943" s="38"/>
      <c r="AM943" s="38"/>
      <c r="AN943" s="38"/>
      <c r="AO943" s="38"/>
      <c r="AP943" s="38"/>
      <c r="AQ943" s="38"/>
      <c r="AR943" s="38"/>
      <c r="AS943" s="38"/>
      <c r="AT943" s="38"/>
      <c r="AU943" s="38"/>
      <c r="AV943" s="38"/>
      <c r="AW943" s="38"/>
      <c r="AX943" s="38"/>
      <c r="AY943" s="38"/>
      <c r="AZ943" s="38"/>
      <c r="BA943" s="38"/>
      <c r="BB943" s="38"/>
      <c r="BC943" s="38"/>
      <c r="BD943" s="38"/>
      <c r="BE943" s="38"/>
      <c r="BF943" s="38"/>
      <c r="BG943" s="38"/>
      <c r="BH943" s="38"/>
      <c r="BI943" s="38"/>
      <c r="BJ943" s="38"/>
      <c r="BK943" s="38"/>
      <c r="BL943" s="38"/>
      <c r="BM943" s="38"/>
    </row>
    <row r="944" spans="1:65" ht="19.5" customHeight="1" x14ac:dyDescent="0.6">
      <c r="A944" s="38"/>
      <c r="B944" s="38"/>
      <c r="C944" s="43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38"/>
      <c r="AK944" s="38"/>
      <c r="AL944" s="38"/>
      <c r="AM944" s="38"/>
      <c r="AN944" s="38"/>
      <c r="AO944" s="38"/>
      <c r="AP944" s="38"/>
      <c r="AQ944" s="38"/>
      <c r="AR944" s="38"/>
      <c r="AS944" s="38"/>
      <c r="AT944" s="38"/>
      <c r="AU944" s="38"/>
      <c r="AV944" s="38"/>
      <c r="AW944" s="38"/>
      <c r="AX944" s="38"/>
      <c r="AY944" s="38"/>
      <c r="AZ944" s="38"/>
      <c r="BA944" s="38"/>
      <c r="BB944" s="38"/>
      <c r="BC944" s="38"/>
      <c r="BD944" s="38"/>
      <c r="BE944" s="38"/>
      <c r="BF944" s="38"/>
      <c r="BG944" s="38"/>
      <c r="BH944" s="38"/>
      <c r="BI944" s="38"/>
      <c r="BJ944" s="38"/>
      <c r="BK944" s="38"/>
      <c r="BL944" s="38"/>
      <c r="BM944" s="38"/>
    </row>
    <row r="945" spans="1:65" ht="19.5" customHeight="1" x14ac:dyDescent="0.6">
      <c r="A945" s="38"/>
      <c r="B945" s="38"/>
      <c r="C945" s="43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38"/>
      <c r="AK945" s="38"/>
      <c r="AL945" s="38"/>
      <c r="AM945" s="38"/>
      <c r="AN945" s="38"/>
      <c r="AO945" s="38"/>
      <c r="AP945" s="38"/>
      <c r="AQ945" s="38"/>
      <c r="AR945" s="38"/>
      <c r="AS945" s="38"/>
      <c r="AT945" s="38"/>
      <c r="AU945" s="38"/>
      <c r="AV945" s="38"/>
      <c r="AW945" s="38"/>
      <c r="AX945" s="38"/>
      <c r="AY945" s="38"/>
      <c r="AZ945" s="38"/>
      <c r="BA945" s="38"/>
      <c r="BB945" s="38"/>
      <c r="BC945" s="38"/>
      <c r="BD945" s="38"/>
      <c r="BE945" s="38"/>
      <c r="BF945" s="38"/>
      <c r="BG945" s="38"/>
      <c r="BH945" s="38"/>
      <c r="BI945" s="38"/>
      <c r="BJ945" s="38"/>
      <c r="BK945" s="38"/>
      <c r="BL945" s="38"/>
      <c r="BM945" s="38"/>
    </row>
    <row r="946" spans="1:65" ht="19.5" customHeight="1" x14ac:dyDescent="0.6">
      <c r="A946" s="38"/>
      <c r="B946" s="38"/>
      <c r="C946" s="43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38"/>
      <c r="AK946" s="38"/>
      <c r="AL946" s="38"/>
      <c r="AM946" s="38"/>
      <c r="AN946" s="38"/>
      <c r="AO946" s="38"/>
      <c r="AP946" s="38"/>
      <c r="AQ946" s="38"/>
      <c r="AR946" s="38"/>
      <c r="AS946" s="38"/>
      <c r="AT946" s="38"/>
      <c r="AU946" s="38"/>
      <c r="AV946" s="38"/>
      <c r="AW946" s="38"/>
      <c r="AX946" s="38"/>
      <c r="AY946" s="38"/>
      <c r="AZ946" s="38"/>
      <c r="BA946" s="38"/>
      <c r="BB946" s="38"/>
      <c r="BC946" s="38"/>
      <c r="BD946" s="38"/>
      <c r="BE946" s="38"/>
      <c r="BF946" s="38"/>
      <c r="BG946" s="38"/>
      <c r="BH946" s="38"/>
      <c r="BI946" s="38"/>
      <c r="BJ946" s="38"/>
      <c r="BK946" s="38"/>
      <c r="BL946" s="38"/>
      <c r="BM946" s="38"/>
    </row>
    <row r="947" spans="1:65" ht="19.5" customHeight="1" x14ac:dyDescent="0.6">
      <c r="A947" s="38"/>
      <c r="B947" s="38"/>
      <c r="C947" s="43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38"/>
      <c r="AK947" s="38"/>
      <c r="AL947" s="38"/>
      <c r="AM947" s="38"/>
      <c r="AN947" s="38"/>
      <c r="AO947" s="38"/>
      <c r="AP947" s="38"/>
      <c r="AQ947" s="38"/>
      <c r="AR947" s="38"/>
      <c r="AS947" s="38"/>
      <c r="AT947" s="38"/>
      <c r="AU947" s="38"/>
      <c r="AV947" s="38"/>
      <c r="AW947" s="38"/>
      <c r="AX947" s="38"/>
      <c r="AY947" s="38"/>
      <c r="AZ947" s="38"/>
      <c r="BA947" s="38"/>
      <c r="BB947" s="38"/>
      <c r="BC947" s="38"/>
      <c r="BD947" s="38"/>
      <c r="BE947" s="38"/>
      <c r="BF947" s="38"/>
      <c r="BG947" s="38"/>
      <c r="BH947" s="38"/>
      <c r="BI947" s="38"/>
      <c r="BJ947" s="38"/>
      <c r="BK947" s="38"/>
      <c r="BL947" s="38"/>
      <c r="BM947" s="38"/>
    </row>
    <row r="948" spans="1:65" ht="19.5" customHeight="1" x14ac:dyDescent="0.6">
      <c r="A948" s="38"/>
      <c r="B948" s="38"/>
      <c r="C948" s="43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38"/>
      <c r="AK948" s="38"/>
      <c r="AL948" s="38"/>
      <c r="AM948" s="38"/>
      <c r="AN948" s="38"/>
      <c r="AO948" s="38"/>
      <c r="AP948" s="38"/>
      <c r="AQ948" s="38"/>
      <c r="AR948" s="38"/>
      <c r="AS948" s="38"/>
      <c r="AT948" s="38"/>
      <c r="AU948" s="38"/>
      <c r="AV948" s="38"/>
      <c r="AW948" s="38"/>
      <c r="AX948" s="38"/>
      <c r="AY948" s="38"/>
      <c r="AZ948" s="38"/>
      <c r="BA948" s="38"/>
      <c r="BB948" s="38"/>
      <c r="BC948" s="38"/>
      <c r="BD948" s="38"/>
      <c r="BE948" s="38"/>
      <c r="BF948" s="38"/>
      <c r="BG948" s="38"/>
      <c r="BH948" s="38"/>
      <c r="BI948" s="38"/>
      <c r="BJ948" s="38"/>
      <c r="BK948" s="38"/>
      <c r="BL948" s="38"/>
      <c r="BM948" s="38"/>
    </row>
    <row r="949" spans="1:65" ht="19.5" customHeight="1" x14ac:dyDescent="0.6">
      <c r="A949" s="38"/>
      <c r="B949" s="38"/>
      <c r="C949" s="43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38"/>
      <c r="AK949" s="38"/>
      <c r="AL949" s="38"/>
      <c r="AM949" s="38"/>
      <c r="AN949" s="38"/>
      <c r="AO949" s="38"/>
      <c r="AP949" s="38"/>
      <c r="AQ949" s="38"/>
      <c r="AR949" s="38"/>
      <c r="AS949" s="38"/>
      <c r="AT949" s="38"/>
      <c r="AU949" s="38"/>
      <c r="AV949" s="38"/>
      <c r="AW949" s="38"/>
      <c r="AX949" s="38"/>
      <c r="AY949" s="38"/>
      <c r="AZ949" s="38"/>
      <c r="BA949" s="38"/>
      <c r="BB949" s="38"/>
      <c r="BC949" s="38"/>
      <c r="BD949" s="38"/>
      <c r="BE949" s="38"/>
      <c r="BF949" s="38"/>
      <c r="BG949" s="38"/>
      <c r="BH949" s="38"/>
      <c r="BI949" s="38"/>
      <c r="BJ949" s="38"/>
      <c r="BK949" s="38"/>
      <c r="BL949" s="38"/>
      <c r="BM949" s="38"/>
    </row>
    <row r="950" spans="1:65" ht="19.5" customHeight="1" x14ac:dyDescent="0.6">
      <c r="A950" s="38"/>
      <c r="B950" s="38"/>
      <c r="C950" s="43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38"/>
      <c r="AK950" s="38"/>
      <c r="AL950" s="38"/>
      <c r="AM950" s="38"/>
      <c r="AN950" s="38"/>
      <c r="AO950" s="38"/>
      <c r="AP950" s="38"/>
      <c r="AQ950" s="38"/>
      <c r="AR950" s="38"/>
      <c r="AS950" s="38"/>
      <c r="AT950" s="38"/>
      <c r="AU950" s="38"/>
      <c r="AV950" s="38"/>
      <c r="AW950" s="38"/>
      <c r="AX950" s="38"/>
      <c r="AY950" s="38"/>
      <c r="AZ950" s="38"/>
      <c r="BA950" s="38"/>
      <c r="BB950" s="38"/>
      <c r="BC950" s="38"/>
      <c r="BD950" s="38"/>
      <c r="BE950" s="38"/>
      <c r="BF950" s="38"/>
      <c r="BG950" s="38"/>
      <c r="BH950" s="38"/>
      <c r="BI950" s="38"/>
      <c r="BJ950" s="38"/>
      <c r="BK950" s="38"/>
      <c r="BL950" s="38"/>
      <c r="BM950" s="38"/>
    </row>
    <row r="951" spans="1:65" ht="19.5" customHeight="1" x14ac:dyDescent="0.6">
      <c r="A951" s="38"/>
      <c r="B951" s="38"/>
      <c r="C951" s="43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38"/>
      <c r="AK951" s="38"/>
      <c r="AL951" s="38"/>
      <c r="AM951" s="38"/>
      <c r="AN951" s="38"/>
      <c r="AO951" s="38"/>
      <c r="AP951" s="38"/>
      <c r="AQ951" s="38"/>
      <c r="AR951" s="38"/>
      <c r="AS951" s="38"/>
      <c r="AT951" s="38"/>
      <c r="AU951" s="38"/>
      <c r="AV951" s="38"/>
      <c r="AW951" s="38"/>
      <c r="AX951" s="38"/>
      <c r="AY951" s="38"/>
      <c r="AZ951" s="38"/>
      <c r="BA951" s="38"/>
      <c r="BB951" s="38"/>
      <c r="BC951" s="38"/>
      <c r="BD951" s="38"/>
      <c r="BE951" s="38"/>
      <c r="BF951" s="38"/>
      <c r="BG951" s="38"/>
      <c r="BH951" s="38"/>
      <c r="BI951" s="38"/>
      <c r="BJ951" s="38"/>
      <c r="BK951" s="38"/>
      <c r="BL951" s="38"/>
      <c r="BM951" s="38"/>
    </row>
    <row r="952" spans="1:65" ht="19.5" customHeight="1" x14ac:dyDescent="0.6">
      <c r="A952" s="38"/>
      <c r="B952" s="38"/>
      <c r="C952" s="43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  <c r="BF952" s="38"/>
      <c r="BG952" s="38"/>
      <c r="BH952" s="38"/>
      <c r="BI952" s="38"/>
      <c r="BJ952" s="38"/>
      <c r="BK952" s="38"/>
      <c r="BL952" s="38"/>
      <c r="BM952" s="38"/>
    </row>
    <row r="953" spans="1:65" ht="19.5" customHeight="1" x14ac:dyDescent="0.6">
      <c r="A953" s="38"/>
      <c r="B953" s="38"/>
      <c r="C953" s="43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38"/>
      <c r="AK953" s="38"/>
      <c r="AL953" s="38"/>
      <c r="AM953" s="38"/>
      <c r="AN953" s="38"/>
      <c r="AO953" s="38"/>
      <c r="AP953" s="38"/>
      <c r="AQ953" s="38"/>
      <c r="AR953" s="38"/>
      <c r="AS953" s="38"/>
      <c r="AT953" s="38"/>
      <c r="AU953" s="38"/>
      <c r="AV953" s="38"/>
      <c r="AW953" s="38"/>
      <c r="AX953" s="38"/>
      <c r="AY953" s="38"/>
      <c r="AZ953" s="38"/>
      <c r="BA953" s="38"/>
      <c r="BB953" s="38"/>
      <c r="BC953" s="38"/>
      <c r="BD953" s="38"/>
      <c r="BE953" s="38"/>
      <c r="BF953" s="38"/>
      <c r="BG953" s="38"/>
      <c r="BH953" s="38"/>
      <c r="BI953" s="38"/>
      <c r="BJ953" s="38"/>
      <c r="BK953" s="38"/>
      <c r="BL953" s="38"/>
      <c r="BM953" s="38"/>
    </row>
    <row r="954" spans="1:65" ht="19.5" customHeight="1" x14ac:dyDescent="0.6">
      <c r="A954" s="38"/>
      <c r="B954" s="38"/>
      <c r="C954" s="43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  <c r="AJ954" s="38"/>
      <c r="AK954" s="38"/>
      <c r="AL954" s="38"/>
      <c r="AM954" s="38"/>
      <c r="AN954" s="38"/>
      <c r="AO954" s="38"/>
      <c r="AP954" s="38"/>
      <c r="AQ954" s="38"/>
      <c r="AR954" s="38"/>
      <c r="AS954" s="38"/>
      <c r="AT954" s="38"/>
      <c r="AU954" s="38"/>
      <c r="AV954" s="38"/>
      <c r="AW954" s="38"/>
      <c r="AX954" s="38"/>
      <c r="AY954" s="38"/>
      <c r="AZ954" s="38"/>
      <c r="BA954" s="38"/>
      <c r="BB954" s="38"/>
      <c r="BC954" s="38"/>
      <c r="BD954" s="38"/>
      <c r="BE954" s="38"/>
      <c r="BF954" s="38"/>
      <c r="BG954" s="38"/>
      <c r="BH954" s="38"/>
      <c r="BI954" s="38"/>
      <c r="BJ954" s="38"/>
      <c r="BK954" s="38"/>
      <c r="BL954" s="38"/>
      <c r="BM954" s="38"/>
    </row>
    <row r="955" spans="1:65" ht="19.5" customHeight="1" x14ac:dyDescent="0.6">
      <c r="A955" s="38"/>
      <c r="B955" s="38"/>
      <c r="C955" s="43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38"/>
      <c r="AJ955" s="38"/>
      <c r="AK955" s="38"/>
      <c r="AL955" s="38"/>
      <c r="AM955" s="38"/>
      <c r="AN955" s="38"/>
      <c r="AO955" s="38"/>
      <c r="AP955" s="38"/>
      <c r="AQ955" s="38"/>
      <c r="AR955" s="38"/>
      <c r="AS955" s="38"/>
      <c r="AT955" s="38"/>
      <c r="AU955" s="38"/>
      <c r="AV955" s="38"/>
      <c r="AW955" s="38"/>
      <c r="AX955" s="38"/>
      <c r="AY955" s="38"/>
      <c r="AZ955" s="38"/>
      <c r="BA955" s="38"/>
      <c r="BB955" s="38"/>
      <c r="BC955" s="38"/>
      <c r="BD955" s="38"/>
      <c r="BE955" s="38"/>
      <c r="BF955" s="38"/>
      <c r="BG955" s="38"/>
      <c r="BH955" s="38"/>
      <c r="BI955" s="38"/>
      <c r="BJ955" s="38"/>
      <c r="BK955" s="38"/>
      <c r="BL955" s="38"/>
      <c r="BM955" s="38"/>
    </row>
    <row r="956" spans="1:65" ht="19.5" customHeight="1" x14ac:dyDescent="0.6">
      <c r="A956" s="38"/>
      <c r="B956" s="38"/>
      <c r="C956" s="43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38"/>
      <c r="AJ956" s="38"/>
      <c r="AK956" s="38"/>
      <c r="AL956" s="38"/>
      <c r="AM956" s="38"/>
      <c r="AN956" s="38"/>
      <c r="AO956" s="38"/>
      <c r="AP956" s="38"/>
      <c r="AQ956" s="38"/>
      <c r="AR956" s="38"/>
      <c r="AS956" s="38"/>
      <c r="AT956" s="38"/>
      <c r="AU956" s="38"/>
      <c r="AV956" s="38"/>
      <c r="AW956" s="38"/>
      <c r="AX956" s="38"/>
      <c r="AY956" s="38"/>
      <c r="AZ956" s="38"/>
      <c r="BA956" s="38"/>
      <c r="BB956" s="38"/>
      <c r="BC956" s="38"/>
      <c r="BD956" s="38"/>
      <c r="BE956" s="38"/>
      <c r="BF956" s="38"/>
      <c r="BG956" s="38"/>
      <c r="BH956" s="38"/>
      <c r="BI956" s="38"/>
      <c r="BJ956" s="38"/>
      <c r="BK956" s="38"/>
      <c r="BL956" s="38"/>
      <c r="BM956" s="38"/>
    </row>
    <row r="957" spans="1:65" ht="19.5" customHeight="1" x14ac:dyDescent="0.6">
      <c r="A957" s="38"/>
      <c r="B957" s="38"/>
      <c r="C957" s="43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38"/>
      <c r="AJ957" s="38"/>
      <c r="AK957" s="38"/>
      <c r="AL957" s="38"/>
      <c r="AM957" s="38"/>
      <c r="AN957" s="38"/>
      <c r="AO957" s="38"/>
      <c r="AP957" s="38"/>
      <c r="AQ957" s="38"/>
      <c r="AR957" s="38"/>
      <c r="AS957" s="38"/>
      <c r="AT957" s="38"/>
      <c r="AU957" s="38"/>
      <c r="AV957" s="38"/>
      <c r="AW957" s="38"/>
      <c r="AX957" s="38"/>
      <c r="AY957" s="38"/>
      <c r="AZ957" s="38"/>
      <c r="BA957" s="38"/>
      <c r="BB957" s="38"/>
      <c r="BC957" s="38"/>
      <c r="BD957" s="38"/>
      <c r="BE957" s="38"/>
      <c r="BF957" s="38"/>
      <c r="BG957" s="38"/>
      <c r="BH957" s="38"/>
      <c r="BI957" s="38"/>
      <c r="BJ957" s="38"/>
      <c r="BK957" s="38"/>
      <c r="BL957" s="38"/>
      <c r="BM957" s="38"/>
    </row>
    <row r="958" spans="1:65" ht="19.5" customHeight="1" x14ac:dyDescent="0.6">
      <c r="A958" s="38"/>
      <c r="B958" s="38"/>
      <c r="C958" s="43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38"/>
      <c r="AJ958" s="38"/>
      <c r="AK958" s="38"/>
      <c r="AL958" s="38"/>
      <c r="AM958" s="38"/>
      <c r="AN958" s="38"/>
      <c r="AO958" s="38"/>
      <c r="AP958" s="38"/>
      <c r="AQ958" s="38"/>
      <c r="AR958" s="38"/>
      <c r="AS958" s="38"/>
      <c r="AT958" s="38"/>
      <c r="AU958" s="38"/>
      <c r="AV958" s="38"/>
      <c r="AW958" s="38"/>
      <c r="AX958" s="38"/>
      <c r="AY958" s="38"/>
      <c r="AZ958" s="38"/>
      <c r="BA958" s="38"/>
      <c r="BB958" s="38"/>
      <c r="BC958" s="38"/>
      <c r="BD958" s="38"/>
      <c r="BE958" s="38"/>
      <c r="BF958" s="38"/>
      <c r="BG958" s="38"/>
      <c r="BH958" s="38"/>
      <c r="BI958" s="38"/>
      <c r="BJ958" s="38"/>
      <c r="BK958" s="38"/>
      <c r="BL958" s="38"/>
      <c r="BM958" s="38"/>
    </row>
    <row r="959" spans="1:65" ht="19.5" customHeight="1" x14ac:dyDescent="0.6">
      <c r="A959" s="38"/>
      <c r="B959" s="38"/>
      <c r="C959" s="43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38"/>
      <c r="AI959" s="38"/>
      <c r="AJ959" s="38"/>
      <c r="AK959" s="38"/>
      <c r="AL959" s="38"/>
      <c r="AM959" s="38"/>
      <c r="AN959" s="38"/>
      <c r="AO959" s="38"/>
      <c r="AP959" s="38"/>
      <c r="AQ959" s="38"/>
      <c r="AR959" s="38"/>
      <c r="AS959" s="38"/>
      <c r="AT959" s="38"/>
      <c r="AU959" s="38"/>
      <c r="AV959" s="38"/>
      <c r="AW959" s="38"/>
      <c r="AX959" s="38"/>
      <c r="AY959" s="38"/>
      <c r="AZ959" s="38"/>
      <c r="BA959" s="38"/>
      <c r="BB959" s="38"/>
      <c r="BC959" s="38"/>
      <c r="BD959" s="38"/>
      <c r="BE959" s="38"/>
      <c r="BF959" s="38"/>
      <c r="BG959" s="38"/>
      <c r="BH959" s="38"/>
      <c r="BI959" s="38"/>
      <c r="BJ959" s="38"/>
      <c r="BK959" s="38"/>
      <c r="BL959" s="38"/>
      <c r="BM959" s="38"/>
    </row>
    <row r="960" spans="1:65" ht="19.5" customHeight="1" x14ac:dyDescent="0.6">
      <c r="A960" s="38"/>
      <c r="B960" s="38"/>
      <c r="C960" s="43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38"/>
      <c r="AI960" s="38"/>
      <c r="AJ960" s="38"/>
      <c r="AK960" s="38"/>
      <c r="AL960" s="38"/>
      <c r="AM960" s="38"/>
      <c r="AN960" s="38"/>
      <c r="AO960" s="38"/>
      <c r="AP960" s="38"/>
      <c r="AQ960" s="38"/>
      <c r="AR960" s="38"/>
      <c r="AS960" s="38"/>
      <c r="AT960" s="38"/>
      <c r="AU960" s="38"/>
      <c r="AV960" s="38"/>
      <c r="AW960" s="38"/>
      <c r="AX960" s="38"/>
      <c r="AY960" s="38"/>
      <c r="AZ960" s="38"/>
      <c r="BA960" s="38"/>
      <c r="BB960" s="38"/>
      <c r="BC960" s="38"/>
      <c r="BD960" s="38"/>
      <c r="BE960" s="38"/>
      <c r="BF960" s="38"/>
      <c r="BG960" s="38"/>
      <c r="BH960" s="38"/>
      <c r="BI960" s="38"/>
      <c r="BJ960" s="38"/>
      <c r="BK960" s="38"/>
      <c r="BL960" s="38"/>
      <c r="BM960" s="38"/>
    </row>
    <row r="961" spans="1:65" ht="19.5" customHeight="1" x14ac:dyDescent="0.6">
      <c r="A961" s="38"/>
      <c r="B961" s="38"/>
      <c r="C961" s="43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38"/>
      <c r="AI961" s="38"/>
      <c r="AJ961" s="38"/>
      <c r="AK961" s="38"/>
      <c r="AL961" s="38"/>
      <c r="AM961" s="38"/>
      <c r="AN961" s="38"/>
      <c r="AO961" s="38"/>
      <c r="AP961" s="38"/>
      <c r="AQ961" s="38"/>
      <c r="AR961" s="38"/>
      <c r="AS961" s="38"/>
      <c r="AT961" s="38"/>
      <c r="AU961" s="38"/>
      <c r="AV961" s="38"/>
      <c r="AW961" s="38"/>
      <c r="AX961" s="38"/>
      <c r="AY961" s="38"/>
      <c r="AZ961" s="38"/>
      <c r="BA961" s="38"/>
      <c r="BB961" s="38"/>
      <c r="BC961" s="38"/>
      <c r="BD961" s="38"/>
      <c r="BE961" s="38"/>
      <c r="BF961" s="38"/>
      <c r="BG961" s="38"/>
      <c r="BH961" s="38"/>
      <c r="BI961" s="38"/>
      <c r="BJ961" s="38"/>
      <c r="BK961" s="38"/>
      <c r="BL961" s="38"/>
      <c r="BM961" s="38"/>
    </row>
    <row r="962" spans="1:65" ht="19.5" customHeight="1" x14ac:dyDescent="0.6">
      <c r="A962" s="38"/>
      <c r="B962" s="38"/>
      <c r="C962" s="43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38"/>
      <c r="AI962" s="38"/>
      <c r="AJ962" s="38"/>
      <c r="AK962" s="38"/>
      <c r="AL962" s="38"/>
      <c r="AM962" s="38"/>
      <c r="AN962" s="38"/>
      <c r="AO962" s="38"/>
      <c r="AP962" s="38"/>
      <c r="AQ962" s="38"/>
      <c r="AR962" s="38"/>
      <c r="AS962" s="38"/>
      <c r="AT962" s="38"/>
      <c r="AU962" s="38"/>
      <c r="AV962" s="38"/>
      <c r="AW962" s="38"/>
      <c r="AX962" s="38"/>
      <c r="AY962" s="38"/>
      <c r="AZ962" s="38"/>
      <c r="BA962" s="38"/>
      <c r="BB962" s="38"/>
      <c r="BC962" s="38"/>
      <c r="BD962" s="38"/>
      <c r="BE962" s="38"/>
      <c r="BF962" s="38"/>
      <c r="BG962" s="38"/>
      <c r="BH962" s="38"/>
      <c r="BI962" s="38"/>
      <c r="BJ962" s="38"/>
      <c r="BK962" s="38"/>
      <c r="BL962" s="38"/>
      <c r="BM962" s="38"/>
    </row>
    <row r="963" spans="1:65" ht="19.5" customHeight="1" x14ac:dyDescent="0.6">
      <c r="A963" s="38"/>
      <c r="B963" s="38"/>
      <c r="C963" s="43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38"/>
      <c r="AJ963" s="38"/>
      <c r="AK963" s="38"/>
      <c r="AL963" s="38"/>
      <c r="AM963" s="38"/>
      <c r="AN963" s="38"/>
      <c r="AO963" s="38"/>
      <c r="AP963" s="38"/>
      <c r="AQ963" s="38"/>
      <c r="AR963" s="38"/>
      <c r="AS963" s="38"/>
      <c r="AT963" s="38"/>
      <c r="AU963" s="38"/>
      <c r="AV963" s="38"/>
      <c r="AW963" s="38"/>
      <c r="AX963" s="38"/>
      <c r="AY963" s="38"/>
      <c r="AZ963" s="38"/>
      <c r="BA963" s="38"/>
      <c r="BB963" s="38"/>
      <c r="BC963" s="38"/>
      <c r="BD963" s="38"/>
      <c r="BE963" s="38"/>
      <c r="BF963" s="38"/>
      <c r="BG963" s="38"/>
      <c r="BH963" s="38"/>
      <c r="BI963" s="38"/>
      <c r="BJ963" s="38"/>
      <c r="BK963" s="38"/>
      <c r="BL963" s="38"/>
      <c r="BM963" s="38"/>
    </row>
    <row r="964" spans="1:65" ht="19.5" customHeight="1" x14ac:dyDescent="0.6">
      <c r="A964" s="38"/>
      <c r="B964" s="38"/>
      <c r="C964" s="43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  <c r="AK964" s="38"/>
      <c r="AL964" s="38"/>
      <c r="AM964" s="38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38"/>
      <c r="AZ964" s="38"/>
      <c r="BA964" s="38"/>
      <c r="BB964" s="38"/>
      <c r="BC964" s="38"/>
      <c r="BD964" s="38"/>
      <c r="BE964" s="38"/>
      <c r="BF964" s="38"/>
      <c r="BG964" s="38"/>
      <c r="BH964" s="38"/>
      <c r="BI964" s="38"/>
      <c r="BJ964" s="38"/>
      <c r="BK964" s="38"/>
      <c r="BL964" s="38"/>
      <c r="BM964" s="38"/>
    </row>
    <row r="965" spans="1:65" ht="19.5" customHeight="1" x14ac:dyDescent="0.6">
      <c r="A965" s="38"/>
      <c r="B965" s="38"/>
      <c r="C965" s="43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38"/>
      <c r="AI965" s="38"/>
      <c r="AJ965" s="38"/>
      <c r="AK965" s="38"/>
      <c r="AL965" s="38"/>
      <c r="AM965" s="38"/>
      <c r="AN965" s="38"/>
      <c r="AO965" s="38"/>
      <c r="AP965" s="38"/>
      <c r="AQ965" s="38"/>
      <c r="AR965" s="38"/>
      <c r="AS965" s="38"/>
      <c r="AT965" s="38"/>
      <c r="AU965" s="38"/>
      <c r="AV965" s="38"/>
      <c r="AW965" s="38"/>
      <c r="AX965" s="38"/>
      <c r="AY965" s="38"/>
      <c r="AZ965" s="38"/>
      <c r="BA965" s="38"/>
      <c r="BB965" s="38"/>
      <c r="BC965" s="38"/>
      <c r="BD965" s="38"/>
      <c r="BE965" s="38"/>
      <c r="BF965" s="38"/>
      <c r="BG965" s="38"/>
      <c r="BH965" s="38"/>
      <c r="BI965" s="38"/>
      <c r="BJ965" s="38"/>
      <c r="BK965" s="38"/>
      <c r="BL965" s="38"/>
      <c r="BM965" s="38"/>
    </row>
    <row r="966" spans="1:65" ht="19.5" customHeight="1" x14ac:dyDescent="0.6">
      <c r="A966" s="38"/>
      <c r="B966" s="38"/>
      <c r="C966" s="43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38"/>
      <c r="AJ966" s="38"/>
      <c r="AK966" s="38"/>
      <c r="AL966" s="38"/>
      <c r="AM966" s="38"/>
      <c r="AN966" s="38"/>
      <c r="AO966" s="38"/>
      <c r="AP966" s="38"/>
      <c r="AQ966" s="38"/>
      <c r="AR966" s="38"/>
      <c r="AS966" s="38"/>
      <c r="AT966" s="38"/>
      <c r="AU966" s="38"/>
      <c r="AV966" s="38"/>
      <c r="AW966" s="38"/>
      <c r="AX966" s="38"/>
      <c r="AY966" s="38"/>
      <c r="AZ966" s="38"/>
      <c r="BA966" s="38"/>
      <c r="BB966" s="38"/>
      <c r="BC966" s="38"/>
      <c r="BD966" s="38"/>
      <c r="BE966" s="38"/>
      <c r="BF966" s="38"/>
      <c r="BG966" s="38"/>
      <c r="BH966" s="38"/>
      <c r="BI966" s="38"/>
      <c r="BJ966" s="38"/>
      <c r="BK966" s="38"/>
      <c r="BL966" s="38"/>
      <c r="BM966" s="38"/>
    </row>
    <row r="967" spans="1:65" ht="19.5" customHeight="1" x14ac:dyDescent="0.6">
      <c r="A967" s="38"/>
      <c r="B967" s="38"/>
      <c r="C967" s="43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38"/>
      <c r="AI967" s="38"/>
      <c r="AJ967" s="38"/>
      <c r="AK967" s="38"/>
      <c r="AL967" s="38"/>
      <c r="AM967" s="38"/>
      <c r="AN967" s="38"/>
      <c r="AO967" s="38"/>
      <c r="AP967" s="38"/>
      <c r="AQ967" s="38"/>
      <c r="AR967" s="38"/>
      <c r="AS967" s="38"/>
      <c r="AT967" s="38"/>
      <c r="AU967" s="38"/>
      <c r="AV967" s="38"/>
      <c r="AW967" s="38"/>
      <c r="AX967" s="38"/>
      <c r="AY967" s="38"/>
      <c r="AZ967" s="38"/>
      <c r="BA967" s="38"/>
      <c r="BB967" s="38"/>
      <c r="BC967" s="38"/>
      <c r="BD967" s="38"/>
      <c r="BE967" s="38"/>
      <c r="BF967" s="38"/>
      <c r="BG967" s="38"/>
      <c r="BH967" s="38"/>
      <c r="BI967" s="38"/>
      <c r="BJ967" s="38"/>
      <c r="BK967" s="38"/>
      <c r="BL967" s="38"/>
      <c r="BM967" s="38"/>
    </row>
    <row r="968" spans="1:65" ht="19.5" customHeight="1" x14ac:dyDescent="0.6">
      <c r="A968" s="38"/>
      <c r="B968" s="38"/>
      <c r="C968" s="43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38"/>
      <c r="AI968" s="38"/>
      <c r="AJ968" s="38"/>
      <c r="AK968" s="38"/>
      <c r="AL968" s="38"/>
      <c r="AM968" s="38"/>
      <c r="AN968" s="38"/>
      <c r="AO968" s="38"/>
      <c r="AP968" s="38"/>
      <c r="AQ968" s="38"/>
      <c r="AR968" s="38"/>
      <c r="AS968" s="38"/>
      <c r="AT968" s="38"/>
      <c r="AU968" s="38"/>
      <c r="AV968" s="38"/>
      <c r="AW968" s="38"/>
      <c r="AX968" s="38"/>
      <c r="AY968" s="38"/>
      <c r="AZ968" s="38"/>
      <c r="BA968" s="38"/>
      <c r="BB968" s="38"/>
      <c r="BC968" s="38"/>
      <c r="BD968" s="38"/>
      <c r="BE968" s="38"/>
      <c r="BF968" s="38"/>
      <c r="BG968" s="38"/>
      <c r="BH968" s="38"/>
      <c r="BI968" s="38"/>
      <c r="BJ968" s="38"/>
      <c r="BK968" s="38"/>
      <c r="BL968" s="38"/>
      <c r="BM968" s="38"/>
    </row>
    <row r="969" spans="1:65" ht="19.5" customHeight="1" x14ac:dyDescent="0.6">
      <c r="A969" s="38"/>
      <c r="B969" s="38"/>
      <c r="C969" s="43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38"/>
      <c r="AJ969" s="38"/>
      <c r="AK969" s="38"/>
      <c r="AL969" s="38"/>
      <c r="AM969" s="38"/>
      <c r="AN969" s="38"/>
      <c r="AO969" s="38"/>
      <c r="AP969" s="38"/>
      <c r="AQ969" s="38"/>
      <c r="AR969" s="38"/>
      <c r="AS969" s="38"/>
      <c r="AT969" s="38"/>
      <c r="AU969" s="38"/>
      <c r="AV969" s="38"/>
      <c r="AW969" s="38"/>
      <c r="AX969" s="38"/>
      <c r="AY969" s="38"/>
      <c r="AZ969" s="38"/>
      <c r="BA969" s="38"/>
      <c r="BB969" s="38"/>
      <c r="BC969" s="38"/>
      <c r="BD969" s="38"/>
      <c r="BE969" s="38"/>
      <c r="BF969" s="38"/>
      <c r="BG969" s="38"/>
      <c r="BH969" s="38"/>
      <c r="BI969" s="38"/>
      <c r="BJ969" s="38"/>
      <c r="BK969" s="38"/>
      <c r="BL969" s="38"/>
      <c r="BM969" s="38"/>
    </row>
    <row r="970" spans="1:65" ht="19.5" customHeight="1" x14ac:dyDescent="0.6">
      <c r="A970" s="38"/>
      <c r="B970" s="38"/>
      <c r="C970" s="43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38"/>
      <c r="AJ970" s="38"/>
      <c r="AK970" s="38"/>
      <c r="AL970" s="38"/>
      <c r="AM970" s="38"/>
      <c r="AN970" s="38"/>
      <c r="AO970" s="38"/>
      <c r="AP970" s="38"/>
      <c r="AQ970" s="38"/>
      <c r="AR970" s="38"/>
      <c r="AS970" s="38"/>
      <c r="AT970" s="38"/>
      <c r="AU970" s="38"/>
      <c r="AV970" s="38"/>
      <c r="AW970" s="38"/>
      <c r="AX970" s="38"/>
      <c r="AY970" s="38"/>
      <c r="AZ970" s="38"/>
      <c r="BA970" s="38"/>
      <c r="BB970" s="38"/>
      <c r="BC970" s="38"/>
      <c r="BD970" s="38"/>
      <c r="BE970" s="38"/>
      <c r="BF970" s="38"/>
      <c r="BG970" s="38"/>
      <c r="BH970" s="38"/>
      <c r="BI970" s="38"/>
      <c r="BJ970" s="38"/>
      <c r="BK970" s="38"/>
      <c r="BL970" s="38"/>
      <c r="BM970" s="38"/>
    </row>
    <row r="971" spans="1:65" ht="19.5" customHeight="1" x14ac:dyDescent="0.6">
      <c r="A971" s="38"/>
      <c r="B971" s="38"/>
      <c r="C971" s="43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38"/>
      <c r="AI971" s="38"/>
      <c r="AJ971" s="38"/>
      <c r="AK971" s="38"/>
      <c r="AL971" s="38"/>
      <c r="AM971" s="38"/>
      <c r="AN971" s="38"/>
      <c r="AO971" s="38"/>
      <c r="AP971" s="38"/>
      <c r="AQ971" s="38"/>
      <c r="AR971" s="38"/>
      <c r="AS971" s="38"/>
      <c r="AT971" s="38"/>
      <c r="AU971" s="38"/>
      <c r="AV971" s="38"/>
      <c r="AW971" s="38"/>
      <c r="AX971" s="38"/>
      <c r="AY971" s="38"/>
      <c r="AZ971" s="38"/>
      <c r="BA971" s="38"/>
      <c r="BB971" s="38"/>
      <c r="BC971" s="38"/>
      <c r="BD971" s="38"/>
      <c r="BE971" s="38"/>
      <c r="BF971" s="38"/>
      <c r="BG971" s="38"/>
      <c r="BH971" s="38"/>
      <c r="BI971" s="38"/>
      <c r="BJ971" s="38"/>
      <c r="BK971" s="38"/>
      <c r="BL971" s="38"/>
      <c r="BM971" s="38"/>
    </row>
    <row r="972" spans="1:65" ht="19.5" customHeight="1" x14ac:dyDescent="0.6">
      <c r="A972" s="38"/>
      <c r="B972" s="38"/>
      <c r="C972" s="43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38"/>
      <c r="AJ972" s="38"/>
      <c r="AK972" s="38"/>
      <c r="AL972" s="38"/>
      <c r="AM972" s="38"/>
      <c r="AN972" s="38"/>
      <c r="AO972" s="38"/>
      <c r="AP972" s="38"/>
      <c r="AQ972" s="38"/>
      <c r="AR972" s="38"/>
      <c r="AS972" s="38"/>
      <c r="AT972" s="38"/>
      <c r="AU972" s="38"/>
      <c r="AV972" s="38"/>
      <c r="AW972" s="38"/>
      <c r="AX972" s="38"/>
      <c r="AY972" s="38"/>
      <c r="AZ972" s="38"/>
      <c r="BA972" s="38"/>
      <c r="BB972" s="38"/>
      <c r="BC972" s="38"/>
      <c r="BD972" s="38"/>
      <c r="BE972" s="38"/>
      <c r="BF972" s="38"/>
      <c r="BG972" s="38"/>
      <c r="BH972" s="38"/>
      <c r="BI972" s="38"/>
      <c r="BJ972" s="38"/>
      <c r="BK972" s="38"/>
      <c r="BL972" s="38"/>
      <c r="BM972" s="38"/>
    </row>
    <row r="973" spans="1:65" ht="19.5" customHeight="1" x14ac:dyDescent="0.6">
      <c r="A973" s="38"/>
      <c r="B973" s="38"/>
      <c r="C973" s="43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38"/>
      <c r="AJ973" s="38"/>
      <c r="AK973" s="38"/>
      <c r="AL973" s="38"/>
      <c r="AM973" s="38"/>
      <c r="AN973" s="38"/>
      <c r="AO973" s="38"/>
      <c r="AP973" s="38"/>
      <c r="AQ973" s="38"/>
      <c r="AR973" s="38"/>
      <c r="AS973" s="38"/>
      <c r="AT973" s="38"/>
      <c r="AU973" s="38"/>
      <c r="AV973" s="38"/>
      <c r="AW973" s="38"/>
      <c r="AX973" s="38"/>
      <c r="AY973" s="38"/>
      <c r="AZ973" s="38"/>
      <c r="BA973" s="38"/>
      <c r="BB973" s="38"/>
      <c r="BC973" s="38"/>
      <c r="BD973" s="38"/>
      <c r="BE973" s="38"/>
      <c r="BF973" s="38"/>
      <c r="BG973" s="38"/>
      <c r="BH973" s="38"/>
      <c r="BI973" s="38"/>
      <c r="BJ973" s="38"/>
      <c r="BK973" s="38"/>
      <c r="BL973" s="38"/>
      <c r="BM973" s="38"/>
    </row>
    <row r="974" spans="1:65" ht="19.5" customHeight="1" x14ac:dyDescent="0.6">
      <c r="A974" s="38"/>
      <c r="B974" s="38"/>
      <c r="C974" s="43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38"/>
      <c r="AK974" s="38"/>
      <c r="AL974" s="38"/>
      <c r="AM974" s="38"/>
      <c r="AN974" s="38"/>
      <c r="AO974" s="38"/>
      <c r="AP974" s="38"/>
      <c r="AQ974" s="38"/>
      <c r="AR974" s="38"/>
      <c r="AS974" s="38"/>
      <c r="AT974" s="38"/>
      <c r="AU974" s="38"/>
      <c r="AV974" s="38"/>
      <c r="AW974" s="38"/>
      <c r="AX974" s="38"/>
      <c r="AY974" s="38"/>
      <c r="AZ974" s="38"/>
      <c r="BA974" s="38"/>
      <c r="BB974" s="38"/>
      <c r="BC974" s="38"/>
      <c r="BD974" s="38"/>
      <c r="BE974" s="38"/>
      <c r="BF974" s="38"/>
      <c r="BG974" s="38"/>
      <c r="BH974" s="38"/>
      <c r="BI974" s="38"/>
      <c r="BJ974" s="38"/>
      <c r="BK974" s="38"/>
      <c r="BL974" s="38"/>
      <c r="BM974" s="38"/>
    </row>
    <row r="975" spans="1:65" ht="19.5" customHeight="1" x14ac:dyDescent="0.6">
      <c r="A975" s="38"/>
      <c r="B975" s="38"/>
      <c r="C975" s="43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38"/>
      <c r="AJ975" s="38"/>
      <c r="AK975" s="38"/>
      <c r="AL975" s="38"/>
      <c r="AM975" s="38"/>
      <c r="AN975" s="38"/>
      <c r="AO975" s="38"/>
      <c r="AP975" s="38"/>
      <c r="AQ975" s="38"/>
      <c r="AR975" s="38"/>
      <c r="AS975" s="38"/>
      <c r="AT975" s="38"/>
      <c r="AU975" s="38"/>
      <c r="AV975" s="38"/>
      <c r="AW975" s="38"/>
      <c r="AX975" s="38"/>
      <c r="AY975" s="38"/>
      <c r="AZ975" s="38"/>
      <c r="BA975" s="38"/>
      <c r="BB975" s="38"/>
      <c r="BC975" s="38"/>
      <c r="BD975" s="38"/>
      <c r="BE975" s="38"/>
      <c r="BF975" s="38"/>
      <c r="BG975" s="38"/>
      <c r="BH975" s="38"/>
      <c r="BI975" s="38"/>
      <c r="BJ975" s="38"/>
      <c r="BK975" s="38"/>
      <c r="BL975" s="38"/>
      <c r="BM975" s="38"/>
    </row>
    <row r="976" spans="1:65" ht="19.5" customHeight="1" x14ac:dyDescent="0.6">
      <c r="A976" s="38"/>
      <c r="B976" s="38"/>
      <c r="C976" s="43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  <c r="AK976" s="38"/>
      <c r="AL976" s="38"/>
      <c r="AM976" s="38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  <c r="AZ976" s="38"/>
      <c r="BA976" s="38"/>
      <c r="BB976" s="38"/>
      <c r="BC976" s="38"/>
      <c r="BD976" s="38"/>
      <c r="BE976" s="38"/>
      <c r="BF976" s="38"/>
      <c r="BG976" s="38"/>
      <c r="BH976" s="38"/>
      <c r="BI976" s="38"/>
      <c r="BJ976" s="38"/>
      <c r="BK976" s="38"/>
      <c r="BL976" s="38"/>
      <c r="BM976" s="38"/>
    </row>
    <row r="977" spans="1:65" ht="19.5" customHeight="1" x14ac:dyDescent="0.6">
      <c r="A977" s="38"/>
      <c r="B977" s="38"/>
      <c r="C977" s="43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  <c r="AJ977" s="38"/>
      <c r="AK977" s="38"/>
      <c r="AL977" s="38"/>
      <c r="AM977" s="38"/>
      <c r="AN977" s="38"/>
      <c r="AO977" s="38"/>
      <c r="AP977" s="38"/>
      <c r="AQ977" s="38"/>
      <c r="AR977" s="38"/>
      <c r="AS977" s="38"/>
      <c r="AT977" s="38"/>
      <c r="AU977" s="38"/>
      <c r="AV977" s="38"/>
      <c r="AW977" s="38"/>
      <c r="AX977" s="38"/>
      <c r="AY977" s="38"/>
      <c r="AZ977" s="38"/>
      <c r="BA977" s="38"/>
      <c r="BB977" s="38"/>
      <c r="BC977" s="38"/>
      <c r="BD977" s="38"/>
      <c r="BE977" s="38"/>
      <c r="BF977" s="38"/>
      <c r="BG977" s="38"/>
      <c r="BH977" s="38"/>
      <c r="BI977" s="38"/>
      <c r="BJ977" s="38"/>
      <c r="BK977" s="38"/>
      <c r="BL977" s="38"/>
      <c r="BM977" s="38"/>
    </row>
    <row r="978" spans="1:65" ht="19.5" customHeight="1" x14ac:dyDescent="0.6">
      <c r="A978" s="38"/>
      <c r="B978" s="38"/>
      <c r="C978" s="43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38"/>
      <c r="AJ978" s="38"/>
      <c r="AK978" s="38"/>
      <c r="AL978" s="38"/>
      <c r="AM978" s="38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8"/>
      <c r="BD978" s="38"/>
      <c r="BE978" s="38"/>
      <c r="BF978" s="38"/>
      <c r="BG978" s="38"/>
      <c r="BH978" s="38"/>
      <c r="BI978" s="38"/>
      <c r="BJ978" s="38"/>
      <c r="BK978" s="38"/>
      <c r="BL978" s="38"/>
      <c r="BM978" s="38"/>
    </row>
    <row r="979" spans="1:65" ht="19.5" customHeight="1" x14ac:dyDescent="0.6">
      <c r="A979" s="38"/>
      <c r="B979" s="38"/>
      <c r="C979" s="43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38"/>
      <c r="AJ979" s="38"/>
      <c r="AK979" s="38"/>
      <c r="AL979" s="38"/>
      <c r="AM979" s="38"/>
      <c r="AN979" s="38"/>
      <c r="AO979" s="38"/>
      <c r="AP979" s="38"/>
      <c r="AQ979" s="38"/>
      <c r="AR979" s="38"/>
      <c r="AS979" s="38"/>
      <c r="AT979" s="38"/>
      <c r="AU979" s="38"/>
      <c r="AV979" s="38"/>
      <c r="AW979" s="38"/>
      <c r="AX979" s="38"/>
      <c r="AY979" s="38"/>
      <c r="AZ979" s="38"/>
      <c r="BA979" s="38"/>
      <c r="BB979" s="38"/>
      <c r="BC979" s="38"/>
      <c r="BD979" s="38"/>
      <c r="BE979" s="38"/>
      <c r="BF979" s="38"/>
      <c r="BG979" s="38"/>
      <c r="BH979" s="38"/>
      <c r="BI979" s="38"/>
      <c r="BJ979" s="38"/>
      <c r="BK979" s="38"/>
      <c r="BL979" s="38"/>
      <c r="BM979" s="38"/>
    </row>
    <row r="980" spans="1:65" ht="19.5" customHeight="1" x14ac:dyDescent="0.6">
      <c r="A980" s="38"/>
      <c r="B980" s="38"/>
      <c r="C980" s="43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38"/>
      <c r="AJ980" s="38"/>
      <c r="AK980" s="38"/>
      <c r="AL980" s="38"/>
      <c r="AM980" s="38"/>
      <c r="AN980" s="38"/>
      <c r="AO980" s="38"/>
      <c r="AP980" s="38"/>
      <c r="AQ980" s="38"/>
      <c r="AR980" s="38"/>
      <c r="AS980" s="38"/>
      <c r="AT980" s="38"/>
      <c r="AU980" s="38"/>
      <c r="AV980" s="38"/>
      <c r="AW980" s="38"/>
      <c r="AX980" s="38"/>
      <c r="AY980" s="38"/>
      <c r="AZ980" s="38"/>
      <c r="BA980" s="38"/>
      <c r="BB980" s="38"/>
      <c r="BC980" s="38"/>
      <c r="BD980" s="38"/>
      <c r="BE980" s="38"/>
      <c r="BF980" s="38"/>
      <c r="BG980" s="38"/>
      <c r="BH980" s="38"/>
      <c r="BI980" s="38"/>
      <c r="BJ980" s="38"/>
      <c r="BK980" s="38"/>
      <c r="BL980" s="38"/>
      <c r="BM980" s="38"/>
    </row>
    <row r="981" spans="1:65" ht="19.5" customHeight="1" x14ac:dyDescent="0.6">
      <c r="A981" s="38"/>
      <c r="B981" s="38"/>
      <c r="C981" s="43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  <c r="AJ981" s="38"/>
      <c r="AK981" s="38"/>
      <c r="AL981" s="38"/>
      <c r="AM981" s="38"/>
      <c r="AN981" s="38"/>
      <c r="AO981" s="38"/>
      <c r="AP981" s="38"/>
      <c r="AQ981" s="38"/>
      <c r="AR981" s="38"/>
      <c r="AS981" s="38"/>
      <c r="AT981" s="38"/>
      <c r="AU981" s="38"/>
      <c r="AV981" s="38"/>
      <c r="AW981" s="38"/>
      <c r="AX981" s="38"/>
      <c r="AY981" s="38"/>
      <c r="AZ981" s="38"/>
      <c r="BA981" s="38"/>
      <c r="BB981" s="38"/>
      <c r="BC981" s="38"/>
      <c r="BD981" s="38"/>
      <c r="BE981" s="38"/>
      <c r="BF981" s="38"/>
      <c r="BG981" s="38"/>
      <c r="BH981" s="38"/>
      <c r="BI981" s="38"/>
      <c r="BJ981" s="38"/>
      <c r="BK981" s="38"/>
      <c r="BL981" s="38"/>
      <c r="BM981" s="38"/>
    </row>
    <row r="982" spans="1:65" ht="19.5" customHeight="1" x14ac:dyDescent="0.6">
      <c r="A982" s="38"/>
      <c r="B982" s="38"/>
      <c r="C982" s="43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38"/>
      <c r="AJ982" s="38"/>
      <c r="AK982" s="38"/>
      <c r="AL982" s="38"/>
      <c r="AM982" s="38"/>
      <c r="AN982" s="38"/>
      <c r="AO982" s="38"/>
      <c r="AP982" s="38"/>
      <c r="AQ982" s="38"/>
      <c r="AR982" s="38"/>
      <c r="AS982" s="38"/>
      <c r="AT982" s="38"/>
      <c r="AU982" s="38"/>
      <c r="AV982" s="38"/>
      <c r="AW982" s="38"/>
      <c r="AX982" s="38"/>
      <c r="AY982" s="38"/>
      <c r="AZ982" s="38"/>
      <c r="BA982" s="38"/>
      <c r="BB982" s="38"/>
      <c r="BC982" s="38"/>
      <c r="BD982" s="38"/>
      <c r="BE982" s="38"/>
      <c r="BF982" s="38"/>
      <c r="BG982" s="38"/>
      <c r="BH982" s="38"/>
      <c r="BI982" s="38"/>
      <c r="BJ982" s="38"/>
      <c r="BK982" s="38"/>
      <c r="BL982" s="38"/>
      <c r="BM982" s="38"/>
    </row>
    <row r="983" spans="1:65" ht="19.5" customHeight="1" x14ac:dyDescent="0.6">
      <c r="A983" s="38"/>
      <c r="B983" s="38"/>
      <c r="C983" s="43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38"/>
      <c r="AJ983" s="38"/>
      <c r="AK983" s="38"/>
      <c r="AL983" s="38"/>
      <c r="AM983" s="38"/>
      <c r="AN983" s="38"/>
      <c r="AO983" s="38"/>
      <c r="AP983" s="38"/>
      <c r="AQ983" s="38"/>
      <c r="AR983" s="38"/>
      <c r="AS983" s="38"/>
      <c r="AT983" s="38"/>
      <c r="AU983" s="38"/>
      <c r="AV983" s="38"/>
      <c r="AW983" s="38"/>
      <c r="AX983" s="38"/>
      <c r="AY983" s="38"/>
      <c r="AZ983" s="38"/>
      <c r="BA983" s="38"/>
      <c r="BB983" s="38"/>
      <c r="BC983" s="38"/>
      <c r="BD983" s="38"/>
      <c r="BE983" s="38"/>
      <c r="BF983" s="38"/>
      <c r="BG983" s="38"/>
      <c r="BH983" s="38"/>
      <c r="BI983" s="38"/>
      <c r="BJ983" s="38"/>
      <c r="BK983" s="38"/>
      <c r="BL983" s="38"/>
      <c r="BM983" s="38"/>
    </row>
    <row r="984" spans="1:65" ht="19.5" customHeight="1" x14ac:dyDescent="0.6">
      <c r="A984" s="38"/>
      <c r="B984" s="38"/>
      <c r="C984" s="43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38"/>
      <c r="AJ984" s="38"/>
      <c r="AK984" s="38"/>
      <c r="AL984" s="38"/>
      <c r="AM984" s="38"/>
      <c r="AN984" s="38"/>
      <c r="AO984" s="38"/>
      <c r="AP984" s="38"/>
      <c r="AQ984" s="38"/>
      <c r="AR984" s="38"/>
      <c r="AS984" s="38"/>
      <c r="AT984" s="38"/>
      <c r="AU984" s="38"/>
      <c r="AV984" s="38"/>
      <c r="AW984" s="38"/>
      <c r="AX984" s="38"/>
      <c r="AY984" s="38"/>
      <c r="AZ984" s="38"/>
      <c r="BA984" s="38"/>
      <c r="BB984" s="38"/>
      <c r="BC984" s="38"/>
      <c r="BD984" s="38"/>
      <c r="BE984" s="38"/>
      <c r="BF984" s="38"/>
      <c r="BG984" s="38"/>
      <c r="BH984" s="38"/>
      <c r="BI984" s="38"/>
      <c r="BJ984" s="38"/>
      <c r="BK984" s="38"/>
      <c r="BL984" s="38"/>
      <c r="BM984" s="38"/>
    </row>
    <row r="985" spans="1:65" ht="19.5" customHeight="1" x14ac:dyDescent="0.6">
      <c r="A985" s="38"/>
      <c r="B985" s="38"/>
      <c r="C985" s="43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38"/>
      <c r="AJ985" s="38"/>
      <c r="AK985" s="38"/>
      <c r="AL985" s="38"/>
      <c r="AM985" s="38"/>
      <c r="AN985" s="38"/>
      <c r="AO985" s="38"/>
      <c r="AP985" s="38"/>
      <c r="AQ985" s="38"/>
      <c r="AR985" s="38"/>
      <c r="AS985" s="38"/>
      <c r="AT985" s="38"/>
      <c r="AU985" s="38"/>
      <c r="AV985" s="38"/>
      <c r="AW985" s="38"/>
      <c r="AX985" s="38"/>
      <c r="AY985" s="38"/>
      <c r="AZ985" s="38"/>
      <c r="BA985" s="38"/>
      <c r="BB985" s="38"/>
      <c r="BC985" s="38"/>
      <c r="BD985" s="38"/>
      <c r="BE985" s="38"/>
      <c r="BF985" s="38"/>
      <c r="BG985" s="38"/>
      <c r="BH985" s="38"/>
      <c r="BI985" s="38"/>
      <c r="BJ985" s="38"/>
      <c r="BK985" s="38"/>
      <c r="BL985" s="38"/>
      <c r="BM985" s="38"/>
    </row>
    <row r="986" spans="1:65" ht="19.5" customHeight="1" x14ac:dyDescent="0.6">
      <c r="A986" s="38"/>
      <c r="B986" s="38"/>
      <c r="C986" s="43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38"/>
      <c r="AJ986" s="38"/>
      <c r="AK986" s="38"/>
      <c r="AL986" s="38"/>
      <c r="AM986" s="38"/>
      <c r="AN986" s="38"/>
      <c r="AO986" s="38"/>
      <c r="AP986" s="38"/>
      <c r="AQ986" s="38"/>
      <c r="AR986" s="38"/>
      <c r="AS986" s="38"/>
      <c r="AT986" s="38"/>
      <c r="AU986" s="38"/>
      <c r="AV986" s="38"/>
      <c r="AW986" s="38"/>
      <c r="AX986" s="38"/>
      <c r="AY986" s="38"/>
      <c r="AZ986" s="38"/>
      <c r="BA986" s="38"/>
      <c r="BB986" s="38"/>
      <c r="BC986" s="38"/>
      <c r="BD986" s="38"/>
      <c r="BE986" s="38"/>
      <c r="BF986" s="38"/>
      <c r="BG986" s="38"/>
      <c r="BH986" s="38"/>
      <c r="BI986" s="38"/>
      <c r="BJ986" s="38"/>
      <c r="BK986" s="38"/>
      <c r="BL986" s="38"/>
      <c r="BM986" s="38"/>
    </row>
    <row r="987" spans="1:65" ht="19.5" customHeight="1" x14ac:dyDescent="0.6">
      <c r="A987" s="38"/>
      <c r="B987" s="38"/>
      <c r="C987" s="43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38"/>
      <c r="AI987" s="38"/>
      <c r="AJ987" s="38"/>
      <c r="AK987" s="38"/>
      <c r="AL987" s="38"/>
      <c r="AM987" s="38"/>
      <c r="AN987" s="38"/>
      <c r="AO987" s="38"/>
      <c r="AP987" s="38"/>
      <c r="AQ987" s="38"/>
      <c r="AR987" s="38"/>
      <c r="AS987" s="38"/>
      <c r="AT987" s="38"/>
      <c r="AU987" s="38"/>
      <c r="AV987" s="38"/>
      <c r="AW987" s="38"/>
      <c r="AX987" s="38"/>
      <c r="AY987" s="38"/>
      <c r="AZ987" s="38"/>
      <c r="BA987" s="38"/>
      <c r="BB987" s="38"/>
      <c r="BC987" s="38"/>
      <c r="BD987" s="38"/>
      <c r="BE987" s="38"/>
      <c r="BF987" s="38"/>
      <c r="BG987" s="38"/>
      <c r="BH987" s="38"/>
      <c r="BI987" s="38"/>
      <c r="BJ987" s="38"/>
      <c r="BK987" s="38"/>
      <c r="BL987" s="38"/>
      <c r="BM987" s="38"/>
    </row>
    <row r="988" spans="1:65" ht="19.5" customHeight="1" x14ac:dyDescent="0.6">
      <c r="A988" s="38"/>
      <c r="B988" s="38"/>
      <c r="C988" s="43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38"/>
      <c r="AK988" s="38"/>
      <c r="AL988" s="38"/>
      <c r="AM988" s="38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38"/>
      <c r="AZ988" s="38"/>
      <c r="BA988" s="38"/>
      <c r="BB988" s="38"/>
      <c r="BC988" s="38"/>
      <c r="BD988" s="38"/>
      <c r="BE988" s="38"/>
      <c r="BF988" s="38"/>
      <c r="BG988" s="38"/>
      <c r="BH988" s="38"/>
      <c r="BI988" s="38"/>
      <c r="BJ988" s="38"/>
      <c r="BK988" s="38"/>
      <c r="BL988" s="38"/>
      <c r="BM988" s="38"/>
    </row>
    <row r="989" spans="1:65" ht="19.5" customHeight="1" x14ac:dyDescent="0.6">
      <c r="A989" s="38"/>
      <c r="B989" s="38"/>
      <c r="C989" s="43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38"/>
      <c r="AI989" s="38"/>
      <c r="AJ989" s="38"/>
      <c r="AK989" s="38"/>
      <c r="AL989" s="38"/>
      <c r="AM989" s="38"/>
      <c r="AN989" s="38"/>
      <c r="AO989" s="38"/>
      <c r="AP989" s="38"/>
      <c r="AQ989" s="38"/>
      <c r="AR989" s="38"/>
      <c r="AS989" s="38"/>
      <c r="AT989" s="38"/>
      <c r="AU989" s="38"/>
      <c r="AV989" s="38"/>
      <c r="AW989" s="38"/>
      <c r="AX989" s="38"/>
      <c r="AY989" s="38"/>
      <c r="AZ989" s="38"/>
      <c r="BA989" s="38"/>
      <c r="BB989" s="38"/>
      <c r="BC989" s="38"/>
      <c r="BD989" s="38"/>
      <c r="BE989" s="38"/>
      <c r="BF989" s="38"/>
      <c r="BG989" s="38"/>
      <c r="BH989" s="38"/>
      <c r="BI989" s="38"/>
      <c r="BJ989" s="38"/>
      <c r="BK989" s="38"/>
      <c r="BL989" s="38"/>
      <c r="BM989" s="38"/>
    </row>
    <row r="990" spans="1:65" ht="19.5" customHeight="1" x14ac:dyDescent="0.6">
      <c r="A990" s="38"/>
      <c r="B990" s="38"/>
      <c r="C990" s="43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38"/>
      <c r="AI990" s="38"/>
      <c r="AJ990" s="38"/>
      <c r="AK990" s="38"/>
      <c r="AL990" s="38"/>
      <c r="AM990" s="38"/>
      <c r="AN990" s="38"/>
      <c r="AO990" s="38"/>
      <c r="AP990" s="38"/>
      <c r="AQ990" s="38"/>
      <c r="AR990" s="38"/>
      <c r="AS990" s="38"/>
      <c r="AT990" s="38"/>
      <c r="AU990" s="38"/>
      <c r="AV990" s="38"/>
      <c r="AW990" s="38"/>
      <c r="AX990" s="38"/>
      <c r="AY990" s="38"/>
      <c r="AZ990" s="38"/>
      <c r="BA990" s="38"/>
      <c r="BB990" s="38"/>
      <c r="BC990" s="38"/>
      <c r="BD990" s="38"/>
      <c r="BE990" s="38"/>
      <c r="BF990" s="38"/>
      <c r="BG990" s="38"/>
      <c r="BH990" s="38"/>
      <c r="BI990" s="38"/>
      <c r="BJ990" s="38"/>
      <c r="BK990" s="38"/>
      <c r="BL990" s="38"/>
      <c r="BM990" s="38"/>
    </row>
    <row r="991" spans="1:65" ht="19.5" customHeight="1" x14ac:dyDescent="0.6">
      <c r="A991" s="38"/>
      <c r="B991" s="38"/>
      <c r="C991" s="43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38"/>
      <c r="AI991" s="38"/>
      <c r="AJ991" s="38"/>
      <c r="AK991" s="38"/>
      <c r="AL991" s="38"/>
      <c r="AM991" s="38"/>
      <c r="AN991" s="38"/>
      <c r="AO991" s="38"/>
      <c r="AP991" s="38"/>
      <c r="AQ991" s="38"/>
      <c r="AR991" s="38"/>
      <c r="AS991" s="38"/>
      <c r="AT991" s="38"/>
      <c r="AU991" s="38"/>
      <c r="AV991" s="38"/>
      <c r="AW991" s="38"/>
      <c r="AX991" s="38"/>
      <c r="AY991" s="38"/>
      <c r="AZ991" s="38"/>
      <c r="BA991" s="38"/>
      <c r="BB991" s="38"/>
      <c r="BC991" s="38"/>
      <c r="BD991" s="38"/>
      <c r="BE991" s="38"/>
      <c r="BF991" s="38"/>
      <c r="BG991" s="38"/>
      <c r="BH991" s="38"/>
      <c r="BI991" s="38"/>
      <c r="BJ991" s="38"/>
      <c r="BK991" s="38"/>
      <c r="BL991" s="38"/>
      <c r="BM991" s="38"/>
    </row>
    <row r="992" spans="1:65" ht="19.5" customHeight="1" x14ac:dyDescent="0.6">
      <c r="A992" s="38"/>
      <c r="B992" s="38"/>
      <c r="C992" s="43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38"/>
      <c r="AI992" s="38"/>
      <c r="AJ992" s="38"/>
      <c r="AK992" s="38"/>
      <c r="AL992" s="38"/>
      <c r="AM992" s="38"/>
      <c r="AN992" s="38"/>
      <c r="AO992" s="38"/>
      <c r="AP992" s="38"/>
      <c r="AQ992" s="38"/>
      <c r="AR992" s="38"/>
      <c r="AS992" s="38"/>
      <c r="AT992" s="38"/>
      <c r="AU992" s="38"/>
      <c r="AV992" s="38"/>
      <c r="AW992" s="38"/>
      <c r="AX992" s="38"/>
      <c r="AY992" s="38"/>
      <c r="AZ992" s="38"/>
      <c r="BA992" s="38"/>
      <c r="BB992" s="38"/>
      <c r="BC992" s="38"/>
      <c r="BD992" s="38"/>
      <c r="BE992" s="38"/>
      <c r="BF992" s="38"/>
      <c r="BG992" s="38"/>
      <c r="BH992" s="38"/>
      <c r="BI992" s="38"/>
      <c r="BJ992" s="38"/>
      <c r="BK992" s="38"/>
      <c r="BL992" s="38"/>
      <c r="BM992" s="38"/>
    </row>
    <row r="993" spans="1:65" ht="19.5" customHeight="1" x14ac:dyDescent="0.6">
      <c r="A993" s="38"/>
      <c r="B993" s="38"/>
      <c r="C993" s="43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38"/>
      <c r="AI993" s="38"/>
      <c r="AJ993" s="38"/>
      <c r="AK993" s="38"/>
      <c r="AL993" s="38"/>
      <c r="AM993" s="38"/>
      <c r="AN993" s="38"/>
      <c r="AO993" s="38"/>
      <c r="AP993" s="38"/>
      <c r="AQ993" s="38"/>
      <c r="AR993" s="38"/>
      <c r="AS993" s="38"/>
      <c r="AT993" s="38"/>
      <c r="AU993" s="38"/>
      <c r="AV993" s="38"/>
      <c r="AW993" s="38"/>
      <c r="AX993" s="38"/>
      <c r="AY993" s="38"/>
      <c r="AZ993" s="38"/>
      <c r="BA993" s="38"/>
      <c r="BB993" s="38"/>
      <c r="BC993" s="38"/>
      <c r="BD993" s="38"/>
      <c r="BE993" s="38"/>
      <c r="BF993" s="38"/>
      <c r="BG993" s="38"/>
      <c r="BH993" s="38"/>
      <c r="BI993" s="38"/>
      <c r="BJ993" s="38"/>
      <c r="BK993" s="38"/>
      <c r="BL993" s="38"/>
      <c r="BM993" s="38"/>
    </row>
    <row r="994" spans="1:65" ht="19.5" customHeight="1" x14ac:dyDescent="0.6">
      <c r="A994" s="38"/>
      <c r="B994" s="38"/>
      <c r="C994" s="43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38"/>
      <c r="AI994" s="38"/>
      <c r="AJ994" s="38"/>
      <c r="AK994" s="38"/>
      <c r="AL994" s="38"/>
      <c r="AM994" s="38"/>
      <c r="AN994" s="38"/>
      <c r="AO994" s="38"/>
      <c r="AP994" s="38"/>
      <c r="AQ994" s="38"/>
      <c r="AR994" s="38"/>
      <c r="AS994" s="38"/>
      <c r="AT994" s="38"/>
      <c r="AU994" s="38"/>
      <c r="AV994" s="38"/>
      <c r="AW994" s="38"/>
      <c r="AX994" s="38"/>
      <c r="AY994" s="38"/>
      <c r="AZ994" s="38"/>
      <c r="BA994" s="38"/>
      <c r="BB994" s="38"/>
      <c r="BC994" s="38"/>
      <c r="BD994" s="38"/>
      <c r="BE994" s="38"/>
      <c r="BF994" s="38"/>
      <c r="BG994" s="38"/>
      <c r="BH994" s="38"/>
      <c r="BI994" s="38"/>
      <c r="BJ994" s="38"/>
      <c r="BK994" s="38"/>
      <c r="BL994" s="38"/>
      <c r="BM994" s="38"/>
    </row>
    <row r="995" spans="1:65" ht="19.5" customHeight="1" x14ac:dyDescent="0.6">
      <c r="A995" s="38"/>
      <c r="B995" s="38"/>
      <c r="C995" s="43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38"/>
      <c r="AI995" s="38"/>
      <c r="AJ995" s="38"/>
      <c r="AK995" s="38"/>
      <c r="AL995" s="38"/>
      <c r="AM995" s="38"/>
      <c r="AN995" s="38"/>
      <c r="AO995" s="38"/>
      <c r="AP995" s="38"/>
      <c r="AQ995" s="38"/>
      <c r="AR995" s="38"/>
      <c r="AS995" s="38"/>
      <c r="AT995" s="38"/>
      <c r="AU995" s="38"/>
      <c r="AV995" s="38"/>
      <c r="AW995" s="38"/>
      <c r="AX995" s="38"/>
      <c r="AY995" s="38"/>
      <c r="AZ995" s="38"/>
      <c r="BA995" s="38"/>
      <c r="BB995" s="38"/>
      <c r="BC995" s="38"/>
      <c r="BD995" s="38"/>
      <c r="BE995" s="38"/>
      <c r="BF995" s="38"/>
      <c r="BG995" s="38"/>
      <c r="BH995" s="38"/>
      <c r="BI995" s="38"/>
      <c r="BJ995" s="38"/>
      <c r="BK995" s="38"/>
      <c r="BL995" s="38"/>
      <c r="BM995" s="38"/>
    </row>
    <row r="996" spans="1:65" ht="19.5" customHeight="1" x14ac:dyDescent="0.6">
      <c r="A996" s="38"/>
      <c r="B996" s="38"/>
      <c r="C996" s="43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  <c r="AJ996" s="38"/>
      <c r="AK996" s="38"/>
      <c r="AL996" s="38"/>
      <c r="AM996" s="38"/>
      <c r="AN996" s="38"/>
      <c r="AO996" s="38"/>
      <c r="AP996" s="38"/>
      <c r="AQ996" s="38"/>
      <c r="AR996" s="38"/>
      <c r="AS996" s="38"/>
      <c r="AT996" s="38"/>
      <c r="AU996" s="38"/>
      <c r="AV996" s="38"/>
      <c r="AW996" s="38"/>
      <c r="AX996" s="38"/>
      <c r="AY996" s="38"/>
      <c r="AZ996" s="38"/>
      <c r="BA996" s="38"/>
      <c r="BB996" s="38"/>
      <c r="BC996" s="38"/>
      <c r="BD996" s="38"/>
      <c r="BE996" s="38"/>
      <c r="BF996" s="38"/>
      <c r="BG996" s="38"/>
      <c r="BH996" s="38"/>
      <c r="BI996" s="38"/>
      <c r="BJ996" s="38"/>
      <c r="BK996" s="38"/>
      <c r="BL996" s="38"/>
      <c r="BM996" s="38"/>
    </row>
    <row r="997" spans="1:65" ht="19.5" customHeight="1" x14ac:dyDescent="0.6">
      <c r="A997" s="38"/>
      <c r="B997" s="38"/>
      <c r="C997" s="43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38"/>
      <c r="AI997" s="38"/>
      <c r="AJ997" s="38"/>
      <c r="AK997" s="38"/>
      <c r="AL997" s="38"/>
      <c r="AM997" s="38"/>
      <c r="AN997" s="38"/>
      <c r="AO997" s="38"/>
      <c r="AP997" s="38"/>
      <c r="AQ997" s="38"/>
      <c r="AR997" s="38"/>
      <c r="AS997" s="38"/>
      <c r="AT997" s="38"/>
      <c r="AU997" s="38"/>
      <c r="AV997" s="38"/>
      <c r="AW997" s="38"/>
      <c r="AX997" s="38"/>
      <c r="AY997" s="38"/>
      <c r="AZ997" s="38"/>
      <c r="BA997" s="38"/>
      <c r="BB997" s="38"/>
      <c r="BC997" s="38"/>
      <c r="BD997" s="38"/>
      <c r="BE997" s="38"/>
      <c r="BF997" s="38"/>
      <c r="BG997" s="38"/>
      <c r="BH997" s="38"/>
      <c r="BI997" s="38"/>
      <c r="BJ997" s="38"/>
      <c r="BK997" s="38"/>
      <c r="BL997" s="38"/>
      <c r="BM997" s="38"/>
    </row>
    <row r="998" spans="1:65" ht="19.5" customHeight="1" x14ac:dyDescent="0.6">
      <c r="A998" s="38"/>
      <c r="B998" s="38"/>
      <c r="C998" s="43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38"/>
      <c r="AI998" s="38"/>
      <c r="AJ998" s="38"/>
      <c r="AK998" s="38"/>
      <c r="AL998" s="38"/>
      <c r="AM998" s="38"/>
      <c r="AN998" s="38"/>
      <c r="AO998" s="38"/>
      <c r="AP998" s="38"/>
      <c r="AQ998" s="38"/>
      <c r="AR998" s="38"/>
      <c r="AS998" s="38"/>
      <c r="AT998" s="38"/>
      <c r="AU998" s="38"/>
      <c r="AV998" s="38"/>
      <c r="AW998" s="38"/>
      <c r="AX998" s="38"/>
      <c r="AY998" s="38"/>
      <c r="AZ998" s="38"/>
      <c r="BA998" s="38"/>
      <c r="BB998" s="38"/>
      <c r="BC998" s="38"/>
      <c r="BD998" s="38"/>
      <c r="BE998" s="38"/>
      <c r="BF998" s="38"/>
      <c r="BG998" s="38"/>
      <c r="BH998" s="38"/>
      <c r="BI998" s="38"/>
      <c r="BJ998" s="38"/>
      <c r="BK998" s="38"/>
      <c r="BL998" s="38"/>
      <c r="BM998" s="38"/>
    </row>
    <row r="999" spans="1:65" ht="19.5" customHeight="1" x14ac:dyDescent="0.6">
      <c r="A999" s="38"/>
      <c r="B999" s="38"/>
      <c r="C999" s="43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38"/>
      <c r="AI999" s="38"/>
      <c r="AJ999" s="38"/>
      <c r="AK999" s="38"/>
      <c r="AL999" s="38"/>
      <c r="AM999" s="38"/>
      <c r="AN999" s="38"/>
      <c r="AO999" s="38"/>
      <c r="AP999" s="38"/>
      <c r="AQ999" s="38"/>
      <c r="AR999" s="38"/>
      <c r="AS999" s="38"/>
      <c r="AT999" s="38"/>
      <c r="AU999" s="38"/>
      <c r="AV999" s="38"/>
      <c r="AW999" s="38"/>
      <c r="AX999" s="38"/>
      <c r="AY999" s="38"/>
      <c r="AZ999" s="38"/>
      <c r="BA999" s="38"/>
      <c r="BB999" s="38"/>
      <c r="BC999" s="38"/>
      <c r="BD999" s="38"/>
      <c r="BE999" s="38"/>
      <c r="BF999" s="38"/>
      <c r="BG999" s="38"/>
      <c r="BH999" s="38"/>
      <c r="BI999" s="38"/>
      <c r="BJ999" s="38"/>
      <c r="BK999" s="38"/>
      <c r="BL999" s="38"/>
      <c r="BM999" s="38"/>
    </row>
    <row r="1000" spans="1:65" ht="19.5" customHeight="1" x14ac:dyDescent="0.6">
      <c r="A1000" s="38"/>
      <c r="B1000" s="38"/>
      <c r="C1000" s="43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8"/>
      <c r="AK1000" s="38"/>
      <c r="AL1000" s="38"/>
      <c r="AM1000" s="38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8"/>
      <c r="BD1000" s="38"/>
      <c r="BE1000" s="38"/>
      <c r="BF1000" s="38"/>
      <c r="BG1000" s="38"/>
      <c r="BH1000" s="38"/>
      <c r="BI1000" s="38"/>
      <c r="BJ1000" s="38"/>
      <c r="BK1000" s="38"/>
      <c r="BL1000" s="38"/>
      <c r="BM1000" s="38"/>
    </row>
    <row r="1001" spans="1:65" ht="19.5" customHeight="1" x14ac:dyDescent="0.6">
      <c r="A1001" s="38"/>
      <c r="B1001" s="38"/>
      <c r="C1001" s="43"/>
      <c r="D1001" s="38"/>
      <c r="E1001" s="38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38"/>
      <c r="AI1001" s="38"/>
      <c r="AJ1001" s="38"/>
      <c r="AK1001" s="38"/>
      <c r="AL1001" s="38"/>
      <c r="AM1001" s="38"/>
      <c r="AN1001" s="38"/>
      <c r="AO1001" s="38"/>
      <c r="AP1001" s="38"/>
      <c r="AQ1001" s="38"/>
      <c r="AR1001" s="38"/>
      <c r="AS1001" s="38"/>
      <c r="AT1001" s="38"/>
      <c r="AU1001" s="38"/>
      <c r="AV1001" s="38"/>
      <c r="AW1001" s="38"/>
      <c r="AX1001" s="38"/>
      <c r="AY1001" s="38"/>
      <c r="AZ1001" s="38"/>
      <c r="BA1001" s="38"/>
      <c r="BB1001" s="38"/>
      <c r="BC1001" s="38"/>
      <c r="BD1001" s="38"/>
      <c r="BE1001" s="38"/>
      <c r="BF1001" s="38"/>
      <c r="BG1001" s="38"/>
      <c r="BH1001" s="38"/>
      <c r="BI1001" s="38"/>
      <c r="BJ1001" s="38"/>
      <c r="BK1001" s="38"/>
      <c r="BL1001" s="38"/>
      <c r="BM1001" s="38"/>
    </row>
    <row r="1002" spans="1:65" ht="19.5" customHeight="1" x14ac:dyDescent="0.6">
      <c r="A1002" s="38"/>
      <c r="B1002" s="38"/>
      <c r="C1002" s="43"/>
      <c r="D1002" s="38"/>
      <c r="E1002" s="38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38"/>
      <c r="AI1002" s="38"/>
      <c r="AJ1002" s="38"/>
      <c r="AK1002" s="38"/>
      <c r="AL1002" s="38"/>
      <c r="AM1002" s="38"/>
      <c r="AN1002" s="38"/>
      <c r="AO1002" s="38"/>
      <c r="AP1002" s="38"/>
      <c r="AQ1002" s="38"/>
      <c r="AR1002" s="38"/>
      <c r="AS1002" s="38"/>
      <c r="AT1002" s="38"/>
      <c r="AU1002" s="38"/>
      <c r="AV1002" s="38"/>
      <c r="AW1002" s="38"/>
      <c r="AX1002" s="38"/>
      <c r="AY1002" s="38"/>
      <c r="AZ1002" s="38"/>
      <c r="BA1002" s="38"/>
      <c r="BB1002" s="38"/>
      <c r="BC1002" s="38"/>
      <c r="BD1002" s="38"/>
      <c r="BE1002" s="38"/>
      <c r="BF1002" s="38"/>
      <c r="BG1002" s="38"/>
      <c r="BH1002" s="38"/>
      <c r="BI1002" s="38"/>
      <c r="BJ1002" s="38"/>
      <c r="BK1002" s="38"/>
      <c r="BL1002" s="38"/>
      <c r="BM1002" s="38"/>
    </row>
    <row r="1003" spans="1:65" ht="19.5" customHeight="1" x14ac:dyDescent="0.6">
      <c r="A1003" s="38"/>
      <c r="B1003" s="38"/>
      <c r="C1003" s="43"/>
      <c r="D1003" s="38"/>
      <c r="E1003" s="38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38"/>
      <c r="AI1003" s="38"/>
      <c r="AJ1003" s="38"/>
      <c r="AK1003" s="38"/>
      <c r="AL1003" s="38"/>
      <c r="AM1003" s="38"/>
      <c r="AN1003" s="38"/>
      <c r="AO1003" s="38"/>
      <c r="AP1003" s="38"/>
      <c r="AQ1003" s="38"/>
      <c r="AR1003" s="38"/>
      <c r="AS1003" s="38"/>
      <c r="AT1003" s="38"/>
      <c r="AU1003" s="38"/>
      <c r="AV1003" s="38"/>
      <c r="AW1003" s="38"/>
      <c r="AX1003" s="38"/>
      <c r="AY1003" s="38"/>
      <c r="AZ1003" s="38"/>
      <c r="BA1003" s="38"/>
      <c r="BB1003" s="38"/>
      <c r="BC1003" s="38"/>
      <c r="BD1003" s="38"/>
      <c r="BE1003" s="38"/>
      <c r="BF1003" s="38"/>
      <c r="BG1003" s="38"/>
      <c r="BH1003" s="38"/>
      <c r="BI1003" s="38"/>
      <c r="BJ1003" s="38"/>
      <c r="BK1003" s="38"/>
      <c r="BL1003" s="38"/>
      <c r="BM1003" s="38"/>
    </row>
    <row r="1004" spans="1:65" ht="19.5" customHeight="1" x14ac:dyDescent="0.6">
      <c r="A1004" s="38"/>
      <c r="B1004" s="38"/>
      <c r="C1004" s="43"/>
      <c r="D1004" s="38"/>
      <c r="E1004" s="38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38"/>
      <c r="AI1004" s="38"/>
      <c r="AJ1004" s="38"/>
      <c r="AK1004" s="38"/>
      <c r="AL1004" s="38"/>
      <c r="AM1004" s="38"/>
      <c r="AN1004" s="38"/>
      <c r="AO1004" s="38"/>
      <c r="AP1004" s="38"/>
      <c r="AQ1004" s="38"/>
      <c r="AR1004" s="38"/>
      <c r="AS1004" s="38"/>
      <c r="AT1004" s="38"/>
      <c r="AU1004" s="38"/>
      <c r="AV1004" s="38"/>
      <c r="AW1004" s="38"/>
      <c r="AX1004" s="38"/>
      <c r="AY1004" s="38"/>
      <c r="AZ1004" s="38"/>
      <c r="BA1004" s="38"/>
      <c r="BB1004" s="38"/>
      <c r="BC1004" s="38"/>
      <c r="BD1004" s="38"/>
      <c r="BE1004" s="38"/>
      <c r="BF1004" s="38"/>
      <c r="BG1004" s="38"/>
      <c r="BH1004" s="38"/>
      <c r="BI1004" s="38"/>
      <c r="BJ1004" s="38"/>
      <c r="BK1004" s="38"/>
      <c r="BL1004" s="38"/>
      <c r="BM1004" s="38"/>
    </row>
    <row r="1005" spans="1:65" ht="19.5" customHeight="1" x14ac:dyDescent="0.6">
      <c r="A1005" s="38"/>
      <c r="B1005" s="38"/>
      <c r="C1005" s="43"/>
      <c r="D1005" s="38"/>
      <c r="E1005" s="38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38"/>
      <c r="AI1005" s="38"/>
      <c r="AJ1005" s="38"/>
      <c r="AK1005" s="38"/>
      <c r="AL1005" s="38"/>
      <c r="AM1005" s="38"/>
      <c r="AN1005" s="38"/>
      <c r="AO1005" s="38"/>
      <c r="AP1005" s="38"/>
      <c r="AQ1005" s="38"/>
      <c r="AR1005" s="38"/>
      <c r="AS1005" s="38"/>
      <c r="AT1005" s="38"/>
      <c r="AU1005" s="38"/>
      <c r="AV1005" s="38"/>
      <c r="AW1005" s="38"/>
      <c r="AX1005" s="38"/>
      <c r="AY1005" s="38"/>
      <c r="AZ1005" s="38"/>
      <c r="BA1005" s="38"/>
      <c r="BB1005" s="38"/>
      <c r="BC1005" s="38"/>
      <c r="BD1005" s="38"/>
      <c r="BE1005" s="38"/>
      <c r="BF1005" s="38"/>
      <c r="BG1005" s="38"/>
      <c r="BH1005" s="38"/>
      <c r="BI1005" s="38"/>
      <c r="BJ1005" s="38"/>
      <c r="BK1005" s="38"/>
      <c r="BL1005" s="38"/>
      <c r="BM1005" s="38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32" activePane="bottomLeft" state="frozen"/>
      <selection pane="bottomLeft" activeCell="E37" sqref="E37"/>
    </sheetView>
  </sheetViews>
  <sheetFormatPr defaultColWidth="10.08203125" defaultRowHeight="15" customHeight="1" x14ac:dyDescent="0.6"/>
  <cols>
    <col min="1" max="1" width="4.58203125" style="44" customWidth="1"/>
    <col min="2" max="2" width="5.6640625" style="44" customWidth="1"/>
    <col min="3" max="3" width="7" style="44" customWidth="1"/>
    <col min="4" max="4" width="26.9140625" style="44" customWidth="1"/>
    <col min="5" max="5" width="6.6640625" style="44" customWidth="1"/>
    <col min="6" max="30" width="3.08203125" style="44" customWidth="1"/>
    <col min="31" max="31" width="3.6640625" style="44" hidden="1" customWidth="1"/>
    <col min="32" max="32" width="3.6640625" style="44" customWidth="1"/>
    <col min="33" max="34" width="3.6640625" style="44" hidden="1" customWidth="1"/>
    <col min="35" max="35" width="3.6640625" style="44" customWidth="1"/>
    <col min="36" max="38" width="3.6640625" style="44" hidden="1" customWidth="1"/>
    <col min="39" max="39" width="3.6640625" style="44" customWidth="1"/>
    <col min="40" max="42" width="3.6640625" style="44" hidden="1" customWidth="1"/>
    <col min="43" max="43" width="3.6640625" style="44" customWidth="1"/>
    <col min="44" max="44" width="3.6640625" style="44" hidden="1" customWidth="1"/>
    <col min="45" max="45" width="3.6640625" style="44" customWidth="1"/>
    <col min="46" max="65" width="9.08203125" style="44" customWidth="1"/>
    <col min="66" max="16384" width="10.08203125" style="44"/>
  </cols>
  <sheetData>
    <row r="1" spans="1:65" ht="19.5" customHeight="1" x14ac:dyDescent="0.6">
      <c r="A1" s="38"/>
      <c r="B1" s="38"/>
      <c r="C1" s="43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>
        <v>3</v>
      </c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</row>
    <row r="2" spans="1:65" ht="22.5" customHeight="1" x14ac:dyDescent="0.6">
      <c r="A2" s="93" t="s">
        <v>0</v>
      </c>
      <c r="B2" s="83"/>
      <c r="C2" s="83"/>
      <c r="D2" s="83"/>
      <c r="E2" s="84"/>
      <c r="F2" s="94" t="s">
        <v>69</v>
      </c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4"/>
      <c r="AE2" s="23"/>
      <c r="AF2" s="86" t="s">
        <v>2</v>
      </c>
      <c r="AG2" s="35"/>
      <c r="AH2" s="35"/>
      <c r="AI2" s="86" t="s">
        <v>3</v>
      </c>
      <c r="AJ2" s="35"/>
      <c r="AK2" s="35"/>
      <c r="AL2" s="35"/>
      <c r="AM2" s="86" t="s">
        <v>4</v>
      </c>
      <c r="AN2" s="35"/>
      <c r="AO2" s="35"/>
      <c r="AP2" s="35"/>
      <c r="AQ2" s="86" t="s">
        <v>5</v>
      </c>
      <c r="AR2" s="35"/>
      <c r="AS2" s="86" t="s">
        <v>6</v>
      </c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</row>
    <row r="3" spans="1:65" ht="20.25" customHeight="1" x14ac:dyDescent="0.6">
      <c r="A3" s="82" t="str">
        <f>ฉบับนักเรียน!A3</f>
        <v>นางลักษณา ลีละขจรเกียรติ  นางสาวณียพรรณ กาญจนะ</v>
      </c>
      <c r="B3" s="83"/>
      <c r="C3" s="83"/>
      <c r="D3" s="83"/>
      <c r="E3" s="84"/>
      <c r="F3" s="93" t="s">
        <v>7</v>
      </c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4"/>
      <c r="AE3" s="23"/>
      <c r="AF3" s="87"/>
      <c r="AG3" s="35"/>
      <c r="AH3" s="35"/>
      <c r="AI3" s="87"/>
      <c r="AJ3" s="35"/>
      <c r="AK3" s="35"/>
      <c r="AL3" s="35"/>
      <c r="AM3" s="87"/>
      <c r="AN3" s="35"/>
      <c r="AO3" s="35"/>
      <c r="AP3" s="35"/>
      <c r="AQ3" s="87"/>
      <c r="AR3" s="35"/>
      <c r="AS3" s="87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</row>
    <row r="4" spans="1:65" ht="20.25" customHeight="1" x14ac:dyDescent="0.6">
      <c r="A4" s="45" t="s">
        <v>8</v>
      </c>
      <c r="B4" s="45" t="s">
        <v>9</v>
      </c>
      <c r="C4" s="45" t="s">
        <v>65</v>
      </c>
      <c r="D4" s="45" t="s">
        <v>11</v>
      </c>
      <c r="E4" s="45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6">
        <v>7</v>
      </c>
      <c r="M4" s="18">
        <v>8</v>
      </c>
      <c r="N4" s="18">
        <v>9</v>
      </c>
      <c r="O4" s="18">
        <v>10</v>
      </c>
      <c r="P4" s="46">
        <v>11</v>
      </c>
      <c r="Q4" s="18">
        <v>12</v>
      </c>
      <c r="R4" s="18">
        <v>13</v>
      </c>
      <c r="S4" s="46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6">
        <v>21</v>
      </c>
      <c r="AA4" s="18">
        <v>22</v>
      </c>
      <c r="AB4" s="18">
        <v>23</v>
      </c>
      <c r="AC4" s="46">
        <v>24</v>
      </c>
      <c r="AD4" s="18">
        <v>25</v>
      </c>
      <c r="AE4" s="23"/>
      <c r="AF4" s="88"/>
      <c r="AG4" s="35"/>
      <c r="AH4" s="35"/>
      <c r="AI4" s="88"/>
      <c r="AJ4" s="35"/>
      <c r="AK4" s="35"/>
      <c r="AL4" s="35"/>
      <c r="AM4" s="88"/>
      <c r="AN4" s="35"/>
      <c r="AO4" s="35"/>
      <c r="AP4" s="35"/>
      <c r="AQ4" s="88"/>
      <c r="AR4" s="35"/>
      <c r="AS4" s="8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</row>
    <row r="5" spans="1:65" ht="18" customHeight="1" x14ac:dyDescent="0.6">
      <c r="A5" s="20" t="s">
        <v>66</v>
      </c>
      <c r="B5" s="42" t="str">
        <f>ฉบับครู!B5</f>
        <v>3/2</v>
      </c>
      <c r="C5" s="47">
        <f>ฉบับนักเรียน!C5</f>
        <v>44670</v>
      </c>
      <c r="D5" s="48" t="str">
        <f>ฉบับครู!D5</f>
        <v>เด็กชายคีรีโรจน์  ค้างคีรี</v>
      </c>
      <c r="E5" s="20" t="str">
        <f>ฉบับนักเรียน!E5</f>
        <v>ชาย</v>
      </c>
      <c r="F5" s="64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25">
        <f t="shared" ref="AE5:AE44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</row>
    <row r="6" spans="1:65" ht="18" customHeight="1" x14ac:dyDescent="0.6">
      <c r="A6" s="20" t="s">
        <v>13</v>
      </c>
      <c r="B6" s="42" t="str">
        <f>ฉบับครู!B6</f>
        <v>3/2</v>
      </c>
      <c r="C6" s="47">
        <f>ฉบับนักเรียน!C6</f>
        <v>44671</v>
      </c>
      <c r="D6" s="50" t="str">
        <f>ฉบับนักเรียน!D6</f>
        <v>เด็กชายจิราภัทร  คมขำ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</row>
    <row r="7" spans="1:65" ht="18" customHeight="1" x14ac:dyDescent="0.6">
      <c r="A7" s="20" t="s">
        <v>14</v>
      </c>
      <c r="B7" s="42" t="str">
        <f>ฉบับครู!B7</f>
        <v>3/2</v>
      </c>
      <c r="C7" s="47">
        <f>ฉบับนักเรียน!C7</f>
        <v>44672</v>
      </c>
      <c r="D7" s="50" t="str">
        <f>ฉบับนักเรียน!D7</f>
        <v>เด็กชายชวาลวิชญ์ ไทยจิ  อิชิฮารา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</row>
    <row r="8" spans="1:65" ht="18" customHeight="1" x14ac:dyDescent="0.6">
      <c r="A8" s="20" t="s">
        <v>15</v>
      </c>
      <c r="B8" s="42" t="str">
        <f>ฉบับครู!B8</f>
        <v>3/2</v>
      </c>
      <c r="C8" s="47">
        <f>ฉบับนักเรียน!C8</f>
        <v>44673</v>
      </c>
      <c r="D8" s="50" t="str">
        <f>ฉบับนักเรียน!D8</f>
        <v>เด็กชายชาญยุทธ  วงศ์ภักดี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</row>
    <row r="9" spans="1:65" ht="18" customHeight="1" x14ac:dyDescent="0.6">
      <c r="A9" s="20" t="s">
        <v>16</v>
      </c>
      <c r="B9" s="42" t="str">
        <f>ฉบับครู!B9</f>
        <v>3/2</v>
      </c>
      <c r="C9" s="47">
        <f>ฉบับนักเรียน!C9</f>
        <v>44674</v>
      </c>
      <c r="D9" s="50" t="str">
        <f>ฉบับนักเรียน!D9</f>
        <v>เด็กชายโชติวิทย์  ยาแก้ว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</row>
    <row r="10" spans="1:65" ht="18" customHeight="1" x14ac:dyDescent="0.6">
      <c r="A10" s="20" t="s">
        <v>17</v>
      </c>
      <c r="B10" s="42" t="str">
        <f>ฉบับครู!B10</f>
        <v>3/2</v>
      </c>
      <c r="C10" s="47">
        <f>ฉบับนักเรียน!C10</f>
        <v>44675</v>
      </c>
      <c r="D10" s="50" t="str">
        <f>ฉบับนักเรียน!D10</f>
        <v>เด็กชายณัฏฐพัชร์  ศรีเพชร์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</row>
    <row r="11" spans="1:65" ht="18" customHeight="1" x14ac:dyDescent="0.6">
      <c r="A11" s="20" t="s">
        <v>18</v>
      </c>
      <c r="B11" s="42" t="str">
        <f>ฉบับครู!B11</f>
        <v>3/2</v>
      </c>
      <c r="C11" s="47">
        <f>ฉบับนักเรียน!C11</f>
        <v>44676</v>
      </c>
      <c r="D11" s="50" t="str">
        <f>ฉบับนักเรียน!D11</f>
        <v>เด็กชายณัฐวัฒน์  ไตรสิทธิ์สุโข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</row>
    <row r="12" spans="1:65" ht="18" customHeight="1" x14ac:dyDescent="0.6">
      <c r="A12" s="20" t="s">
        <v>19</v>
      </c>
      <c r="B12" s="42" t="str">
        <f>ฉบับครู!B12</f>
        <v>3/2</v>
      </c>
      <c r="C12" s="47">
        <f>ฉบับนักเรียน!C12</f>
        <v>44677</v>
      </c>
      <c r="D12" s="50" t="str">
        <f>ฉบับนักเรียน!D12</f>
        <v>เด็กชายทิวัตถ์  งอกงาม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</row>
    <row r="13" spans="1:65" ht="18" customHeight="1" x14ac:dyDescent="0.6">
      <c r="A13" s="20" t="s">
        <v>20</v>
      </c>
      <c r="B13" s="42" t="str">
        <f>ฉบับครู!B13</f>
        <v>3/2</v>
      </c>
      <c r="C13" s="47">
        <f>ฉบับนักเรียน!C13</f>
        <v>44678</v>
      </c>
      <c r="D13" s="50" t="str">
        <f>ฉบับนักเรียน!D13</f>
        <v>เด็กชายแทนคุณ  กิ่งทองมาก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</row>
    <row r="14" spans="1:65" ht="18" customHeight="1" x14ac:dyDescent="0.6">
      <c r="A14" s="20" t="s">
        <v>21</v>
      </c>
      <c r="B14" s="42" t="str">
        <f>ฉบับครู!B14</f>
        <v>3/2</v>
      </c>
      <c r="C14" s="47">
        <f>ฉบับนักเรียน!C14</f>
        <v>44679</v>
      </c>
      <c r="D14" s="50" t="str">
        <f>ฉบับนักเรียน!D14</f>
        <v>เด็กชายธนกร  สิมมา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</row>
    <row r="15" spans="1:65" ht="18" customHeight="1" x14ac:dyDescent="0.6">
      <c r="A15" s="20" t="s">
        <v>22</v>
      </c>
      <c r="B15" s="42" t="str">
        <f>ฉบับครู!B15</f>
        <v>3/2</v>
      </c>
      <c r="C15" s="47">
        <f>ฉบับนักเรียน!C15</f>
        <v>44680</v>
      </c>
      <c r="D15" s="50" t="str">
        <f>ฉบับนักเรียน!D15</f>
        <v>เด็กชายธนวินท์  นุ่มนวล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</row>
    <row r="16" spans="1:65" ht="18" customHeight="1" x14ac:dyDescent="0.6">
      <c r="A16" s="20" t="s">
        <v>23</v>
      </c>
      <c r="B16" s="42" t="str">
        <f>ฉบับครู!B16</f>
        <v>3/2</v>
      </c>
      <c r="C16" s="47">
        <f>ฉบับนักเรียน!C16</f>
        <v>44681</v>
      </c>
      <c r="D16" s="50" t="str">
        <f>ฉบับนักเรียน!D16</f>
        <v>เด็กชายธนัท  ภาดลประเสริฐ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</row>
    <row r="17" spans="1:65" ht="18" customHeight="1" x14ac:dyDescent="0.6">
      <c r="A17" s="20" t="s">
        <v>24</v>
      </c>
      <c r="B17" s="42" t="str">
        <f>ฉบับครู!B17</f>
        <v>3/2</v>
      </c>
      <c r="C17" s="47">
        <f>ฉบับนักเรียน!C17</f>
        <v>44682</v>
      </c>
      <c r="D17" s="50" t="str">
        <f>ฉบับนักเรียน!D17</f>
        <v>เด็กชายธราธิป  ดาสีวังปา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</row>
    <row r="18" spans="1:65" ht="18" customHeight="1" x14ac:dyDescent="0.6">
      <c r="A18" s="20" t="s">
        <v>25</v>
      </c>
      <c r="B18" s="42" t="str">
        <f>ฉบับครู!B18</f>
        <v>3/2</v>
      </c>
      <c r="C18" s="47">
        <f>ฉบับนักเรียน!C18</f>
        <v>44683</v>
      </c>
      <c r="D18" s="50" t="str">
        <f>ฉบับนักเรียน!D18</f>
        <v>เด็กชายนนทพัทธ์  สิทธิไกร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</row>
    <row r="19" spans="1:65" ht="18" customHeight="1" x14ac:dyDescent="0.6">
      <c r="A19" s="20" t="s">
        <v>26</v>
      </c>
      <c r="B19" s="42" t="str">
        <f>ฉบับครู!B19</f>
        <v>3/2</v>
      </c>
      <c r="C19" s="47">
        <f>ฉบับนักเรียน!C19</f>
        <v>44684</v>
      </c>
      <c r="D19" s="50" t="str">
        <f>ฉบับนักเรียน!D19</f>
        <v>เด็กชายพันธโชค  อยู่เย็น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</row>
    <row r="20" spans="1:65" ht="18" customHeight="1" x14ac:dyDescent="0.6">
      <c r="A20" s="20" t="s">
        <v>27</v>
      </c>
      <c r="B20" s="42" t="str">
        <f>ฉบับครู!B20</f>
        <v>3/2</v>
      </c>
      <c r="C20" s="47">
        <f>ฉบับนักเรียน!C20</f>
        <v>44685</v>
      </c>
      <c r="D20" s="50" t="str">
        <f>ฉบับนักเรียน!D20</f>
        <v>เด็กชายวรพล  แซ่ลิ้ม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</row>
    <row r="21" spans="1:65" ht="18" customHeight="1" x14ac:dyDescent="0.6">
      <c r="A21" s="20" t="s">
        <v>28</v>
      </c>
      <c r="B21" s="42" t="str">
        <f>ฉบับครู!B21</f>
        <v>3/2</v>
      </c>
      <c r="C21" s="47">
        <f>ฉบับนักเรียน!C21</f>
        <v>44686</v>
      </c>
      <c r="D21" s="50" t="str">
        <f>ฉบับนักเรียน!D21</f>
        <v>เด็กชายสันหธัษต์  วงศ์ขวัญเมือง</v>
      </c>
      <c r="E21" s="20" t="str">
        <f>ฉบับนักเรียน!E21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</row>
    <row r="22" spans="1:65" ht="18" customHeight="1" x14ac:dyDescent="0.6">
      <c r="A22" s="20" t="s">
        <v>29</v>
      </c>
      <c r="B22" s="42" t="str">
        <f>ฉบับครู!B22</f>
        <v>3/2</v>
      </c>
      <c r="C22" s="47">
        <f>ฉบับนักเรียน!C22</f>
        <v>44687</v>
      </c>
      <c r="D22" s="50" t="str">
        <f>ฉบับนักเรียน!D22</f>
        <v>เด็กชายสิทธิพล  คนแข็ง</v>
      </c>
      <c r="E22" s="20" t="str">
        <f>ฉบับนักเรียน!E22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</row>
    <row r="23" spans="1:65" ht="18" customHeight="1" x14ac:dyDescent="0.6">
      <c r="A23" s="20" t="s">
        <v>30</v>
      </c>
      <c r="B23" s="42" t="str">
        <f>ฉบับครู!B23</f>
        <v>3/2</v>
      </c>
      <c r="C23" s="47">
        <f>ฉบับนักเรียน!C23</f>
        <v>44688</v>
      </c>
      <c r="D23" s="50" t="str">
        <f>ฉบับนักเรียน!D23</f>
        <v>เด็กชายอรรถพล  บุญเพ็ง</v>
      </c>
      <c r="E23" s="20" t="str">
        <f>ฉบับนักเรียน!E23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</row>
    <row r="24" spans="1:65" ht="18" customHeight="1" x14ac:dyDescent="0.6">
      <c r="A24" s="20" t="s">
        <v>31</v>
      </c>
      <c r="B24" s="42" t="str">
        <f>ฉบับครู!B24</f>
        <v>3/2</v>
      </c>
      <c r="C24" s="47">
        <f>ฉบับนักเรียน!C24</f>
        <v>44607</v>
      </c>
      <c r="D24" s="50" t="str">
        <f>ฉบับนักเรียน!D24</f>
        <v>เด็กหญิงพลอยไพลิน  เสนฤทธิ์</v>
      </c>
      <c r="E24" s="20" t="str">
        <f>ฉบับนักเรียน!E24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</row>
    <row r="25" spans="1:65" ht="18" customHeight="1" x14ac:dyDescent="0.6">
      <c r="A25" s="20" t="s">
        <v>32</v>
      </c>
      <c r="B25" s="42" t="str">
        <f>ฉบับครู!B25</f>
        <v>3/2</v>
      </c>
      <c r="C25" s="47">
        <f>ฉบับนักเรียน!C25</f>
        <v>44689</v>
      </c>
      <c r="D25" s="50" t="str">
        <f>ฉบับนักเรียน!D25</f>
        <v>เด็กหญิงฉัตรดา  แสงสุกวาว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</row>
    <row r="26" spans="1:65" ht="17.25" customHeight="1" x14ac:dyDescent="0.6">
      <c r="A26" s="20" t="s">
        <v>33</v>
      </c>
      <c r="B26" s="42" t="str">
        <f>ฉบับครู!B26</f>
        <v>3/2</v>
      </c>
      <c r="C26" s="47">
        <f>ฉบับนักเรียน!C26</f>
        <v>44690</v>
      </c>
      <c r="D26" s="50" t="str">
        <f>ฉบับนักเรียน!D26</f>
        <v>เด็กหญิงชนัญชิดา  ศกุนตนาฏ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</row>
    <row r="27" spans="1:65" ht="16.5" customHeight="1" x14ac:dyDescent="0.6">
      <c r="A27" s="20" t="s">
        <v>34</v>
      </c>
      <c r="B27" s="42" t="str">
        <f>ฉบับครู!B27</f>
        <v>3/2</v>
      </c>
      <c r="C27" s="47">
        <f>ฉบับนักเรียน!C27</f>
        <v>44691</v>
      </c>
      <c r="D27" s="50" t="str">
        <f>ฉบับนักเรียน!D27</f>
        <v>เด็กหญิงชวิศา  ฉ่ำชื่น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</row>
    <row r="28" spans="1:65" ht="18" customHeight="1" x14ac:dyDescent="0.6">
      <c r="A28" s="20" t="s">
        <v>35</v>
      </c>
      <c r="B28" s="42" t="str">
        <f>ฉบับครู!B28</f>
        <v>3/2</v>
      </c>
      <c r="C28" s="47">
        <f>ฉบับนักเรียน!C28</f>
        <v>44692</v>
      </c>
      <c r="D28" s="50" t="str">
        <f>ฉบับนักเรียน!D28</f>
        <v>เด็กหญิงณัชชารีย์  กิ่งสกุล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</row>
    <row r="29" spans="1:65" ht="18" customHeight="1" x14ac:dyDescent="0.6">
      <c r="A29" s="20" t="s">
        <v>36</v>
      </c>
      <c r="B29" s="42" t="str">
        <f>ฉบับครู!B29</f>
        <v>3/2</v>
      </c>
      <c r="C29" s="47">
        <f>ฉบับนักเรียน!C29</f>
        <v>44693</v>
      </c>
      <c r="D29" s="50" t="str">
        <f>ฉบับนักเรียน!D29</f>
        <v>เด็กหญิงณัฏฐณิชา  เอี่ยมสอาด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</row>
    <row r="30" spans="1:65" ht="18" customHeight="1" x14ac:dyDescent="0.6">
      <c r="A30" s="20" t="s">
        <v>37</v>
      </c>
      <c r="B30" s="42" t="str">
        <f>ฉบับครู!B30</f>
        <v>3/2</v>
      </c>
      <c r="C30" s="47">
        <f>ฉบับนักเรียน!C30</f>
        <v>44694</v>
      </c>
      <c r="D30" s="50" t="str">
        <f>ฉบับนักเรียน!D30</f>
        <v>เด็กหญิงณัฐณิชา  กุมภวา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</row>
    <row r="31" spans="1:65" ht="18" customHeight="1" x14ac:dyDescent="0.6">
      <c r="A31" s="20" t="s">
        <v>38</v>
      </c>
      <c r="B31" s="42" t="str">
        <f>ฉบับครู!B31</f>
        <v>3/2</v>
      </c>
      <c r="C31" s="47">
        <f>ฉบับนักเรียน!C31</f>
        <v>44695</v>
      </c>
      <c r="D31" s="50" t="str">
        <f>ฉบับนักเรียน!D31</f>
        <v>เด็กหญิงณัฐนันท์  คำพงษา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</row>
    <row r="32" spans="1:65" ht="18" customHeight="1" x14ac:dyDescent="0.6">
      <c r="A32" s="20" t="s">
        <v>39</v>
      </c>
      <c r="B32" s="42" t="str">
        <f>ฉบับครู!B32</f>
        <v>3/2</v>
      </c>
      <c r="C32" s="47">
        <f>ฉบับนักเรียน!C32</f>
        <v>44696</v>
      </c>
      <c r="D32" s="50" t="str">
        <f>ฉบับนักเรียน!D32</f>
        <v>เด็กหญิงธานิยา  ยศอุบล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</row>
    <row r="33" spans="1:65" ht="18" customHeight="1" x14ac:dyDescent="0.6">
      <c r="A33" s="20" t="s">
        <v>40</v>
      </c>
      <c r="B33" s="42" t="str">
        <f>ฉบับครู!B33</f>
        <v>3/2</v>
      </c>
      <c r="C33" s="47">
        <f>ฉบับนักเรียน!C33</f>
        <v>44697</v>
      </c>
      <c r="D33" s="50" t="str">
        <f>ฉบับนักเรียน!D33</f>
        <v>เด็กหญิงธีรานุช  หรุ่นรุ่งเรือง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</row>
    <row r="34" spans="1:65" ht="18" customHeight="1" x14ac:dyDescent="0.6">
      <c r="A34" s="20" t="s">
        <v>41</v>
      </c>
      <c r="B34" s="42" t="str">
        <f>ฉบับครู!B34</f>
        <v>3/2</v>
      </c>
      <c r="C34" s="47">
        <f>ฉบับนักเรียน!C34</f>
        <v>44699</v>
      </c>
      <c r="D34" s="50" t="str">
        <f>ฉบับนักเรียน!D34</f>
        <v>เด็กหญิงปริชญา  ลุนนา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</row>
    <row r="35" spans="1:65" ht="18" customHeight="1" x14ac:dyDescent="0.6">
      <c r="A35" s="20" t="s">
        <v>42</v>
      </c>
      <c r="B35" s="42" t="str">
        <f>ฉบับครู!B35</f>
        <v>3/2</v>
      </c>
      <c r="C35" s="47">
        <f>ฉบับนักเรียน!C35</f>
        <v>44700</v>
      </c>
      <c r="D35" s="50" t="str">
        <f>ฉบับนักเรียน!D35</f>
        <v>เด็กหญิงปริยาภัทร  ภาภักดี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</row>
    <row r="36" spans="1:65" ht="18" customHeight="1" x14ac:dyDescent="0.6">
      <c r="A36" s="20" t="s">
        <v>43</v>
      </c>
      <c r="B36" s="42" t="str">
        <f>ฉบับครู!B36</f>
        <v>3/2</v>
      </c>
      <c r="C36" s="47">
        <f>ฉบับนักเรียน!C36</f>
        <v>44701</v>
      </c>
      <c r="D36" s="50" t="str">
        <f>ฉบับนักเรียน!D36</f>
        <v>เด็กหญิงปวรวรรณ  ภู่พงศ์พันธ์กุล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</row>
    <row r="37" spans="1:65" ht="18" customHeight="1" x14ac:dyDescent="0.6">
      <c r="A37" s="20" t="s">
        <v>44</v>
      </c>
      <c r="B37" s="42" t="str">
        <f>ฉบับครู!B37</f>
        <v>3/2</v>
      </c>
      <c r="C37" s="47">
        <f>ฉบับนักเรียน!C37</f>
        <v>44702</v>
      </c>
      <c r="D37" s="50" t="str">
        <f>ฉบับนักเรียน!D37</f>
        <v>เด็กหญิงไปรญา  สิงหา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</row>
    <row r="38" spans="1:65" ht="18" customHeight="1" x14ac:dyDescent="0.6">
      <c r="A38" s="20" t="s">
        <v>45</v>
      </c>
      <c r="B38" s="42" t="str">
        <f>ฉบับครู!B38</f>
        <v>3/2</v>
      </c>
      <c r="C38" s="47">
        <f>ฉบับนักเรียน!C38</f>
        <v>44703</v>
      </c>
      <c r="D38" s="50" t="str">
        <f>ฉบับนักเรียน!D38</f>
        <v>เด็กหญิงพรรณภัค  ช่วงอรุณ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</row>
    <row r="39" spans="1:65" ht="18" customHeight="1" x14ac:dyDescent="0.6">
      <c r="A39" s="20" t="s">
        <v>46</v>
      </c>
      <c r="B39" s="42" t="str">
        <f>ฉบับครู!B39</f>
        <v>3/2</v>
      </c>
      <c r="C39" s="47">
        <f>ฉบับนักเรียน!C39</f>
        <v>44704</v>
      </c>
      <c r="D39" s="50" t="str">
        <f>ฉบับนักเรียน!D39</f>
        <v>เด็กหญิงพาขวัญ  พุ่มทอง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</row>
    <row r="40" spans="1:65" ht="18" customHeight="1" x14ac:dyDescent="0.6">
      <c r="A40" s="20" t="s">
        <v>47</v>
      </c>
      <c r="B40" s="42" t="str">
        <f>ฉบับครู!B40</f>
        <v>3/2</v>
      </c>
      <c r="C40" s="47">
        <f>ฉบับนักเรียน!C40</f>
        <v>44705</v>
      </c>
      <c r="D40" s="50" t="str">
        <f>ฉบับนักเรียน!D40</f>
        <v>เด็กหญิงพิชญาภา  มีแสง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</row>
    <row r="41" spans="1:65" ht="18" customHeight="1" x14ac:dyDescent="0.6">
      <c r="A41" s="20" t="s">
        <v>48</v>
      </c>
      <c r="B41" s="42" t="str">
        <f>ฉบับครู!B41</f>
        <v>3/2</v>
      </c>
      <c r="C41" s="47">
        <f>ฉบับนักเรียน!C41</f>
        <v>44706</v>
      </c>
      <c r="D41" s="50" t="str">
        <f>ฉบับนักเรียน!D41</f>
        <v>เด็กหญิงพิมพ์ลักษณ์  เตียพานิชกิจ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</row>
    <row r="42" spans="1:65" ht="18" customHeight="1" x14ac:dyDescent="0.6">
      <c r="A42" s="20" t="s">
        <v>49</v>
      </c>
      <c r="B42" s="42" t="str">
        <f>ฉบับครู!B42</f>
        <v>3/2</v>
      </c>
      <c r="C42" s="47">
        <f>ฉบับนักเรียน!C42</f>
        <v>44707</v>
      </c>
      <c r="D42" s="50" t="str">
        <f>ฉบับนักเรียน!D42</f>
        <v>เด็กหญิงภาวิณี  มะแป้น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</row>
    <row r="43" spans="1:65" ht="18" customHeight="1" x14ac:dyDescent="0.6">
      <c r="A43" s="20" t="s">
        <v>50</v>
      </c>
      <c r="B43" s="42" t="str">
        <f>ฉบับครู!B43</f>
        <v>3/2</v>
      </c>
      <c r="C43" s="47">
        <f>ฉบับนักเรียน!C43</f>
        <v>44708</v>
      </c>
      <c r="D43" s="50" t="str">
        <f>ฉบับนักเรียน!D43</f>
        <v>เด็กหญิงรมย์ธีรา  สุขสม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</row>
    <row r="44" spans="1:65" ht="18" customHeight="1" x14ac:dyDescent="0.6">
      <c r="A44" s="20" t="s">
        <v>51</v>
      </c>
      <c r="B44" s="42" t="str">
        <f>ฉบับครู!B44</f>
        <v>3/2</v>
      </c>
      <c r="C44" s="47">
        <f>ฉบับนักเรียน!C44</f>
        <v>44709</v>
      </c>
      <c r="D44" s="50" t="str">
        <f>ฉบับนักเรียน!D44</f>
        <v>เด็กหญิงรุ่งฟ้า  เผ่าพงษ์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</row>
    <row r="45" spans="1:65" ht="18" customHeight="1" x14ac:dyDescent="0.6">
      <c r="A45" s="20" t="s">
        <v>52</v>
      </c>
      <c r="B45" s="42" t="str">
        <f>ฉบับครู!B45</f>
        <v>3/2</v>
      </c>
      <c r="C45" s="47">
        <f>ฉบับนักเรียน!C45</f>
        <v>44710</v>
      </c>
      <c r="D45" s="50" t="str">
        <f>ฉบับนักเรียน!D45</f>
        <v>เด็กหญิงวิรดา  เต็มส้ม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</row>
    <row r="46" spans="1:65" ht="18" customHeight="1" x14ac:dyDescent="0.6">
      <c r="A46" s="20" t="s">
        <v>53</v>
      </c>
      <c r="B46" s="42" t="str">
        <f>ฉบับครู!B46</f>
        <v>3/2</v>
      </c>
      <c r="C46" s="47">
        <f>ฉบับนักเรียน!C46</f>
        <v>44711</v>
      </c>
      <c r="D46" s="50" t="str">
        <f>ฉบับนักเรียน!D46</f>
        <v>เด็กหญิงศศิประภา  พิมาน</v>
      </c>
      <c r="E46" s="20" t="str">
        <f>ฉบับนักเรียน!E46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</row>
    <row r="47" spans="1:65" ht="18" customHeight="1" x14ac:dyDescent="0.6">
      <c r="A47" s="20" t="s">
        <v>54</v>
      </c>
      <c r="B47" s="42" t="str">
        <f>ฉบับครู!B47</f>
        <v>3/2</v>
      </c>
      <c r="C47" s="47">
        <f>ฉบับนักเรียน!C47</f>
        <v>44712</v>
      </c>
      <c r="D47" s="50" t="str">
        <f>ฉบับนักเรียน!D47</f>
        <v>เด็กหญิงสุนิสา  ศรีวิชัย</v>
      </c>
      <c r="E47" s="20" t="str">
        <f>ฉบับนักเรียน!E47</f>
        <v>หญิง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ref="AE47:AE48" si="30">H47+M47+R47+U47+AC47</f>
        <v>0</v>
      </c>
      <c r="AF47" s="20">
        <f t="shared" ref="AF47:AF48" si="31">SUM(H47,M47,R47,U47,AC47)</f>
        <v>0</v>
      </c>
      <c r="AG47" s="20" t="b">
        <f t="shared" ref="AG47:AG48" si="32">IF(L47=3,1,IF(L47=2,2,IF(L47=1,3)))</f>
        <v>0</v>
      </c>
      <c r="AH47" s="20">
        <f t="shared" ref="AH47:AH48" si="33">J47+L47+Q47+W47+AA47</f>
        <v>0</v>
      </c>
      <c r="AI47" s="20">
        <f t="shared" ref="AI47:AI48" si="34">SUM(J47,L47,Q47,W47,AA47)</f>
        <v>0</v>
      </c>
      <c r="AJ47" s="20" t="b">
        <f t="shared" ref="AJ47:AJ48" si="35">IF(Z47=3,1,IF(Z47=2,2,IF(Z47=1,3)))</f>
        <v>0</v>
      </c>
      <c r="AK47" s="20" t="b">
        <f t="shared" ref="AK47:AK48" si="36">IF(AD47=3,1,IF(AD47=2,2,IF(AD47=1,3)))</f>
        <v>0</v>
      </c>
      <c r="AL47" s="20">
        <f t="shared" ref="AL47:AL48" si="37">G47+O47+T47+Z47+AD47</f>
        <v>0</v>
      </c>
      <c r="AM47" s="20">
        <f t="shared" ref="AM47:AM48" si="38">SUM(G47,O47,T47,Z47,AD47)</f>
        <v>0</v>
      </c>
      <c r="AN47" s="20" t="b">
        <f t="shared" ref="AN47:AN48" si="39">IF(P47=3,1,IF(P47=2,2,IF(P47=1,3)))</f>
        <v>0</v>
      </c>
      <c r="AO47" s="20" t="b">
        <f t="shared" ref="AO47:AO48" si="40">IF(S47=3,1,IF(S47=2,2,IF(S47=1,3)))</f>
        <v>0</v>
      </c>
      <c r="AP47" s="20">
        <f t="shared" ref="AP47:AP48" si="41">K47+P47+S47+X47+AB47</f>
        <v>0</v>
      </c>
      <c r="AQ47" s="20">
        <f t="shared" ref="AQ47:AQ48" si="42">SUM(K47,P47,S47,X47,AB47)</f>
        <v>0</v>
      </c>
      <c r="AR47" s="20">
        <f t="shared" ref="AR47:AR48" si="43">F47+I47+N47+V47+Y47</f>
        <v>0</v>
      </c>
      <c r="AS47" s="20">
        <f t="shared" ref="AS47:AS48" si="44">SUM(F47,I47,N47,V47,Y47)</f>
        <v>0</v>
      </c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</row>
    <row r="48" spans="1:65" ht="18" customHeight="1" x14ac:dyDescent="0.6">
      <c r="A48" s="20" t="s">
        <v>55</v>
      </c>
      <c r="B48" s="42" t="str">
        <f>ฉบับครู!B48</f>
        <v>3/2</v>
      </c>
      <c r="C48" s="47">
        <f>ฉบับนักเรียน!C48</f>
        <v>44713</v>
      </c>
      <c r="D48" s="50" t="str">
        <f>ฉบับนักเรียน!D48</f>
        <v>เด็กหญิงอลิสา  กล่อมเกลา</v>
      </c>
      <c r="E48" s="20" t="str">
        <f>ฉบับนักเรียน!E48</f>
        <v>หญิง</v>
      </c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>
        <f t="shared" si="30"/>
        <v>0</v>
      </c>
      <c r="AF48" s="20">
        <f t="shared" si="31"/>
        <v>0</v>
      </c>
      <c r="AG48" s="20" t="b">
        <f t="shared" si="32"/>
        <v>0</v>
      </c>
      <c r="AH48" s="20">
        <f t="shared" si="33"/>
        <v>0</v>
      </c>
      <c r="AI48" s="20">
        <f t="shared" si="34"/>
        <v>0</v>
      </c>
      <c r="AJ48" s="20" t="b">
        <f t="shared" si="35"/>
        <v>0</v>
      </c>
      <c r="AK48" s="20" t="b">
        <f t="shared" si="36"/>
        <v>0</v>
      </c>
      <c r="AL48" s="20">
        <f t="shared" si="37"/>
        <v>0</v>
      </c>
      <c r="AM48" s="20">
        <f t="shared" si="38"/>
        <v>0</v>
      </c>
      <c r="AN48" s="20" t="b">
        <f t="shared" si="39"/>
        <v>0</v>
      </c>
      <c r="AO48" s="20" t="b">
        <f t="shared" si="40"/>
        <v>0</v>
      </c>
      <c r="AP48" s="20">
        <f t="shared" si="41"/>
        <v>0</v>
      </c>
      <c r="AQ48" s="20">
        <f t="shared" si="42"/>
        <v>0</v>
      </c>
      <c r="AR48" s="20">
        <f t="shared" si="43"/>
        <v>0</v>
      </c>
      <c r="AS48" s="20">
        <f t="shared" si="44"/>
        <v>0</v>
      </c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</row>
    <row r="49" spans="1:65" ht="18" customHeight="1" x14ac:dyDescent="0.6">
      <c r="A49" s="20" t="s">
        <v>56</v>
      </c>
      <c r="B49" s="42"/>
      <c r="C49" s="17"/>
      <c r="D49" s="50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</row>
    <row r="50" spans="1:65" ht="18" customHeight="1" x14ac:dyDescent="0.6">
      <c r="A50" s="20" t="s">
        <v>57</v>
      </c>
      <c r="B50" s="42"/>
      <c r="C50" s="17"/>
      <c r="D50" s="50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</row>
    <row r="51" spans="1:65" ht="18" customHeight="1" x14ac:dyDescent="0.6">
      <c r="A51" s="20" t="s">
        <v>58</v>
      </c>
      <c r="B51" s="42"/>
      <c r="C51" s="17"/>
      <c r="D51" s="50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</row>
    <row r="52" spans="1:65" ht="18" customHeight="1" x14ac:dyDescent="0.6">
      <c r="A52" s="20" t="s">
        <v>59</v>
      </c>
      <c r="B52" s="42"/>
      <c r="C52" s="17"/>
      <c r="D52" s="50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</row>
    <row r="53" spans="1:65" ht="18" customHeight="1" x14ac:dyDescent="0.6">
      <c r="A53" s="20" t="s">
        <v>60</v>
      </c>
      <c r="B53" s="42"/>
      <c r="C53" s="17"/>
      <c r="D53" s="50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</row>
    <row r="54" spans="1:65" ht="18" customHeight="1" x14ac:dyDescent="0.6">
      <c r="A54" s="20" t="s">
        <v>61</v>
      </c>
      <c r="B54" s="42"/>
      <c r="C54" s="17"/>
      <c r="D54" s="50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</row>
    <row r="55" spans="1:65" ht="19.5" customHeight="1" x14ac:dyDescent="0.6">
      <c r="A55" s="38"/>
      <c r="B55" s="38"/>
      <c r="C55" s="43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</row>
    <row r="56" spans="1:65" ht="19.5" customHeight="1" x14ac:dyDescent="0.6">
      <c r="A56" s="38"/>
      <c r="B56" s="38"/>
      <c r="C56" s="90" t="s">
        <v>62</v>
      </c>
      <c r="D56" s="81"/>
      <c r="E56" s="38"/>
      <c r="F56" s="38"/>
      <c r="G56" s="38"/>
      <c r="H56" s="38"/>
      <c r="I56" s="38"/>
      <c r="J56" s="38"/>
      <c r="K56" s="38"/>
      <c r="L56" s="38"/>
      <c r="M56" s="33"/>
      <c r="N56" s="38"/>
      <c r="O56" s="38"/>
      <c r="P56" s="38"/>
      <c r="Q56" s="38"/>
      <c r="R56" s="38"/>
      <c r="S56" s="90" t="s">
        <v>62</v>
      </c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</row>
    <row r="57" spans="1:65" ht="19.5" customHeight="1" x14ac:dyDescent="0.6">
      <c r="A57" s="38"/>
      <c r="B57" s="38"/>
      <c r="C57" s="91" t="s">
        <v>145</v>
      </c>
      <c r="D57" s="92"/>
      <c r="E57" s="43"/>
      <c r="F57" s="38"/>
      <c r="G57" s="38"/>
      <c r="H57" s="38"/>
      <c r="I57" s="38"/>
      <c r="J57" s="38"/>
      <c r="K57" s="38"/>
      <c r="L57" s="38"/>
      <c r="M57" s="38"/>
      <c r="N57" s="38"/>
      <c r="O57" s="80"/>
      <c r="P57" s="81"/>
      <c r="Q57" s="81"/>
      <c r="R57" s="38"/>
      <c r="S57" s="80" t="s">
        <v>146</v>
      </c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</row>
    <row r="58" spans="1:65" ht="19.5" customHeight="1" x14ac:dyDescent="0.6">
      <c r="A58" s="38"/>
      <c r="B58" s="38"/>
      <c r="C58" s="80" t="s">
        <v>63</v>
      </c>
      <c r="D58" s="81"/>
      <c r="E58" s="52"/>
      <c r="F58" s="38"/>
      <c r="G58" s="38"/>
      <c r="H58" s="38"/>
      <c r="I58" s="38"/>
      <c r="J58" s="38"/>
      <c r="K58" s="38"/>
      <c r="L58" s="38"/>
      <c r="M58" s="38"/>
      <c r="N58" s="51"/>
      <c r="O58" s="91"/>
      <c r="P58" s="81"/>
      <c r="Q58" s="81"/>
      <c r="R58" s="38"/>
      <c r="S58" s="80" t="s">
        <v>63</v>
      </c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</row>
    <row r="59" spans="1:65" ht="19.5" customHeight="1" x14ac:dyDescent="0.6">
      <c r="A59" s="38"/>
      <c r="B59" s="38"/>
      <c r="C59" s="43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</row>
    <row r="60" spans="1:65" ht="19.5" customHeight="1" x14ac:dyDescent="0.6">
      <c r="A60" s="38"/>
      <c r="B60" s="38"/>
      <c r="C60" s="43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</row>
    <row r="61" spans="1:65" ht="19.5" customHeight="1" x14ac:dyDescent="0.6">
      <c r="A61" s="38"/>
      <c r="B61" s="38"/>
      <c r="C61" s="43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</row>
    <row r="62" spans="1:65" ht="19.5" customHeight="1" x14ac:dyDescent="0.6">
      <c r="A62" s="38"/>
      <c r="B62" s="38"/>
      <c r="C62" s="43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</row>
    <row r="63" spans="1:65" ht="19.5" customHeight="1" x14ac:dyDescent="0.6">
      <c r="A63" s="38"/>
      <c r="B63" s="38"/>
      <c r="C63" s="43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</row>
    <row r="64" spans="1:65" ht="19.5" customHeight="1" x14ac:dyDescent="0.6">
      <c r="A64" s="38"/>
      <c r="B64" s="38"/>
      <c r="C64" s="43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</row>
    <row r="65" spans="1:65" ht="19.5" customHeight="1" x14ac:dyDescent="0.6">
      <c r="A65" s="38"/>
      <c r="B65" s="38"/>
      <c r="C65" s="43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</row>
    <row r="66" spans="1:65" ht="19.5" customHeight="1" x14ac:dyDescent="0.6">
      <c r="A66" s="38"/>
      <c r="B66" s="38"/>
      <c r="C66" s="43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</row>
    <row r="67" spans="1:65" ht="19.5" customHeight="1" x14ac:dyDescent="0.6">
      <c r="A67" s="38"/>
      <c r="B67" s="38"/>
      <c r="C67" s="43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</row>
    <row r="68" spans="1:65" ht="19.5" customHeight="1" x14ac:dyDescent="0.6">
      <c r="A68" s="38"/>
      <c r="B68" s="38"/>
      <c r="C68" s="43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</row>
    <row r="69" spans="1:65" ht="19.5" customHeight="1" x14ac:dyDescent="0.6">
      <c r="A69" s="38"/>
      <c r="B69" s="38"/>
      <c r="C69" s="43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</row>
    <row r="70" spans="1:65" ht="19.5" customHeight="1" x14ac:dyDescent="0.6">
      <c r="A70" s="38"/>
      <c r="B70" s="38"/>
      <c r="C70" s="43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</row>
    <row r="71" spans="1:65" ht="19.5" customHeight="1" x14ac:dyDescent="0.6">
      <c r="A71" s="38"/>
      <c r="B71" s="38"/>
      <c r="C71" s="43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</row>
    <row r="72" spans="1:65" ht="19.5" customHeight="1" x14ac:dyDescent="0.6">
      <c r="A72" s="38"/>
      <c r="B72" s="38"/>
      <c r="C72" s="43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</row>
    <row r="73" spans="1:65" ht="19.5" customHeight="1" x14ac:dyDescent="0.6">
      <c r="A73" s="38"/>
      <c r="B73" s="38"/>
      <c r="C73" s="43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</row>
    <row r="74" spans="1:65" ht="19.5" customHeight="1" x14ac:dyDescent="0.6">
      <c r="A74" s="38"/>
      <c r="B74" s="38"/>
      <c r="C74" s="43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</row>
    <row r="75" spans="1:65" ht="19.5" customHeight="1" x14ac:dyDescent="0.6">
      <c r="A75" s="38"/>
      <c r="B75" s="38"/>
      <c r="C75" s="43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</row>
    <row r="76" spans="1:65" ht="19.5" customHeight="1" x14ac:dyDescent="0.6">
      <c r="A76" s="38"/>
      <c r="B76" s="38"/>
      <c r="C76" s="43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</row>
    <row r="77" spans="1:65" ht="19.5" customHeight="1" x14ac:dyDescent="0.6">
      <c r="A77" s="38"/>
      <c r="B77" s="38"/>
      <c r="C77" s="43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</row>
    <row r="78" spans="1:65" ht="19.5" customHeight="1" x14ac:dyDescent="0.6">
      <c r="A78" s="38"/>
      <c r="B78" s="38"/>
      <c r="C78" s="43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</row>
    <row r="79" spans="1:65" ht="19.5" customHeight="1" x14ac:dyDescent="0.6">
      <c r="A79" s="38"/>
      <c r="B79" s="38"/>
      <c r="C79" s="43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</row>
    <row r="80" spans="1:65" ht="19.5" customHeight="1" x14ac:dyDescent="0.6">
      <c r="A80" s="38"/>
      <c r="B80" s="38"/>
      <c r="C80" s="43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</row>
    <row r="81" spans="1:65" ht="19.5" customHeight="1" x14ac:dyDescent="0.6">
      <c r="A81" s="38"/>
      <c r="B81" s="38"/>
      <c r="C81" s="43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</row>
    <row r="82" spans="1:65" ht="19.5" customHeight="1" x14ac:dyDescent="0.6">
      <c r="A82" s="38"/>
      <c r="B82" s="38"/>
      <c r="C82" s="43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</row>
    <row r="83" spans="1:65" ht="19.5" customHeight="1" x14ac:dyDescent="0.6">
      <c r="A83" s="38"/>
      <c r="B83" s="38"/>
      <c r="C83" s="43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</row>
    <row r="84" spans="1:65" ht="19.5" customHeight="1" x14ac:dyDescent="0.6">
      <c r="A84" s="38"/>
      <c r="B84" s="38"/>
      <c r="C84" s="43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</row>
    <row r="85" spans="1:65" ht="19.5" customHeight="1" x14ac:dyDescent="0.6">
      <c r="A85" s="38"/>
      <c r="B85" s="38"/>
      <c r="C85" s="43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</row>
    <row r="86" spans="1:65" ht="19.5" customHeight="1" x14ac:dyDescent="0.6">
      <c r="A86" s="38"/>
      <c r="B86" s="38"/>
      <c r="C86" s="43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</row>
    <row r="87" spans="1:65" ht="19.5" customHeight="1" x14ac:dyDescent="0.6">
      <c r="A87" s="38"/>
      <c r="B87" s="38"/>
      <c r="C87" s="43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</row>
    <row r="88" spans="1:65" ht="19.5" customHeight="1" x14ac:dyDescent="0.6">
      <c r="A88" s="38"/>
      <c r="B88" s="38"/>
      <c r="C88" s="43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</row>
    <row r="89" spans="1:65" ht="19.5" customHeight="1" x14ac:dyDescent="0.6">
      <c r="A89" s="38"/>
      <c r="B89" s="38"/>
      <c r="C89" s="43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</row>
    <row r="90" spans="1:65" ht="19.5" customHeight="1" x14ac:dyDescent="0.6">
      <c r="A90" s="38"/>
      <c r="B90" s="38"/>
      <c r="C90" s="43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</row>
    <row r="91" spans="1:65" ht="19.5" customHeight="1" x14ac:dyDescent="0.6">
      <c r="A91" s="38"/>
      <c r="B91" s="38"/>
      <c r="C91" s="43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</row>
    <row r="92" spans="1:65" ht="19.5" customHeight="1" x14ac:dyDescent="0.6">
      <c r="A92" s="38"/>
      <c r="B92" s="38"/>
      <c r="C92" s="43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</row>
    <row r="93" spans="1:65" ht="19.5" customHeight="1" x14ac:dyDescent="0.6">
      <c r="A93" s="38"/>
      <c r="B93" s="38"/>
      <c r="C93" s="43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</row>
    <row r="94" spans="1:65" ht="19.5" customHeight="1" x14ac:dyDescent="0.6">
      <c r="A94" s="38"/>
      <c r="B94" s="38"/>
      <c r="C94" s="43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</row>
    <row r="95" spans="1:65" ht="19.5" customHeight="1" x14ac:dyDescent="0.6">
      <c r="A95" s="38"/>
      <c r="B95" s="38"/>
      <c r="C95" s="43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</row>
    <row r="96" spans="1:65" ht="19.5" customHeight="1" x14ac:dyDescent="0.6">
      <c r="A96" s="38"/>
      <c r="B96" s="38"/>
      <c r="C96" s="43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</row>
    <row r="97" spans="1:65" ht="19.5" customHeight="1" x14ac:dyDescent="0.6">
      <c r="A97" s="38"/>
      <c r="B97" s="38"/>
      <c r="C97" s="43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</row>
    <row r="98" spans="1:65" ht="19.5" customHeight="1" x14ac:dyDescent="0.6">
      <c r="A98" s="38"/>
      <c r="B98" s="38"/>
      <c r="C98" s="43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</row>
    <row r="99" spans="1:65" ht="19.5" customHeight="1" x14ac:dyDescent="0.6">
      <c r="A99" s="38"/>
      <c r="B99" s="38"/>
      <c r="C99" s="43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</row>
    <row r="100" spans="1:65" ht="19.5" customHeight="1" x14ac:dyDescent="0.6">
      <c r="A100" s="38"/>
      <c r="B100" s="38"/>
      <c r="C100" s="43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</row>
    <row r="101" spans="1:65" ht="19.5" customHeight="1" x14ac:dyDescent="0.6">
      <c r="A101" s="38"/>
      <c r="B101" s="38"/>
      <c r="C101" s="43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</row>
    <row r="102" spans="1:65" ht="19.5" customHeight="1" x14ac:dyDescent="0.6">
      <c r="A102" s="38"/>
      <c r="B102" s="38"/>
      <c r="C102" s="43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</row>
    <row r="103" spans="1:65" ht="19.5" customHeight="1" x14ac:dyDescent="0.6">
      <c r="A103" s="38"/>
      <c r="B103" s="38"/>
      <c r="C103" s="43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</row>
    <row r="104" spans="1:65" ht="19.5" customHeight="1" x14ac:dyDescent="0.6">
      <c r="A104" s="38"/>
      <c r="B104" s="38"/>
      <c r="C104" s="43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</row>
    <row r="105" spans="1:65" ht="19.5" customHeight="1" x14ac:dyDescent="0.6">
      <c r="A105" s="38"/>
      <c r="B105" s="38"/>
      <c r="C105" s="43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</row>
    <row r="106" spans="1:65" ht="19.5" customHeight="1" x14ac:dyDescent="0.6">
      <c r="A106" s="38"/>
      <c r="B106" s="38"/>
      <c r="C106" s="43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</row>
    <row r="107" spans="1:65" ht="19.5" customHeight="1" x14ac:dyDescent="0.6">
      <c r="A107" s="38"/>
      <c r="B107" s="38"/>
      <c r="C107" s="43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</row>
    <row r="108" spans="1:65" ht="19.5" customHeight="1" x14ac:dyDescent="0.6">
      <c r="A108" s="38"/>
      <c r="B108" s="38"/>
      <c r="C108" s="43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</row>
    <row r="109" spans="1:65" ht="19.5" customHeight="1" x14ac:dyDescent="0.6">
      <c r="A109" s="38"/>
      <c r="B109" s="38"/>
      <c r="C109" s="43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</row>
    <row r="110" spans="1:65" ht="19.5" customHeight="1" x14ac:dyDescent="0.6">
      <c r="A110" s="38"/>
      <c r="B110" s="38"/>
      <c r="C110" s="43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</row>
    <row r="111" spans="1:65" ht="19.5" customHeight="1" x14ac:dyDescent="0.6">
      <c r="A111" s="38"/>
      <c r="B111" s="38"/>
      <c r="C111" s="43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</row>
    <row r="112" spans="1:65" ht="19.5" customHeight="1" x14ac:dyDescent="0.6">
      <c r="A112" s="38"/>
      <c r="B112" s="38"/>
      <c r="C112" s="43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</row>
    <row r="113" spans="1:65" ht="19.5" customHeight="1" x14ac:dyDescent="0.6">
      <c r="A113" s="38"/>
      <c r="B113" s="38"/>
      <c r="C113" s="43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</row>
    <row r="114" spans="1:65" ht="19.5" customHeight="1" x14ac:dyDescent="0.6">
      <c r="A114" s="38"/>
      <c r="B114" s="38"/>
      <c r="C114" s="43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</row>
    <row r="115" spans="1:65" ht="19.5" customHeight="1" x14ac:dyDescent="0.6">
      <c r="A115" s="38"/>
      <c r="B115" s="38"/>
      <c r="C115" s="43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</row>
    <row r="116" spans="1:65" ht="19.5" customHeight="1" x14ac:dyDescent="0.6">
      <c r="A116" s="38"/>
      <c r="B116" s="38"/>
      <c r="C116" s="43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</row>
    <row r="117" spans="1:65" ht="19.5" customHeight="1" x14ac:dyDescent="0.6">
      <c r="A117" s="38"/>
      <c r="B117" s="38"/>
      <c r="C117" s="43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</row>
    <row r="118" spans="1:65" ht="19.5" customHeight="1" x14ac:dyDescent="0.6">
      <c r="A118" s="38"/>
      <c r="B118" s="38"/>
      <c r="C118" s="43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</row>
    <row r="119" spans="1:65" ht="19.5" customHeight="1" x14ac:dyDescent="0.6">
      <c r="A119" s="38"/>
      <c r="B119" s="38"/>
      <c r="C119" s="43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</row>
    <row r="120" spans="1:65" ht="19.5" customHeight="1" x14ac:dyDescent="0.6">
      <c r="A120" s="38"/>
      <c r="B120" s="38"/>
      <c r="C120" s="43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</row>
    <row r="121" spans="1:65" ht="19.5" customHeight="1" x14ac:dyDescent="0.6">
      <c r="A121" s="38"/>
      <c r="B121" s="38"/>
      <c r="C121" s="43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</row>
    <row r="122" spans="1:65" ht="19.5" customHeight="1" x14ac:dyDescent="0.6">
      <c r="A122" s="38"/>
      <c r="B122" s="38"/>
      <c r="C122" s="43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</row>
    <row r="123" spans="1:65" ht="19.5" customHeight="1" x14ac:dyDescent="0.6">
      <c r="A123" s="38"/>
      <c r="B123" s="38"/>
      <c r="C123" s="43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</row>
    <row r="124" spans="1:65" ht="19.5" customHeight="1" x14ac:dyDescent="0.6">
      <c r="A124" s="38"/>
      <c r="B124" s="38"/>
      <c r="C124" s="43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</row>
    <row r="125" spans="1:65" ht="19.5" customHeight="1" x14ac:dyDescent="0.6">
      <c r="A125" s="38"/>
      <c r="B125" s="38"/>
      <c r="C125" s="43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</row>
    <row r="126" spans="1:65" ht="19.5" customHeight="1" x14ac:dyDescent="0.6">
      <c r="A126" s="38"/>
      <c r="B126" s="38"/>
      <c r="C126" s="43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</row>
    <row r="127" spans="1:65" ht="19.5" customHeight="1" x14ac:dyDescent="0.6">
      <c r="A127" s="38"/>
      <c r="B127" s="38"/>
      <c r="C127" s="43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</row>
    <row r="128" spans="1:65" ht="19.5" customHeight="1" x14ac:dyDescent="0.6">
      <c r="A128" s="38"/>
      <c r="B128" s="38"/>
      <c r="C128" s="43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</row>
    <row r="129" spans="1:65" ht="19.5" customHeight="1" x14ac:dyDescent="0.6">
      <c r="A129" s="38"/>
      <c r="B129" s="38"/>
      <c r="C129" s="43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</row>
    <row r="130" spans="1:65" ht="19.5" customHeight="1" x14ac:dyDescent="0.6">
      <c r="A130" s="38"/>
      <c r="B130" s="38"/>
      <c r="C130" s="43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</row>
    <row r="131" spans="1:65" ht="19.5" customHeight="1" x14ac:dyDescent="0.6">
      <c r="A131" s="38"/>
      <c r="B131" s="38"/>
      <c r="C131" s="43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</row>
    <row r="132" spans="1:65" ht="19.5" customHeight="1" x14ac:dyDescent="0.6">
      <c r="A132" s="38"/>
      <c r="B132" s="38"/>
      <c r="C132" s="43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</row>
    <row r="133" spans="1:65" ht="19.5" customHeight="1" x14ac:dyDescent="0.6">
      <c r="A133" s="38"/>
      <c r="B133" s="38"/>
      <c r="C133" s="43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</row>
    <row r="134" spans="1:65" ht="19.5" customHeight="1" x14ac:dyDescent="0.6">
      <c r="A134" s="38"/>
      <c r="B134" s="38"/>
      <c r="C134" s="43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</row>
    <row r="135" spans="1:65" ht="19.5" customHeight="1" x14ac:dyDescent="0.6">
      <c r="A135" s="38"/>
      <c r="B135" s="38"/>
      <c r="C135" s="43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</row>
    <row r="136" spans="1:65" ht="19.5" customHeight="1" x14ac:dyDescent="0.6">
      <c r="A136" s="38"/>
      <c r="B136" s="38"/>
      <c r="C136" s="43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</row>
    <row r="137" spans="1:65" ht="19.5" customHeight="1" x14ac:dyDescent="0.6">
      <c r="A137" s="38"/>
      <c r="B137" s="38"/>
      <c r="C137" s="43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</row>
    <row r="138" spans="1:65" ht="19.5" customHeight="1" x14ac:dyDescent="0.6">
      <c r="A138" s="38"/>
      <c r="B138" s="38"/>
      <c r="C138" s="43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</row>
    <row r="139" spans="1:65" ht="19.5" customHeight="1" x14ac:dyDescent="0.6">
      <c r="A139" s="38"/>
      <c r="B139" s="38"/>
      <c r="C139" s="43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</row>
    <row r="140" spans="1:65" ht="19.5" customHeight="1" x14ac:dyDescent="0.6">
      <c r="A140" s="38"/>
      <c r="B140" s="38"/>
      <c r="C140" s="43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</row>
    <row r="141" spans="1:65" ht="19.5" customHeight="1" x14ac:dyDescent="0.6">
      <c r="A141" s="38"/>
      <c r="B141" s="38"/>
      <c r="C141" s="43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</row>
    <row r="142" spans="1:65" ht="19.5" customHeight="1" x14ac:dyDescent="0.6">
      <c r="A142" s="38"/>
      <c r="B142" s="38"/>
      <c r="C142" s="43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</row>
    <row r="143" spans="1:65" ht="19.5" customHeight="1" x14ac:dyDescent="0.6">
      <c r="A143" s="38"/>
      <c r="B143" s="38"/>
      <c r="C143" s="43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</row>
    <row r="144" spans="1:65" ht="19.5" customHeight="1" x14ac:dyDescent="0.6">
      <c r="A144" s="38"/>
      <c r="B144" s="38"/>
      <c r="C144" s="43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</row>
    <row r="145" spans="1:65" ht="19.5" customHeight="1" x14ac:dyDescent="0.6">
      <c r="A145" s="38"/>
      <c r="B145" s="38"/>
      <c r="C145" s="43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</row>
    <row r="146" spans="1:65" ht="19.5" customHeight="1" x14ac:dyDescent="0.6">
      <c r="A146" s="38"/>
      <c r="B146" s="38"/>
      <c r="C146" s="43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</row>
    <row r="147" spans="1:65" ht="19.5" customHeight="1" x14ac:dyDescent="0.6">
      <c r="A147" s="38"/>
      <c r="B147" s="38"/>
      <c r="C147" s="43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</row>
    <row r="148" spans="1:65" ht="19.5" customHeight="1" x14ac:dyDescent="0.6">
      <c r="A148" s="38"/>
      <c r="B148" s="38"/>
      <c r="C148" s="43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</row>
    <row r="149" spans="1:65" ht="19.5" customHeight="1" x14ac:dyDescent="0.6">
      <c r="A149" s="38"/>
      <c r="B149" s="38"/>
      <c r="C149" s="43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</row>
    <row r="150" spans="1:65" ht="19.5" customHeight="1" x14ac:dyDescent="0.6">
      <c r="A150" s="38"/>
      <c r="B150" s="38"/>
      <c r="C150" s="43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</row>
    <row r="151" spans="1:65" ht="19.5" customHeight="1" x14ac:dyDescent="0.6">
      <c r="A151" s="38"/>
      <c r="B151" s="38"/>
      <c r="C151" s="43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</row>
    <row r="152" spans="1:65" ht="19.5" customHeight="1" x14ac:dyDescent="0.6">
      <c r="A152" s="38"/>
      <c r="B152" s="38"/>
      <c r="C152" s="43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</row>
    <row r="153" spans="1:65" ht="19.5" customHeight="1" x14ac:dyDescent="0.6">
      <c r="A153" s="38"/>
      <c r="B153" s="38"/>
      <c r="C153" s="43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</row>
    <row r="154" spans="1:65" ht="19.5" customHeight="1" x14ac:dyDescent="0.6">
      <c r="A154" s="38"/>
      <c r="B154" s="38"/>
      <c r="C154" s="43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</row>
    <row r="155" spans="1:65" ht="19.5" customHeight="1" x14ac:dyDescent="0.6">
      <c r="A155" s="38"/>
      <c r="B155" s="38"/>
      <c r="C155" s="43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</row>
    <row r="156" spans="1:65" ht="19.5" customHeight="1" x14ac:dyDescent="0.6">
      <c r="A156" s="38"/>
      <c r="B156" s="38"/>
      <c r="C156" s="43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</row>
    <row r="157" spans="1:65" ht="19.5" customHeight="1" x14ac:dyDescent="0.6">
      <c r="A157" s="38"/>
      <c r="B157" s="38"/>
      <c r="C157" s="43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</row>
    <row r="158" spans="1:65" ht="19.5" customHeight="1" x14ac:dyDescent="0.6">
      <c r="A158" s="38"/>
      <c r="B158" s="38"/>
      <c r="C158" s="43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</row>
    <row r="159" spans="1:65" ht="19.5" customHeight="1" x14ac:dyDescent="0.6">
      <c r="A159" s="38"/>
      <c r="B159" s="38"/>
      <c r="C159" s="43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</row>
    <row r="160" spans="1:65" ht="19.5" customHeight="1" x14ac:dyDescent="0.6">
      <c r="A160" s="38"/>
      <c r="B160" s="38"/>
      <c r="C160" s="43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</row>
    <row r="161" spans="1:65" ht="19.5" customHeight="1" x14ac:dyDescent="0.6">
      <c r="A161" s="38"/>
      <c r="B161" s="38"/>
      <c r="C161" s="43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</row>
    <row r="162" spans="1:65" ht="19.5" customHeight="1" x14ac:dyDescent="0.6">
      <c r="A162" s="38"/>
      <c r="B162" s="38"/>
      <c r="C162" s="43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</row>
    <row r="163" spans="1:65" ht="19.5" customHeight="1" x14ac:dyDescent="0.6">
      <c r="A163" s="38"/>
      <c r="B163" s="38"/>
      <c r="C163" s="43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</row>
    <row r="164" spans="1:65" ht="19.5" customHeight="1" x14ac:dyDescent="0.6">
      <c r="A164" s="38"/>
      <c r="B164" s="38"/>
      <c r="C164" s="43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</row>
    <row r="165" spans="1:65" ht="19.5" customHeight="1" x14ac:dyDescent="0.6">
      <c r="A165" s="38"/>
      <c r="B165" s="38"/>
      <c r="C165" s="43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</row>
    <row r="166" spans="1:65" ht="19.5" customHeight="1" x14ac:dyDescent="0.6">
      <c r="A166" s="38"/>
      <c r="B166" s="38"/>
      <c r="C166" s="43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</row>
    <row r="167" spans="1:65" ht="19.5" customHeight="1" x14ac:dyDescent="0.6">
      <c r="A167" s="38"/>
      <c r="B167" s="38"/>
      <c r="C167" s="43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</row>
    <row r="168" spans="1:65" ht="19.5" customHeight="1" x14ac:dyDescent="0.6">
      <c r="A168" s="38"/>
      <c r="B168" s="38"/>
      <c r="C168" s="43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</row>
    <row r="169" spans="1:65" ht="19.5" customHeight="1" x14ac:dyDescent="0.6">
      <c r="A169" s="38"/>
      <c r="B169" s="38"/>
      <c r="C169" s="43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</row>
    <row r="170" spans="1:65" ht="19.5" customHeight="1" x14ac:dyDescent="0.6">
      <c r="A170" s="38"/>
      <c r="B170" s="38"/>
      <c r="C170" s="43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</row>
    <row r="171" spans="1:65" ht="19.5" customHeight="1" x14ac:dyDescent="0.6">
      <c r="A171" s="38"/>
      <c r="B171" s="38"/>
      <c r="C171" s="43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</row>
    <row r="172" spans="1:65" ht="19.5" customHeight="1" x14ac:dyDescent="0.6">
      <c r="A172" s="38"/>
      <c r="B172" s="38"/>
      <c r="C172" s="43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</row>
    <row r="173" spans="1:65" ht="19.5" customHeight="1" x14ac:dyDescent="0.6">
      <c r="A173" s="38"/>
      <c r="B173" s="38"/>
      <c r="C173" s="43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</row>
    <row r="174" spans="1:65" ht="19.5" customHeight="1" x14ac:dyDescent="0.6">
      <c r="A174" s="38"/>
      <c r="B174" s="38"/>
      <c r="C174" s="43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</row>
    <row r="175" spans="1:65" ht="19.5" customHeight="1" x14ac:dyDescent="0.6">
      <c r="A175" s="38"/>
      <c r="B175" s="38"/>
      <c r="C175" s="43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</row>
    <row r="176" spans="1:65" ht="19.5" customHeight="1" x14ac:dyDescent="0.6">
      <c r="A176" s="38"/>
      <c r="B176" s="38"/>
      <c r="C176" s="43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</row>
    <row r="177" spans="1:65" ht="19.5" customHeight="1" x14ac:dyDescent="0.6">
      <c r="A177" s="38"/>
      <c r="B177" s="38"/>
      <c r="C177" s="43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</row>
    <row r="178" spans="1:65" ht="19.5" customHeight="1" x14ac:dyDescent="0.6">
      <c r="A178" s="38"/>
      <c r="B178" s="38"/>
      <c r="C178" s="43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</row>
    <row r="179" spans="1:65" ht="19.5" customHeight="1" x14ac:dyDescent="0.6">
      <c r="A179" s="38"/>
      <c r="B179" s="38"/>
      <c r="C179" s="43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</row>
    <row r="180" spans="1:65" ht="19.5" customHeight="1" x14ac:dyDescent="0.6">
      <c r="A180" s="38"/>
      <c r="B180" s="38"/>
      <c r="C180" s="43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</row>
    <row r="181" spans="1:65" ht="19.5" customHeight="1" x14ac:dyDescent="0.6">
      <c r="A181" s="38"/>
      <c r="B181" s="38"/>
      <c r="C181" s="43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</row>
    <row r="182" spans="1:65" ht="19.5" customHeight="1" x14ac:dyDescent="0.6">
      <c r="A182" s="38"/>
      <c r="B182" s="38"/>
      <c r="C182" s="43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</row>
    <row r="183" spans="1:65" ht="19.5" customHeight="1" x14ac:dyDescent="0.6">
      <c r="A183" s="38"/>
      <c r="B183" s="38"/>
      <c r="C183" s="43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</row>
    <row r="184" spans="1:65" ht="19.5" customHeight="1" x14ac:dyDescent="0.6">
      <c r="A184" s="38"/>
      <c r="B184" s="38"/>
      <c r="C184" s="43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</row>
    <row r="185" spans="1:65" ht="19.5" customHeight="1" x14ac:dyDescent="0.6">
      <c r="A185" s="38"/>
      <c r="B185" s="38"/>
      <c r="C185" s="43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</row>
    <row r="186" spans="1:65" ht="19.5" customHeight="1" x14ac:dyDescent="0.6">
      <c r="A186" s="38"/>
      <c r="B186" s="38"/>
      <c r="C186" s="43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</row>
    <row r="187" spans="1:65" ht="19.5" customHeight="1" x14ac:dyDescent="0.6">
      <c r="A187" s="38"/>
      <c r="B187" s="38"/>
      <c r="C187" s="43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</row>
    <row r="188" spans="1:65" ht="19.5" customHeight="1" x14ac:dyDescent="0.6">
      <c r="A188" s="38"/>
      <c r="B188" s="38"/>
      <c r="C188" s="43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</row>
    <row r="189" spans="1:65" ht="19.5" customHeight="1" x14ac:dyDescent="0.6">
      <c r="A189" s="38"/>
      <c r="B189" s="38"/>
      <c r="C189" s="43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</row>
    <row r="190" spans="1:65" ht="19.5" customHeight="1" x14ac:dyDescent="0.6">
      <c r="A190" s="38"/>
      <c r="B190" s="38"/>
      <c r="C190" s="43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</row>
    <row r="191" spans="1:65" ht="19.5" customHeight="1" x14ac:dyDescent="0.6">
      <c r="A191" s="38"/>
      <c r="B191" s="38"/>
      <c r="C191" s="43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</row>
    <row r="192" spans="1:65" ht="19.5" customHeight="1" x14ac:dyDescent="0.6">
      <c r="A192" s="38"/>
      <c r="B192" s="38"/>
      <c r="C192" s="43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</row>
    <row r="193" spans="1:65" ht="19.5" customHeight="1" x14ac:dyDescent="0.6">
      <c r="A193" s="38"/>
      <c r="B193" s="38"/>
      <c r="C193" s="43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</row>
    <row r="194" spans="1:65" ht="19.5" customHeight="1" x14ac:dyDescent="0.6">
      <c r="A194" s="38"/>
      <c r="B194" s="38"/>
      <c r="C194" s="43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</row>
    <row r="195" spans="1:65" ht="19.5" customHeight="1" x14ac:dyDescent="0.6">
      <c r="A195" s="38"/>
      <c r="B195" s="38"/>
      <c r="C195" s="43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</row>
    <row r="196" spans="1:65" ht="19.5" customHeight="1" x14ac:dyDescent="0.6">
      <c r="A196" s="38"/>
      <c r="B196" s="38"/>
      <c r="C196" s="43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</row>
    <row r="197" spans="1:65" ht="19.5" customHeight="1" x14ac:dyDescent="0.6">
      <c r="A197" s="38"/>
      <c r="B197" s="38"/>
      <c r="C197" s="43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</row>
    <row r="198" spans="1:65" ht="19.5" customHeight="1" x14ac:dyDescent="0.6">
      <c r="A198" s="38"/>
      <c r="B198" s="38"/>
      <c r="C198" s="43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</row>
    <row r="199" spans="1:65" ht="19.5" customHeight="1" x14ac:dyDescent="0.6">
      <c r="A199" s="38"/>
      <c r="B199" s="38"/>
      <c r="C199" s="43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</row>
    <row r="200" spans="1:65" ht="19.5" customHeight="1" x14ac:dyDescent="0.6">
      <c r="A200" s="38"/>
      <c r="B200" s="38"/>
      <c r="C200" s="43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</row>
    <row r="201" spans="1:65" ht="19.5" customHeight="1" x14ac:dyDescent="0.6">
      <c r="A201" s="38"/>
      <c r="B201" s="38"/>
      <c r="C201" s="43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</row>
    <row r="202" spans="1:65" ht="19.5" customHeight="1" x14ac:dyDescent="0.6">
      <c r="A202" s="38"/>
      <c r="B202" s="38"/>
      <c r="C202" s="43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</row>
    <row r="203" spans="1:65" ht="19.5" customHeight="1" x14ac:dyDescent="0.6">
      <c r="A203" s="38"/>
      <c r="B203" s="38"/>
      <c r="C203" s="43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</row>
    <row r="204" spans="1:65" ht="19.5" customHeight="1" x14ac:dyDescent="0.6">
      <c r="A204" s="38"/>
      <c r="B204" s="38"/>
      <c r="C204" s="43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</row>
    <row r="205" spans="1:65" ht="19.5" customHeight="1" x14ac:dyDescent="0.6">
      <c r="A205" s="38"/>
      <c r="B205" s="38"/>
      <c r="C205" s="43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</row>
    <row r="206" spans="1:65" ht="19.5" customHeight="1" x14ac:dyDescent="0.6">
      <c r="A206" s="38"/>
      <c r="B206" s="38"/>
      <c r="C206" s="43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</row>
    <row r="207" spans="1:65" ht="19.5" customHeight="1" x14ac:dyDescent="0.6">
      <c r="A207" s="38"/>
      <c r="B207" s="38"/>
      <c r="C207" s="43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</row>
    <row r="208" spans="1:65" ht="19.5" customHeight="1" x14ac:dyDescent="0.6">
      <c r="A208" s="38"/>
      <c r="B208" s="38"/>
      <c r="C208" s="43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</row>
    <row r="209" spans="1:65" ht="19.5" customHeight="1" x14ac:dyDescent="0.6">
      <c r="A209" s="38"/>
      <c r="B209" s="38"/>
      <c r="C209" s="43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</row>
    <row r="210" spans="1:65" ht="19.5" customHeight="1" x14ac:dyDescent="0.6">
      <c r="A210" s="38"/>
      <c r="B210" s="38"/>
      <c r="C210" s="43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</row>
    <row r="211" spans="1:65" ht="19.5" customHeight="1" x14ac:dyDescent="0.6">
      <c r="A211" s="38"/>
      <c r="B211" s="38"/>
      <c r="C211" s="43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</row>
    <row r="212" spans="1:65" ht="19.5" customHeight="1" x14ac:dyDescent="0.6">
      <c r="A212" s="38"/>
      <c r="B212" s="38"/>
      <c r="C212" s="43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</row>
    <row r="213" spans="1:65" ht="19.5" customHeight="1" x14ac:dyDescent="0.6">
      <c r="A213" s="38"/>
      <c r="B213" s="38"/>
      <c r="C213" s="43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</row>
    <row r="214" spans="1:65" ht="19.5" customHeight="1" x14ac:dyDescent="0.6">
      <c r="A214" s="38"/>
      <c r="B214" s="38"/>
      <c r="C214" s="43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</row>
    <row r="215" spans="1:65" ht="19.5" customHeight="1" x14ac:dyDescent="0.6">
      <c r="A215" s="38"/>
      <c r="B215" s="38"/>
      <c r="C215" s="43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</row>
    <row r="216" spans="1:65" ht="19.5" customHeight="1" x14ac:dyDescent="0.6">
      <c r="A216" s="38"/>
      <c r="B216" s="38"/>
      <c r="C216" s="43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</row>
    <row r="217" spans="1:65" ht="19.5" customHeight="1" x14ac:dyDescent="0.6">
      <c r="A217" s="38"/>
      <c r="B217" s="38"/>
      <c r="C217" s="43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</row>
    <row r="218" spans="1:65" ht="19.5" customHeight="1" x14ac:dyDescent="0.6">
      <c r="A218" s="38"/>
      <c r="B218" s="38"/>
      <c r="C218" s="43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</row>
    <row r="219" spans="1:65" ht="19.5" customHeight="1" x14ac:dyDescent="0.6">
      <c r="A219" s="38"/>
      <c r="B219" s="38"/>
      <c r="C219" s="43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</row>
    <row r="220" spans="1:65" ht="19.5" customHeight="1" x14ac:dyDescent="0.6">
      <c r="A220" s="38"/>
      <c r="B220" s="38"/>
      <c r="C220" s="43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</row>
    <row r="221" spans="1:65" ht="19.5" customHeight="1" x14ac:dyDescent="0.6">
      <c r="A221" s="38"/>
      <c r="B221" s="38"/>
      <c r="C221" s="43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</row>
    <row r="222" spans="1:65" ht="19.5" customHeight="1" x14ac:dyDescent="0.6">
      <c r="A222" s="38"/>
      <c r="B222" s="38"/>
      <c r="C222" s="43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</row>
    <row r="223" spans="1:65" ht="19.5" customHeight="1" x14ac:dyDescent="0.6">
      <c r="A223" s="38"/>
      <c r="B223" s="38"/>
      <c r="C223" s="43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</row>
    <row r="224" spans="1:65" ht="19.5" customHeight="1" x14ac:dyDescent="0.6">
      <c r="A224" s="38"/>
      <c r="B224" s="38"/>
      <c r="C224" s="43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</row>
    <row r="225" spans="1:65" ht="19.5" customHeight="1" x14ac:dyDescent="0.6">
      <c r="A225" s="38"/>
      <c r="B225" s="38"/>
      <c r="C225" s="43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</row>
    <row r="226" spans="1:65" ht="19.5" customHeight="1" x14ac:dyDescent="0.6">
      <c r="A226" s="38"/>
      <c r="B226" s="38"/>
      <c r="C226" s="43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</row>
    <row r="227" spans="1:65" ht="19.5" customHeight="1" x14ac:dyDescent="0.6">
      <c r="A227" s="38"/>
      <c r="B227" s="38"/>
      <c r="C227" s="43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</row>
    <row r="228" spans="1:65" ht="19.5" customHeight="1" x14ac:dyDescent="0.6">
      <c r="A228" s="38"/>
      <c r="B228" s="38"/>
      <c r="C228" s="43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</row>
    <row r="229" spans="1:65" ht="19.5" customHeight="1" x14ac:dyDescent="0.6">
      <c r="A229" s="38"/>
      <c r="B229" s="38"/>
      <c r="C229" s="43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</row>
    <row r="230" spans="1:65" ht="19.5" customHeight="1" x14ac:dyDescent="0.6">
      <c r="A230" s="38"/>
      <c r="B230" s="38"/>
      <c r="C230" s="43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</row>
    <row r="231" spans="1:65" ht="19.5" customHeight="1" x14ac:dyDescent="0.6">
      <c r="A231" s="38"/>
      <c r="B231" s="38"/>
      <c r="C231" s="43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</row>
    <row r="232" spans="1:65" ht="19.5" customHeight="1" x14ac:dyDescent="0.6">
      <c r="A232" s="38"/>
      <c r="B232" s="38"/>
      <c r="C232" s="43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</row>
    <row r="233" spans="1:65" ht="19.5" customHeight="1" x14ac:dyDescent="0.6">
      <c r="A233" s="38"/>
      <c r="B233" s="38"/>
      <c r="C233" s="43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</row>
    <row r="234" spans="1:65" ht="19.5" customHeight="1" x14ac:dyDescent="0.6">
      <c r="A234" s="38"/>
      <c r="B234" s="38"/>
      <c r="C234" s="43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</row>
    <row r="235" spans="1:65" ht="19.5" customHeight="1" x14ac:dyDescent="0.6">
      <c r="A235" s="38"/>
      <c r="B235" s="38"/>
      <c r="C235" s="43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</row>
    <row r="236" spans="1:65" ht="19.5" customHeight="1" x14ac:dyDescent="0.6">
      <c r="A236" s="38"/>
      <c r="B236" s="38"/>
      <c r="C236" s="43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</row>
    <row r="237" spans="1:65" ht="19.5" customHeight="1" x14ac:dyDescent="0.6">
      <c r="A237" s="38"/>
      <c r="B237" s="38"/>
      <c r="C237" s="43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</row>
    <row r="238" spans="1:65" ht="19.5" customHeight="1" x14ac:dyDescent="0.6">
      <c r="A238" s="38"/>
      <c r="B238" s="38"/>
      <c r="C238" s="43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</row>
    <row r="239" spans="1:65" ht="19.5" customHeight="1" x14ac:dyDescent="0.6">
      <c r="A239" s="38"/>
      <c r="B239" s="38"/>
      <c r="C239" s="43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</row>
    <row r="240" spans="1:65" ht="19.5" customHeight="1" x14ac:dyDescent="0.6">
      <c r="A240" s="38"/>
      <c r="B240" s="38"/>
      <c r="C240" s="43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</row>
    <row r="241" spans="1:65" ht="19.5" customHeight="1" x14ac:dyDescent="0.6">
      <c r="A241" s="38"/>
      <c r="B241" s="38"/>
      <c r="C241" s="43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</row>
    <row r="242" spans="1:65" ht="19.5" customHeight="1" x14ac:dyDescent="0.6">
      <c r="A242" s="38"/>
      <c r="B242" s="38"/>
      <c r="C242" s="43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</row>
    <row r="243" spans="1:65" ht="19.5" customHeight="1" x14ac:dyDescent="0.6">
      <c r="A243" s="38"/>
      <c r="B243" s="38"/>
      <c r="C243" s="43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</row>
    <row r="244" spans="1:65" ht="19.5" customHeight="1" x14ac:dyDescent="0.6">
      <c r="A244" s="38"/>
      <c r="B244" s="38"/>
      <c r="C244" s="43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</row>
    <row r="245" spans="1:65" ht="19.5" customHeight="1" x14ac:dyDescent="0.6">
      <c r="A245" s="38"/>
      <c r="B245" s="38"/>
      <c r="C245" s="43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</row>
    <row r="246" spans="1:65" ht="19.5" customHeight="1" x14ac:dyDescent="0.6">
      <c r="A246" s="38"/>
      <c r="B246" s="38"/>
      <c r="C246" s="43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</row>
    <row r="247" spans="1:65" ht="19.5" customHeight="1" x14ac:dyDescent="0.6">
      <c r="A247" s="38"/>
      <c r="B247" s="38"/>
      <c r="C247" s="43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</row>
    <row r="248" spans="1:65" ht="19.5" customHeight="1" x14ac:dyDescent="0.6">
      <c r="A248" s="38"/>
      <c r="B248" s="38"/>
      <c r="C248" s="43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</row>
    <row r="249" spans="1:65" ht="19.5" customHeight="1" x14ac:dyDescent="0.6">
      <c r="A249" s="38"/>
      <c r="B249" s="38"/>
      <c r="C249" s="43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</row>
    <row r="250" spans="1:65" ht="19.5" customHeight="1" x14ac:dyDescent="0.6">
      <c r="A250" s="38"/>
      <c r="B250" s="38"/>
      <c r="C250" s="43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</row>
    <row r="251" spans="1:65" ht="19.5" customHeight="1" x14ac:dyDescent="0.6">
      <c r="A251" s="38"/>
      <c r="B251" s="38"/>
      <c r="C251" s="43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</row>
    <row r="252" spans="1:65" ht="19.5" customHeight="1" x14ac:dyDescent="0.6">
      <c r="A252" s="38"/>
      <c r="B252" s="38"/>
      <c r="C252" s="43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</row>
    <row r="253" spans="1:65" ht="19.5" customHeight="1" x14ac:dyDescent="0.6">
      <c r="A253" s="38"/>
      <c r="B253" s="38"/>
      <c r="C253" s="43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</row>
    <row r="254" spans="1:65" ht="19.5" customHeight="1" x14ac:dyDescent="0.6">
      <c r="A254" s="38"/>
      <c r="B254" s="38"/>
      <c r="C254" s="43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</row>
    <row r="255" spans="1:65" ht="19.5" customHeight="1" x14ac:dyDescent="0.6">
      <c r="A255" s="38"/>
      <c r="B255" s="38"/>
      <c r="C255" s="43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</row>
    <row r="256" spans="1:65" ht="19.5" customHeight="1" x14ac:dyDescent="0.6">
      <c r="A256" s="38"/>
      <c r="B256" s="38"/>
      <c r="C256" s="43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</row>
    <row r="257" spans="1:65" ht="19.5" customHeight="1" x14ac:dyDescent="0.6">
      <c r="A257" s="38"/>
      <c r="B257" s="38"/>
      <c r="C257" s="43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</row>
    <row r="258" spans="1:65" ht="19.5" customHeight="1" x14ac:dyDescent="0.6">
      <c r="A258" s="38"/>
      <c r="B258" s="38"/>
      <c r="C258" s="43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</row>
    <row r="259" spans="1:65" ht="19.5" customHeight="1" x14ac:dyDescent="0.6">
      <c r="A259" s="38"/>
      <c r="B259" s="38"/>
      <c r="C259" s="43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</row>
    <row r="260" spans="1:65" ht="19.5" customHeight="1" x14ac:dyDescent="0.6">
      <c r="A260" s="38"/>
      <c r="B260" s="38"/>
      <c r="C260" s="43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</row>
    <row r="261" spans="1:65" ht="19.5" customHeight="1" x14ac:dyDescent="0.6">
      <c r="A261" s="38"/>
      <c r="B261" s="38"/>
      <c r="C261" s="43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</row>
    <row r="262" spans="1:65" ht="19.5" customHeight="1" x14ac:dyDescent="0.6">
      <c r="A262" s="38"/>
      <c r="B262" s="38"/>
      <c r="C262" s="43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</row>
    <row r="263" spans="1:65" ht="19.5" customHeight="1" x14ac:dyDescent="0.6">
      <c r="A263" s="38"/>
      <c r="B263" s="38"/>
      <c r="C263" s="43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</row>
    <row r="264" spans="1:65" ht="19.5" customHeight="1" x14ac:dyDescent="0.6">
      <c r="A264" s="38"/>
      <c r="B264" s="38"/>
      <c r="C264" s="43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</row>
    <row r="265" spans="1:65" ht="19.5" customHeight="1" x14ac:dyDescent="0.6">
      <c r="A265" s="38"/>
      <c r="B265" s="38"/>
      <c r="C265" s="43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</row>
    <row r="266" spans="1:65" ht="19.5" customHeight="1" x14ac:dyDescent="0.6">
      <c r="A266" s="38"/>
      <c r="B266" s="38"/>
      <c r="C266" s="43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</row>
    <row r="267" spans="1:65" ht="19.5" customHeight="1" x14ac:dyDescent="0.6">
      <c r="A267" s="38"/>
      <c r="B267" s="38"/>
      <c r="C267" s="43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</row>
    <row r="268" spans="1:65" ht="19.5" customHeight="1" x14ac:dyDescent="0.6">
      <c r="A268" s="38"/>
      <c r="B268" s="38"/>
      <c r="C268" s="43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</row>
    <row r="269" spans="1:65" ht="19.5" customHeight="1" x14ac:dyDescent="0.6">
      <c r="A269" s="38"/>
      <c r="B269" s="38"/>
      <c r="C269" s="43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</row>
    <row r="270" spans="1:65" ht="19.5" customHeight="1" x14ac:dyDescent="0.6">
      <c r="A270" s="38"/>
      <c r="B270" s="38"/>
      <c r="C270" s="43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</row>
    <row r="271" spans="1:65" ht="19.5" customHeight="1" x14ac:dyDescent="0.6">
      <c r="A271" s="38"/>
      <c r="B271" s="38"/>
      <c r="C271" s="43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</row>
    <row r="272" spans="1:65" ht="19.5" customHeight="1" x14ac:dyDescent="0.6">
      <c r="A272" s="38"/>
      <c r="B272" s="38"/>
      <c r="C272" s="43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</row>
    <row r="273" spans="1:65" ht="19.5" customHeight="1" x14ac:dyDescent="0.6">
      <c r="A273" s="38"/>
      <c r="B273" s="38"/>
      <c r="C273" s="43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</row>
    <row r="274" spans="1:65" ht="19.5" customHeight="1" x14ac:dyDescent="0.6">
      <c r="A274" s="38"/>
      <c r="B274" s="38"/>
      <c r="C274" s="43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</row>
    <row r="275" spans="1:65" ht="19.5" customHeight="1" x14ac:dyDescent="0.6">
      <c r="A275" s="38"/>
      <c r="B275" s="38"/>
      <c r="C275" s="43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</row>
    <row r="276" spans="1:65" ht="19.5" customHeight="1" x14ac:dyDescent="0.6">
      <c r="A276" s="38"/>
      <c r="B276" s="38"/>
      <c r="C276" s="43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</row>
    <row r="277" spans="1:65" ht="19.5" customHeight="1" x14ac:dyDescent="0.6">
      <c r="A277" s="38"/>
      <c r="B277" s="38"/>
      <c r="C277" s="43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</row>
    <row r="278" spans="1:65" ht="19.5" customHeight="1" x14ac:dyDescent="0.6">
      <c r="A278" s="38"/>
      <c r="B278" s="38"/>
      <c r="C278" s="43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</row>
    <row r="279" spans="1:65" ht="19.5" customHeight="1" x14ac:dyDescent="0.6">
      <c r="A279" s="38"/>
      <c r="B279" s="38"/>
      <c r="C279" s="43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</row>
    <row r="280" spans="1:65" ht="19.5" customHeight="1" x14ac:dyDescent="0.6">
      <c r="A280" s="38"/>
      <c r="B280" s="38"/>
      <c r="C280" s="43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</row>
    <row r="281" spans="1:65" ht="19.5" customHeight="1" x14ac:dyDescent="0.6">
      <c r="A281" s="38"/>
      <c r="B281" s="38"/>
      <c r="C281" s="43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</row>
    <row r="282" spans="1:65" ht="19.5" customHeight="1" x14ac:dyDescent="0.6">
      <c r="A282" s="38"/>
      <c r="B282" s="38"/>
      <c r="C282" s="43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</row>
    <row r="283" spans="1:65" ht="19.5" customHeight="1" x14ac:dyDescent="0.6">
      <c r="A283" s="38"/>
      <c r="B283" s="38"/>
      <c r="C283" s="43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</row>
    <row r="284" spans="1:65" ht="19.5" customHeight="1" x14ac:dyDescent="0.6">
      <c r="A284" s="38"/>
      <c r="B284" s="38"/>
      <c r="C284" s="43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</row>
    <row r="285" spans="1:65" ht="19.5" customHeight="1" x14ac:dyDescent="0.6">
      <c r="A285" s="38"/>
      <c r="B285" s="38"/>
      <c r="C285" s="43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</row>
    <row r="286" spans="1:65" ht="19.5" customHeight="1" x14ac:dyDescent="0.6">
      <c r="A286" s="38"/>
      <c r="B286" s="38"/>
      <c r="C286" s="43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</row>
    <row r="287" spans="1:65" ht="19.5" customHeight="1" x14ac:dyDescent="0.6">
      <c r="A287" s="38"/>
      <c r="B287" s="38"/>
      <c r="C287" s="43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</row>
    <row r="288" spans="1:65" ht="19.5" customHeight="1" x14ac:dyDescent="0.6">
      <c r="A288" s="38"/>
      <c r="B288" s="38"/>
      <c r="C288" s="43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</row>
    <row r="289" spans="1:65" ht="19.5" customHeight="1" x14ac:dyDescent="0.6">
      <c r="A289" s="38"/>
      <c r="B289" s="38"/>
      <c r="C289" s="43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</row>
    <row r="290" spans="1:65" ht="19.5" customHeight="1" x14ac:dyDescent="0.6">
      <c r="A290" s="38"/>
      <c r="B290" s="38"/>
      <c r="C290" s="43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</row>
    <row r="291" spans="1:65" ht="19.5" customHeight="1" x14ac:dyDescent="0.6">
      <c r="A291" s="38"/>
      <c r="B291" s="38"/>
      <c r="C291" s="43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</row>
    <row r="292" spans="1:65" ht="19.5" customHeight="1" x14ac:dyDescent="0.6">
      <c r="A292" s="38"/>
      <c r="B292" s="38"/>
      <c r="C292" s="43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</row>
    <row r="293" spans="1:65" ht="19.5" customHeight="1" x14ac:dyDescent="0.6">
      <c r="A293" s="38"/>
      <c r="B293" s="38"/>
      <c r="C293" s="43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</row>
    <row r="294" spans="1:65" ht="19.5" customHeight="1" x14ac:dyDescent="0.6">
      <c r="A294" s="38"/>
      <c r="B294" s="38"/>
      <c r="C294" s="43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</row>
    <row r="295" spans="1:65" ht="19.5" customHeight="1" x14ac:dyDescent="0.6">
      <c r="A295" s="38"/>
      <c r="B295" s="38"/>
      <c r="C295" s="43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</row>
    <row r="296" spans="1:65" ht="19.5" customHeight="1" x14ac:dyDescent="0.6">
      <c r="A296" s="38"/>
      <c r="B296" s="38"/>
      <c r="C296" s="43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</row>
    <row r="297" spans="1:65" ht="19.5" customHeight="1" x14ac:dyDescent="0.6">
      <c r="A297" s="38"/>
      <c r="B297" s="38"/>
      <c r="C297" s="43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</row>
    <row r="298" spans="1:65" ht="19.5" customHeight="1" x14ac:dyDescent="0.6">
      <c r="A298" s="38"/>
      <c r="B298" s="38"/>
      <c r="C298" s="43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</row>
    <row r="299" spans="1:65" ht="19.5" customHeight="1" x14ac:dyDescent="0.6">
      <c r="A299" s="38"/>
      <c r="B299" s="38"/>
      <c r="C299" s="43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</row>
    <row r="300" spans="1:65" ht="19.5" customHeight="1" x14ac:dyDescent="0.6">
      <c r="A300" s="38"/>
      <c r="B300" s="38"/>
      <c r="C300" s="43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</row>
    <row r="301" spans="1:65" ht="19.5" customHeight="1" x14ac:dyDescent="0.6">
      <c r="A301" s="38"/>
      <c r="B301" s="38"/>
      <c r="C301" s="43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</row>
    <row r="302" spans="1:65" ht="19.5" customHeight="1" x14ac:dyDescent="0.6">
      <c r="A302" s="38"/>
      <c r="B302" s="38"/>
      <c r="C302" s="43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</row>
    <row r="303" spans="1:65" ht="19.5" customHeight="1" x14ac:dyDescent="0.6">
      <c r="A303" s="38"/>
      <c r="B303" s="38"/>
      <c r="C303" s="43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</row>
    <row r="304" spans="1:65" ht="19.5" customHeight="1" x14ac:dyDescent="0.6">
      <c r="A304" s="38"/>
      <c r="B304" s="38"/>
      <c r="C304" s="43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</row>
    <row r="305" spans="1:65" ht="19.5" customHeight="1" x14ac:dyDescent="0.6">
      <c r="A305" s="38"/>
      <c r="B305" s="38"/>
      <c r="C305" s="43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</row>
    <row r="306" spans="1:65" ht="19.5" customHeight="1" x14ac:dyDescent="0.6">
      <c r="A306" s="38"/>
      <c r="B306" s="38"/>
      <c r="C306" s="43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</row>
    <row r="307" spans="1:65" ht="19.5" customHeight="1" x14ac:dyDescent="0.6">
      <c r="A307" s="38"/>
      <c r="B307" s="38"/>
      <c r="C307" s="43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</row>
    <row r="308" spans="1:65" ht="19.5" customHeight="1" x14ac:dyDescent="0.6">
      <c r="A308" s="38"/>
      <c r="B308" s="38"/>
      <c r="C308" s="43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</row>
    <row r="309" spans="1:65" ht="19.5" customHeight="1" x14ac:dyDescent="0.6">
      <c r="A309" s="38"/>
      <c r="B309" s="38"/>
      <c r="C309" s="43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</row>
    <row r="310" spans="1:65" ht="19.5" customHeight="1" x14ac:dyDescent="0.6">
      <c r="A310" s="38"/>
      <c r="B310" s="38"/>
      <c r="C310" s="43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</row>
    <row r="311" spans="1:65" ht="19.5" customHeight="1" x14ac:dyDescent="0.6">
      <c r="A311" s="38"/>
      <c r="B311" s="38"/>
      <c r="C311" s="43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</row>
    <row r="312" spans="1:65" ht="19.5" customHeight="1" x14ac:dyDescent="0.6">
      <c r="A312" s="38"/>
      <c r="B312" s="38"/>
      <c r="C312" s="43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</row>
    <row r="313" spans="1:65" ht="19.5" customHeight="1" x14ac:dyDescent="0.6">
      <c r="A313" s="38"/>
      <c r="B313" s="38"/>
      <c r="C313" s="43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</row>
    <row r="314" spans="1:65" ht="19.5" customHeight="1" x14ac:dyDescent="0.6">
      <c r="A314" s="38"/>
      <c r="B314" s="38"/>
      <c r="C314" s="43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</row>
    <row r="315" spans="1:65" ht="19.5" customHeight="1" x14ac:dyDescent="0.6">
      <c r="A315" s="38"/>
      <c r="B315" s="38"/>
      <c r="C315" s="43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</row>
    <row r="316" spans="1:65" ht="19.5" customHeight="1" x14ac:dyDescent="0.6">
      <c r="A316" s="38"/>
      <c r="B316" s="38"/>
      <c r="C316" s="43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</row>
    <row r="317" spans="1:65" ht="19.5" customHeight="1" x14ac:dyDescent="0.6">
      <c r="A317" s="38"/>
      <c r="B317" s="38"/>
      <c r="C317" s="43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</row>
    <row r="318" spans="1:65" ht="19.5" customHeight="1" x14ac:dyDescent="0.6">
      <c r="A318" s="38"/>
      <c r="B318" s="38"/>
      <c r="C318" s="43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</row>
    <row r="319" spans="1:65" ht="19.5" customHeight="1" x14ac:dyDescent="0.6">
      <c r="A319" s="38"/>
      <c r="B319" s="38"/>
      <c r="C319" s="43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</row>
    <row r="320" spans="1:65" ht="19.5" customHeight="1" x14ac:dyDescent="0.6">
      <c r="A320" s="38"/>
      <c r="B320" s="38"/>
      <c r="C320" s="43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</row>
    <row r="321" spans="1:65" ht="19.5" customHeight="1" x14ac:dyDescent="0.6">
      <c r="A321" s="38"/>
      <c r="B321" s="38"/>
      <c r="C321" s="43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</row>
    <row r="322" spans="1:65" ht="19.5" customHeight="1" x14ac:dyDescent="0.6">
      <c r="A322" s="38"/>
      <c r="B322" s="38"/>
      <c r="C322" s="43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</row>
    <row r="323" spans="1:65" ht="19.5" customHeight="1" x14ac:dyDescent="0.6">
      <c r="A323" s="38"/>
      <c r="B323" s="38"/>
      <c r="C323" s="43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</row>
    <row r="324" spans="1:65" ht="19.5" customHeight="1" x14ac:dyDescent="0.6">
      <c r="A324" s="38"/>
      <c r="B324" s="38"/>
      <c r="C324" s="43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</row>
    <row r="325" spans="1:65" ht="19.5" customHeight="1" x14ac:dyDescent="0.6">
      <c r="A325" s="38"/>
      <c r="B325" s="38"/>
      <c r="C325" s="43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</row>
    <row r="326" spans="1:65" ht="19.5" customHeight="1" x14ac:dyDescent="0.6">
      <c r="A326" s="38"/>
      <c r="B326" s="38"/>
      <c r="C326" s="43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</row>
    <row r="327" spans="1:65" ht="19.5" customHeight="1" x14ac:dyDescent="0.6">
      <c r="A327" s="38"/>
      <c r="B327" s="38"/>
      <c r="C327" s="43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</row>
    <row r="328" spans="1:65" ht="19.5" customHeight="1" x14ac:dyDescent="0.6">
      <c r="A328" s="38"/>
      <c r="B328" s="38"/>
      <c r="C328" s="43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</row>
    <row r="329" spans="1:65" ht="19.5" customHeight="1" x14ac:dyDescent="0.6">
      <c r="A329" s="38"/>
      <c r="B329" s="38"/>
      <c r="C329" s="43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</row>
    <row r="330" spans="1:65" ht="19.5" customHeight="1" x14ac:dyDescent="0.6">
      <c r="A330" s="38"/>
      <c r="B330" s="38"/>
      <c r="C330" s="43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</row>
    <row r="331" spans="1:65" ht="19.5" customHeight="1" x14ac:dyDescent="0.6">
      <c r="A331" s="38"/>
      <c r="B331" s="38"/>
      <c r="C331" s="43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</row>
    <row r="332" spans="1:65" ht="19.5" customHeight="1" x14ac:dyDescent="0.6">
      <c r="A332" s="38"/>
      <c r="B332" s="38"/>
      <c r="C332" s="43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</row>
    <row r="333" spans="1:65" ht="19.5" customHeight="1" x14ac:dyDescent="0.6">
      <c r="A333" s="38"/>
      <c r="B333" s="38"/>
      <c r="C333" s="43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</row>
    <row r="334" spans="1:65" ht="19.5" customHeight="1" x14ac:dyDescent="0.6">
      <c r="A334" s="38"/>
      <c r="B334" s="38"/>
      <c r="C334" s="43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</row>
    <row r="335" spans="1:65" ht="19.5" customHeight="1" x14ac:dyDescent="0.6">
      <c r="A335" s="38"/>
      <c r="B335" s="38"/>
      <c r="C335" s="43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</row>
    <row r="336" spans="1:65" ht="19.5" customHeight="1" x14ac:dyDescent="0.6">
      <c r="A336" s="38"/>
      <c r="B336" s="38"/>
      <c r="C336" s="43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</row>
    <row r="337" spans="1:65" ht="19.5" customHeight="1" x14ac:dyDescent="0.6">
      <c r="A337" s="38"/>
      <c r="B337" s="38"/>
      <c r="C337" s="43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</row>
    <row r="338" spans="1:65" ht="19.5" customHeight="1" x14ac:dyDescent="0.6">
      <c r="A338" s="38"/>
      <c r="B338" s="38"/>
      <c r="C338" s="43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</row>
    <row r="339" spans="1:65" ht="19.5" customHeight="1" x14ac:dyDescent="0.6">
      <c r="A339" s="38"/>
      <c r="B339" s="38"/>
      <c r="C339" s="43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</row>
    <row r="340" spans="1:65" ht="19.5" customHeight="1" x14ac:dyDescent="0.6">
      <c r="A340" s="38"/>
      <c r="B340" s="38"/>
      <c r="C340" s="43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</row>
    <row r="341" spans="1:65" ht="19.5" customHeight="1" x14ac:dyDescent="0.6">
      <c r="A341" s="38"/>
      <c r="B341" s="38"/>
      <c r="C341" s="43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</row>
    <row r="342" spans="1:65" ht="19.5" customHeight="1" x14ac:dyDescent="0.6">
      <c r="A342" s="38"/>
      <c r="B342" s="38"/>
      <c r="C342" s="43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</row>
    <row r="343" spans="1:65" ht="19.5" customHeight="1" x14ac:dyDescent="0.6">
      <c r="A343" s="38"/>
      <c r="B343" s="38"/>
      <c r="C343" s="43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</row>
    <row r="344" spans="1:65" ht="19.5" customHeight="1" x14ac:dyDescent="0.6">
      <c r="A344" s="38"/>
      <c r="B344" s="38"/>
      <c r="C344" s="43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</row>
    <row r="345" spans="1:65" ht="19.5" customHeight="1" x14ac:dyDescent="0.6">
      <c r="A345" s="38"/>
      <c r="B345" s="38"/>
      <c r="C345" s="43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</row>
    <row r="346" spans="1:65" ht="19.5" customHeight="1" x14ac:dyDescent="0.6">
      <c r="A346" s="38"/>
      <c r="B346" s="38"/>
      <c r="C346" s="43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</row>
    <row r="347" spans="1:65" ht="19.5" customHeight="1" x14ac:dyDescent="0.6">
      <c r="A347" s="38"/>
      <c r="B347" s="38"/>
      <c r="C347" s="43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</row>
    <row r="348" spans="1:65" ht="19.5" customHeight="1" x14ac:dyDescent="0.6">
      <c r="A348" s="38"/>
      <c r="B348" s="38"/>
      <c r="C348" s="43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</row>
    <row r="349" spans="1:65" ht="19.5" customHeight="1" x14ac:dyDescent="0.6">
      <c r="A349" s="38"/>
      <c r="B349" s="38"/>
      <c r="C349" s="43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</row>
    <row r="350" spans="1:65" ht="19.5" customHeight="1" x14ac:dyDescent="0.6">
      <c r="A350" s="38"/>
      <c r="B350" s="38"/>
      <c r="C350" s="43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</row>
    <row r="351" spans="1:65" ht="19.5" customHeight="1" x14ac:dyDescent="0.6">
      <c r="A351" s="38"/>
      <c r="B351" s="38"/>
      <c r="C351" s="43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</row>
    <row r="352" spans="1:65" ht="19.5" customHeight="1" x14ac:dyDescent="0.6">
      <c r="A352" s="38"/>
      <c r="B352" s="38"/>
      <c r="C352" s="43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</row>
    <row r="353" spans="1:65" ht="19.5" customHeight="1" x14ac:dyDescent="0.6">
      <c r="A353" s="38"/>
      <c r="B353" s="38"/>
      <c r="C353" s="43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</row>
    <row r="354" spans="1:65" ht="19.5" customHeight="1" x14ac:dyDescent="0.6">
      <c r="A354" s="38"/>
      <c r="B354" s="38"/>
      <c r="C354" s="43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</row>
    <row r="355" spans="1:65" ht="19.5" customHeight="1" x14ac:dyDescent="0.6">
      <c r="A355" s="38"/>
      <c r="B355" s="38"/>
      <c r="C355" s="43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</row>
    <row r="356" spans="1:65" ht="19.5" customHeight="1" x14ac:dyDescent="0.6">
      <c r="A356" s="38"/>
      <c r="B356" s="38"/>
      <c r="C356" s="43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</row>
    <row r="357" spans="1:65" ht="19.5" customHeight="1" x14ac:dyDescent="0.6">
      <c r="A357" s="38"/>
      <c r="B357" s="38"/>
      <c r="C357" s="43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</row>
    <row r="358" spans="1:65" ht="19.5" customHeight="1" x14ac:dyDescent="0.6">
      <c r="A358" s="38"/>
      <c r="B358" s="38"/>
      <c r="C358" s="43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</row>
    <row r="359" spans="1:65" ht="19.5" customHeight="1" x14ac:dyDescent="0.6">
      <c r="A359" s="38"/>
      <c r="B359" s="38"/>
      <c r="C359" s="43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</row>
    <row r="360" spans="1:65" ht="19.5" customHeight="1" x14ac:dyDescent="0.6">
      <c r="A360" s="38"/>
      <c r="B360" s="38"/>
      <c r="C360" s="43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</row>
    <row r="361" spans="1:65" ht="19.5" customHeight="1" x14ac:dyDescent="0.6">
      <c r="A361" s="38"/>
      <c r="B361" s="38"/>
      <c r="C361" s="43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</row>
    <row r="362" spans="1:65" ht="19.5" customHeight="1" x14ac:dyDescent="0.6">
      <c r="A362" s="38"/>
      <c r="B362" s="38"/>
      <c r="C362" s="43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</row>
    <row r="363" spans="1:65" ht="19.5" customHeight="1" x14ac:dyDescent="0.6">
      <c r="A363" s="38"/>
      <c r="B363" s="38"/>
      <c r="C363" s="43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</row>
    <row r="364" spans="1:65" ht="19.5" customHeight="1" x14ac:dyDescent="0.6">
      <c r="A364" s="38"/>
      <c r="B364" s="38"/>
      <c r="C364" s="43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</row>
    <row r="365" spans="1:65" ht="19.5" customHeight="1" x14ac:dyDescent="0.6">
      <c r="A365" s="38"/>
      <c r="B365" s="38"/>
      <c r="C365" s="43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</row>
    <row r="366" spans="1:65" ht="19.5" customHeight="1" x14ac:dyDescent="0.6">
      <c r="A366" s="38"/>
      <c r="B366" s="38"/>
      <c r="C366" s="43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</row>
    <row r="367" spans="1:65" ht="19.5" customHeight="1" x14ac:dyDescent="0.6">
      <c r="A367" s="38"/>
      <c r="B367" s="38"/>
      <c r="C367" s="43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</row>
    <row r="368" spans="1:65" ht="19.5" customHeight="1" x14ac:dyDescent="0.6">
      <c r="A368" s="38"/>
      <c r="B368" s="38"/>
      <c r="C368" s="43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</row>
    <row r="369" spans="1:65" ht="19.5" customHeight="1" x14ac:dyDescent="0.6">
      <c r="A369" s="38"/>
      <c r="B369" s="38"/>
      <c r="C369" s="43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</row>
    <row r="370" spans="1:65" ht="19.5" customHeight="1" x14ac:dyDescent="0.6">
      <c r="A370" s="38"/>
      <c r="B370" s="38"/>
      <c r="C370" s="43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</row>
    <row r="371" spans="1:65" ht="19.5" customHeight="1" x14ac:dyDescent="0.6">
      <c r="A371" s="38"/>
      <c r="B371" s="38"/>
      <c r="C371" s="43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</row>
    <row r="372" spans="1:65" ht="19.5" customHeight="1" x14ac:dyDescent="0.6">
      <c r="A372" s="38"/>
      <c r="B372" s="38"/>
      <c r="C372" s="43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</row>
    <row r="373" spans="1:65" ht="19.5" customHeight="1" x14ac:dyDescent="0.6">
      <c r="A373" s="38"/>
      <c r="B373" s="38"/>
      <c r="C373" s="43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</row>
    <row r="374" spans="1:65" ht="19.5" customHeight="1" x14ac:dyDescent="0.6">
      <c r="A374" s="38"/>
      <c r="B374" s="38"/>
      <c r="C374" s="43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</row>
    <row r="375" spans="1:65" ht="19.5" customHeight="1" x14ac:dyDescent="0.6">
      <c r="A375" s="38"/>
      <c r="B375" s="38"/>
      <c r="C375" s="43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</row>
    <row r="376" spans="1:65" ht="19.5" customHeight="1" x14ac:dyDescent="0.6">
      <c r="A376" s="38"/>
      <c r="B376" s="38"/>
      <c r="C376" s="43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</row>
    <row r="377" spans="1:65" ht="19.5" customHeight="1" x14ac:dyDescent="0.6">
      <c r="A377" s="38"/>
      <c r="B377" s="38"/>
      <c r="C377" s="43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</row>
    <row r="378" spans="1:65" ht="19.5" customHeight="1" x14ac:dyDescent="0.6">
      <c r="A378" s="38"/>
      <c r="B378" s="38"/>
      <c r="C378" s="43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</row>
    <row r="379" spans="1:65" ht="19.5" customHeight="1" x14ac:dyDescent="0.6">
      <c r="A379" s="38"/>
      <c r="B379" s="38"/>
      <c r="C379" s="43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</row>
    <row r="380" spans="1:65" ht="19.5" customHeight="1" x14ac:dyDescent="0.6">
      <c r="A380" s="38"/>
      <c r="B380" s="38"/>
      <c r="C380" s="43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</row>
    <row r="381" spans="1:65" ht="19.5" customHeight="1" x14ac:dyDescent="0.6">
      <c r="A381" s="38"/>
      <c r="B381" s="38"/>
      <c r="C381" s="43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</row>
    <row r="382" spans="1:65" ht="19.5" customHeight="1" x14ac:dyDescent="0.6">
      <c r="A382" s="38"/>
      <c r="B382" s="38"/>
      <c r="C382" s="43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</row>
    <row r="383" spans="1:65" ht="19.5" customHeight="1" x14ac:dyDescent="0.6">
      <c r="A383" s="38"/>
      <c r="B383" s="38"/>
      <c r="C383" s="43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</row>
    <row r="384" spans="1:65" ht="19.5" customHeight="1" x14ac:dyDescent="0.6">
      <c r="A384" s="38"/>
      <c r="B384" s="38"/>
      <c r="C384" s="43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</row>
    <row r="385" spans="1:65" ht="19.5" customHeight="1" x14ac:dyDescent="0.6">
      <c r="A385" s="38"/>
      <c r="B385" s="38"/>
      <c r="C385" s="43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</row>
    <row r="386" spans="1:65" ht="19.5" customHeight="1" x14ac:dyDescent="0.6">
      <c r="A386" s="38"/>
      <c r="B386" s="38"/>
      <c r="C386" s="43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</row>
    <row r="387" spans="1:65" ht="19.5" customHeight="1" x14ac:dyDescent="0.6">
      <c r="A387" s="38"/>
      <c r="B387" s="38"/>
      <c r="C387" s="43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</row>
    <row r="388" spans="1:65" ht="19.5" customHeight="1" x14ac:dyDescent="0.6">
      <c r="A388" s="38"/>
      <c r="B388" s="38"/>
      <c r="C388" s="43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</row>
    <row r="389" spans="1:65" ht="19.5" customHeight="1" x14ac:dyDescent="0.6">
      <c r="A389" s="38"/>
      <c r="B389" s="38"/>
      <c r="C389" s="43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</row>
    <row r="390" spans="1:65" ht="19.5" customHeight="1" x14ac:dyDescent="0.6">
      <c r="A390" s="38"/>
      <c r="B390" s="38"/>
      <c r="C390" s="43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</row>
    <row r="391" spans="1:65" ht="19.5" customHeight="1" x14ac:dyDescent="0.6">
      <c r="A391" s="38"/>
      <c r="B391" s="38"/>
      <c r="C391" s="43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</row>
    <row r="392" spans="1:65" ht="19.5" customHeight="1" x14ac:dyDescent="0.6">
      <c r="A392" s="38"/>
      <c r="B392" s="38"/>
      <c r="C392" s="43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</row>
    <row r="393" spans="1:65" ht="19.5" customHeight="1" x14ac:dyDescent="0.6">
      <c r="A393" s="38"/>
      <c r="B393" s="38"/>
      <c r="C393" s="43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</row>
    <row r="394" spans="1:65" ht="19.5" customHeight="1" x14ac:dyDescent="0.6">
      <c r="A394" s="38"/>
      <c r="B394" s="38"/>
      <c r="C394" s="43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</row>
    <row r="395" spans="1:65" ht="19.5" customHeight="1" x14ac:dyDescent="0.6">
      <c r="A395" s="38"/>
      <c r="B395" s="38"/>
      <c r="C395" s="43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</row>
    <row r="396" spans="1:65" ht="19.5" customHeight="1" x14ac:dyDescent="0.6">
      <c r="A396" s="38"/>
      <c r="B396" s="38"/>
      <c r="C396" s="43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</row>
    <row r="397" spans="1:65" ht="19.5" customHeight="1" x14ac:dyDescent="0.6">
      <c r="A397" s="38"/>
      <c r="B397" s="38"/>
      <c r="C397" s="43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</row>
    <row r="398" spans="1:65" ht="19.5" customHeight="1" x14ac:dyDescent="0.6">
      <c r="A398" s="38"/>
      <c r="B398" s="38"/>
      <c r="C398" s="43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</row>
    <row r="399" spans="1:65" ht="19.5" customHeight="1" x14ac:dyDescent="0.6">
      <c r="A399" s="38"/>
      <c r="B399" s="38"/>
      <c r="C399" s="43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</row>
    <row r="400" spans="1:65" ht="19.5" customHeight="1" x14ac:dyDescent="0.6">
      <c r="A400" s="38"/>
      <c r="B400" s="38"/>
      <c r="C400" s="43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</row>
    <row r="401" spans="1:65" ht="19.5" customHeight="1" x14ac:dyDescent="0.6">
      <c r="A401" s="38"/>
      <c r="B401" s="38"/>
      <c r="C401" s="43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</row>
    <row r="402" spans="1:65" ht="19.5" customHeight="1" x14ac:dyDescent="0.6">
      <c r="A402" s="38"/>
      <c r="B402" s="38"/>
      <c r="C402" s="43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</row>
    <row r="403" spans="1:65" ht="19.5" customHeight="1" x14ac:dyDescent="0.6">
      <c r="A403" s="38"/>
      <c r="B403" s="38"/>
      <c r="C403" s="43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</row>
    <row r="404" spans="1:65" ht="19.5" customHeight="1" x14ac:dyDescent="0.6">
      <c r="A404" s="38"/>
      <c r="B404" s="38"/>
      <c r="C404" s="43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</row>
    <row r="405" spans="1:65" ht="19.5" customHeight="1" x14ac:dyDescent="0.6">
      <c r="A405" s="38"/>
      <c r="B405" s="38"/>
      <c r="C405" s="43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</row>
    <row r="406" spans="1:65" ht="19.5" customHeight="1" x14ac:dyDescent="0.6">
      <c r="A406" s="38"/>
      <c r="B406" s="38"/>
      <c r="C406" s="43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</row>
    <row r="407" spans="1:65" ht="19.5" customHeight="1" x14ac:dyDescent="0.6">
      <c r="A407" s="38"/>
      <c r="B407" s="38"/>
      <c r="C407" s="43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</row>
    <row r="408" spans="1:65" ht="19.5" customHeight="1" x14ac:dyDescent="0.6">
      <c r="A408" s="38"/>
      <c r="B408" s="38"/>
      <c r="C408" s="43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</row>
    <row r="409" spans="1:65" ht="19.5" customHeight="1" x14ac:dyDescent="0.6">
      <c r="A409" s="38"/>
      <c r="B409" s="38"/>
      <c r="C409" s="43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</row>
    <row r="410" spans="1:65" ht="19.5" customHeight="1" x14ac:dyDescent="0.6">
      <c r="A410" s="38"/>
      <c r="B410" s="38"/>
      <c r="C410" s="43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</row>
    <row r="411" spans="1:65" ht="19.5" customHeight="1" x14ac:dyDescent="0.6">
      <c r="A411" s="38"/>
      <c r="B411" s="38"/>
      <c r="C411" s="43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</row>
    <row r="412" spans="1:65" ht="19.5" customHeight="1" x14ac:dyDescent="0.6">
      <c r="A412" s="38"/>
      <c r="B412" s="38"/>
      <c r="C412" s="43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</row>
    <row r="413" spans="1:65" ht="19.5" customHeight="1" x14ac:dyDescent="0.6">
      <c r="A413" s="38"/>
      <c r="B413" s="38"/>
      <c r="C413" s="43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</row>
    <row r="414" spans="1:65" ht="19.5" customHeight="1" x14ac:dyDescent="0.6">
      <c r="A414" s="38"/>
      <c r="B414" s="38"/>
      <c r="C414" s="43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</row>
    <row r="415" spans="1:65" ht="19.5" customHeight="1" x14ac:dyDescent="0.6">
      <c r="A415" s="38"/>
      <c r="B415" s="38"/>
      <c r="C415" s="43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</row>
    <row r="416" spans="1:65" ht="19.5" customHeight="1" x14ac:dyDescent="0.6">
      <c r="A416" s="38"/>
      <c r="B416" s="38"/>
      <c r="C416" s="43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</row>
    <row r="417" spans="1:65" ht="19.5" customHeight="1" x14ac:dyDescent="0.6">
      <c r="A417" s="38"/>
      <c r="B417" s="38"/>
      <c r="C417" s="43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</row>
    <row r="418" spans="1:65" ht="19.5" customHeight="1" x14ac:dyDescent="0.6">
      <c r="A418" s="38"/>
      <c r="B418" s="38"/>
      <c r="C418" s="43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</row>
    <row r="419" spans="1:65" ht="19.5" customHeight="1" x14ac:dyDescent="0.6">
      <c r="A419" s="38"/>
      <c r="B419" s="38"/>
      <c r="C419" s="43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</row>
    <row r="420" spans="1:65" ht="19.5" customHeight="1" x14ac:dyDescent="0.6">
      <c r="A420" s="38"/>
      <c r="B420" s="38"/>
      <c r="C420" s="43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</row>
    <row r="421" spans="1:65" ht="19.5" customHeight="1" x14ac:dyDescent="0.6">
      <c r="A421" s="38"/>
      <c r="B421" s="38"/>
      <c r="C421" s="43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</row>
    <row r="422" spans="1:65" ht="19.5" customHeight="1" x14ac:dyDescent="0.6">
      <c r="A422" s="38"/>
      <c r="B422" s="38"/>
      <c r="C422" s="43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</row>
    <row r="423" spans="1:65" ht="19.5" customHeight="1" x14ac:dyDescent="0.6">
      <c r="A423" s="38"/>
      <c r="B423" s="38"/>
      <c r="C423" s="43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</row>
    <row r="424" spans="1:65" ht="19.5" customHeight="1" x14ac:dyDescent="0.6">
      <c r="A424" s="38"/>
      <c r="B424" s="38"/>
      <c r="C424" s="43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</row>
    <row r="425" spans="1:65" ht="19.5" customHeight="1" x14ac:dyDescent="0.6">
      <c r="A425" s="38"/>
      <c r="B425" s="38"/>
      <c r="C425" s="43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</row>
    <row r="426" spans="1:65" ht="19.5" customHeight="1" x14ac:dyDescent="0.6">
      <c r="A426" s="38"/>
      <c r="B426" s="38"/>
      <c r="C426" s="43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</row>
    <row r="427" spans="1:65" ht="19.5" customHeight="1" x14ac:dyDescent="0.6">
      <c r="A427" s="38"/>
      <c r="B427" s="38"/>
      <c r="C427" s="43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</row>
    <row r="428" spans="1:65" ht="19.5" customHeight="1" x14ac:dyDescent="0.6">
      <c r="A428" s="38"/>
      <c r="B428" s="38"/>
      <c r="C428" s="43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</row>
    <row r="429" spans="1:65" ht="19.5" customHeight="1" x14ac:dyDescent="0.6">
      <c r="A429" s="38"/>
      <c r="B429" s="38"/>
      <c r="C429" s="43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</row>
    <row r="430" spans="1:65" ht="19.5" customHeight="1" x14ac:dyDescent="0.6">
      <c r="A430" s="38"/>
      <c r="B430" s="38"/>
      <c r="C430" s="43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</row>
    <row r="431" spans="1:65" ht="19.5" customHeight="1" x14ac:dyDescent="0.6">
      <c r="A431" s="38"/>
      <c r="B431" s="38"/>
      <c r="C431" s="43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</row>
    <row r="432" spans="1:65" ht="19.5" customHeight="1" x14ac:dyDescent="0.6">
      <c r="A432" s="38"/>
      <c r="B432" s="38"/>
      <c r="C432" s="43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</row>
    <row r="433" spans="1:65" ht="19.5" customHeight="1" x14ac:dyDescent="0.6">
      <c r="A433" s="38"/>
      <c r="B433" s="38"/>
      <c r="C433" s="43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</row>
    <row r="434" spans="1:65" ht="19.5" customHeight="1" x14ac:dyDescent="0.6">
      <c r="A434" s="38"/>
      <c r="B434" s="38"/>
      <c r="C434" s="43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</row>
    <row r="435" spans="1:65" ht="19.5" customHeight="1" x14ac:dyDescent="0.6">
      <c r="A435" s="38"/>
      <c r="B435" s="38"/>
      <c r="C435" s="43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</row>
    <row r="436" spans="1:65" ht="19.5" customHeight="1" x14ac:dyDescent="0.6">
      <c r="A436" s="38"/>
      <c r="B436" s="38"/>
      <c r="C436" s="43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</row>
    <row r="437" spans="1:65" ht="19.5" customHeight="1" x14ac:dyDescent="0.6">
      <c r="A437" s="38"/>
      <c r="B437" s="38"/>
      <c r="C437" s="43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</row>
    <row r="438" spans="1:65" ht="19.5" customHeight="1" x14ac:dyDescent="0.6">
      <c r="A438" s="38"/>
      <c r="B438" s="38"/>
      <c r="C438" s="43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</row>
    <row r="439" spans="1:65" ht="19.5" customHeight="1" x14ac:dyDescent="0.6">
      <c r="A439" s="38"/>
      <c r="B439" s="38"/>
      <c r="C439" s="43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</row>
    <row r="440" spans="1:65" ht="19.5" customHeight="1" x14ac:dyDescent="0.6">
      <c r="A440" s="38"/>
      <c r="B440" s="38"/>
      <c r="C440" s="43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</row>
    <row r="441" spans="1:65" ht="19.5" customHeight="1" x14ac:dyDescent="0.6">
      <c r="A441" s="38"/>
      <c r="B441" s="38"/>
      <c r="C441" s="43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</row>
    <row r="442" spans="1:65" ht="19.5" customHeight="1" x14ac:dyDescent="0.6">
      <c r="A442" s="38"/>
      <c r="B442" s="38"/>
      <c r="C442" s="43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</row>
    <row r="443" spans="1:65" ht="19.5" customHeight="1" x14ac:dyDescent="0.6">
      <c r="A443" s="38"/>
      <c r="B443" s="38"/>
      <c r="C443" s="43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</row>
    <row r="444" spans="1:65" ht="19.5" customHeight="1" x14ac:dyDescent="0.6">
      <c r="A444" s="38"/>
      <c r="B444" s="38"/>
      <c r="C444" s="43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</row>
    <row r="445" spans="1:65" ht="19.5" customHeight="1" x14ac:dyDescent="0.6">
      <c r="A445" s="38"/>
      <c r="B445" s="38"/>
      <c r="C445" s="43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</row>
    <row r="446" spans="1:65" ht="19.5" customHeight="1" x14ac:dyDescent="0.6">
      <c r="A446" s="38"/>
      <c r="B446" s="38"/>
      <c r="C446" s="43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</row>
    <row r="447" spans="1:65" ht="19.5" customHeight="1" x14ac:dyDescent="0.6">
      <c r="A447" s="38"/>
      <c r="B447" s="38"/>
      <c r="C447" s="43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</row>
    <row r="448" spans="1:65" ht="19.5" customHeight="1" x14ac:dyDescent="0.6">
      <c r="A448" s="38"/>
      <c r="B448" s="38"/>
      <c r="C448" s="43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</row>
    <row r="449" spans="1:65" ht="19.5" customHeight="1" x14ac:dyDescent="0.6">
      <c r="A449" s="38"/>
      <c r="B449" s="38"/>
      <c r="C449" s="43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</row>
    <row r="450" spans="1:65" ht="19.5" customHeight="1" x14ac:dyDescent="0.6">
      <c r="A450" s="38"/>
      <c r="B450" s="38"/>
      <c r="C450" s="43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</row>
    <row r="451" spans="1:65" ht="19.5" customHeight="1" x14ac:dyDescent="0.6">
      <c r="A451" s="38"/>
      <c r="B451" s="38"/>
      <c r="C451" s="43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</row>
    <row r="452" spans="1:65" ht="19.5" customHeight="1" x14ac:dyDescent="0.6">
      <c r="A452" s="38"/>
      <c r="B452" s="38"/>
      <c r="C452" s="43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</row>
    <row r="453" spans="1:65" ht="19.5" customHeight="1" x14ac:dyDescent="0.6">
      <c r="A453" s="38"/>
      <c r="B453" s="38"/>
      <c r="C453" s="43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</row>
    <row r="454" spans="1:65" ht="19.5" customHeight="1" x14ac:dyDescent="0.6">
      <c r="A454" s="38"/>
      <c r="B454" s="38"/>
      <c r="C454" s="43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</row>
    <row r="455" spans="1:65" ht="19.5" customHeight="1" x14ac:dyDescent="0.6">
      <c r="A455" s="38"/>
      <c r="B455" s="38"/>
      <c r="C455" s="43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</row>
    <row r="456" spans="1:65" ht="19.5" customHeight="1" x14ac:dyDescent="0.6">
      <c r="A456" s="38"/>
      <c r="B456" s="38"/>
      <c r="C456" s="43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</row>
    <row r="457" spans="1:65" ht="19.5" customHeight="1" x14ac:dyDescent="0.6">
      <c r="A457" s="38"/>
      <c r="B457" s="38"/>
      <c r="C457" s="43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</row>
    <row r="458" spans="1:65" ht="19.5" customHeight="1" x14ac:dyDescent="0.6">
      <c r="A458" s="38"/>
      <c r="B458" s="38"/>
      <c r="C458" s="43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</row>
    <row r="459" spans="1:65" ht="19.5" customHeight="1" x14ac:dyDescent="0.6">
      <c r="A459" s="38"/>
      <c r="B459" s="38"/>
      <c r="C459" s="43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</row>
    <row r="460" spans="1:65" ht="19.5" customHeight="1" x14ac:dyDescent="0.6">
      <c r="A460" s="38"/>
      <c r="B460" s="38"/>
      <c r="C460" s="43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  <c r="BJ460" s="38"/>
      <c r="BK460" s="38"/>
      <c r="BL460" s="38"/>
      <c r="BM460" s="38"/>
    </row>
    <row r="461" spans="1:65" ht="19.5" customHeight="1" x14ac:dyDescent="0.6">
      <c r="A461" s="38"/>
      <c r="B461" s="38"/>
      <c r="C461" s="43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8"/>
      <c r="BL461" s="38"/>
      <c r="BM461" s="38"/>
    </row>
    <row r="462" spans="1:65" ht="19.5" customHeight="1" x14ac:dyDescent="0.6">
      <c r="A462" s="38"/>
      <c r="B462" s="38"/>
      <c r="C462" s="43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8"/>
      <c r="BL462" s="38"/>
      <c r="BM462" s="38"/>
    </row>
    <row r="463" spans="1:65" ht="19.5" customHeight="1" x14ac:dyDescent="0.6">
      <c r="A463" s="38"/>
      <c r="B463" s="38"/>
      <c r="C463" s="43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38"/>
      <c r="BL463" s="38"/>
      <c r="BM463" s="38"/>
    </row>
    <row r="464" spans="1:65" ht="19.5" customHeight="1" x14ac:dyDescent="0.6">
      <c r="A464" s="38"/>
      <c r="B464" s="38"/>
      <c r="C464" s="43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</row>
    <row r="465" spans="1:65" ht="19.5" customHeight="1" x14ac:dyDescent="0.6">
      <c r="A465" s="38"/>
      <c r="B465" s="38"/>
      <c r="C465" s="43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38"/>
      <c r="BL465" s="38"/>
      <c r="BM465" s="38"/>
    </row>
    <row r="466" spans="1:65" ht="19.5" customHeight="1" x14ac:dyDescent="0.6">
      <c r="A466" s="38"/>
      <c r="B466" s="38"/>
      <c r="C466" s="43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</row>
    <row r="467" spans="1:65" ht="19.5" customHeight="1" x14ac:dyDescent="0.6">
      <c r="A467" s="38"/>
      <c r="B467" s="38"/>
      <c r="C467" s="43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  <c r="BG467" s="38"/>
      <c r="BH467" s="38"/>
      <c r="BI467" s="38"/>
      <c r="BJ467" s="38"/>
      <c r="BK467" s="38"/>
      <c r="BL467" s="38"/>
      <c r="BM467" s="38"/>
    </row>
    <row r="468" spans="1:65" ht="19.5" customHeight="1" x14ac:dyDescent="0.6">
      <c r="A468" s="38"/>
      <c r="B468" s="38"/>
      <c r="C468" s="43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</row>
    <row r="469" spans="1:65" ht="19.5" customHeight="1" x14ac:dyDescent="0.6">
      <c r="A469" s="38"/>
      <c r="B469" s="38"/>
      <c r="C469" s="43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</row>
    <row r="470" spans="1:65" ht="19.5" customHeight="1" x14ac:dyDescent="0.6">
      <c r="A470" s="38"/>
      <c r="B470" s="38"/>
      <c r="C470" s="43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</row>
    <row r="471" spans="1:65" ht="19.5" customHeight="1" x14ac:dyDescent="0.6">
      <c r="A471" s="38"/>
      <c r="B471" s="38"/>
      <c r="C471" s="43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</row>
    <row r="472" spans="1:65" ht="19.5" customHeight="1" x14ac:dyDescent="0.6">
      <c r="A472" s="38"/>
      <c r="B472" s="38"/>
      <c r="C472" s="43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  <c r="BF472" s="38"/>
      <c r="BG472" s="38"/>
      <c r="BH472" s="38"/>
      <c r="BI472" s="38"/>
      <c r="BJ472" s="38"/>
      <c r="BK472" s="38"/>
      <c r="BL472" s="38"/>
      <c r="BM472" s="38"/>
    </row>
    <row r="473" spans="1:65" ht="19.5" customHeight="1" x14ac:dyDescent="0.6">
      <c r="A473" s="38"/>
      <c r="B473" s="38"/>
      <c r="C473" s="43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</row>
    <row r="474" spans="1:65" ht="19.5" customHeight="1" x14ac:dyDescent="0.6">
      <c r="A474" s="38"/>
      <c r="B474" s="38"/>
      <c r="C474" s="43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</row>
    <row r="475" spans="1:65" ht="19.5" customHeight="1" x14ac:dyDescent="0.6">
      <c r="A475" s="38"/>
      <c r="B475" s="38"/>
      <c r="C475" s="43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8"/>
      <c r="BL475" s="38"/>
      <c r="BM475" s="38"/>
    </row>
    <row r="476" spans="1:65" ht="19.5" customHeight="1" x14ac:dyDescent="0.6">
      <c r="A476" s="38"/>
      <c r="B476" s="38"/>
      <c r="C476" s="43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8"/>
      <c r="BL476" s="38"/>
      <c r="BM476" s="38"/>
    </row>
    <row r="477" spans="1:65" ht="19.5" customHeight="1" x14ac:dyDescent="0.6">
      <c r="A477" s="38"/>
      <c r="B477" s="38"/>
      <c r="C477" s="43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</row>
    <row r="478" spans="1:65" ht="19.5" customHeight="1" x14ac:dyDescent="0.6">
      <c r="A478" s="38"/>
      <c r="B478" s="38"/>
      <c r="C478" s="43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</row>
    <row r="479" spans="1:65" ht="19.5" customHeight="1" x14ac:dyDescent="0.6">
      <c r="A479" s="38"/>
      <c r="B479" s="38"/>
      <c r="C479" s="43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  <c r="BF479" s="38"/>
      <c r="BG479" s="38"/>
      <c r="BH479" s="38"/>
      <c r="BI479" s="38"/>
      <c r="BJ479" s="38"/>
      <c r="BK479" s="38"/>
      <c r="BL479" s="38"/>
      <c r="BM479" s="38"/>
    </row>
    <row r="480" spans="1:65" ht="19.5" customHeight="1" x14ac:dyDescent="0.6">
      <c r="A480" s="38"/>
      <c r="B480" s="38"/>
      <c r="C480" s="43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</row>
    <row r="481" spans="1:65" ht="19.5" customHeight="1" x14ac:dyDescent="0.6">
      <c r="A481" s="38"/>
      <c r="B481" s="38"/>
      <c r="C481" s="43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</row>
    <row r="482" spans="1:65" ht="19.5" customHeight="1" x14ac:dyDescent="0.6">
      <c r="A482" s="38"/>
      <c r="B482" s="38"/>
      <c r="C482" s="43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</row>
    <row r="483" spans="1:65" ht="19.5" customHeight="1" x14ac:dyDescent="0.6">
      <c r="A483" s="38"/>
      <c r="B483" s="38"/>
      <c r="C483" s="43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</row>
    <row r="484" spans="1:65" ht="19.5" customHeight="1" x14ac:dyDescent="0.6">
      <c r="A484" s="38"/>
      <c r="B484" s="38"/>
      <c r="C484" s="43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</row>
    <row r="485" spans="1:65" ht="19.5" customHeight="1" x14ac:dyDescent="0.6">
      <c r="A485" s="38"/>
      <c r="B485" s="38"/>
      <c r="C485" s="43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  <c r="BJ485" s="38"/>
      <c r="BK485" s="38"/>
      <c r="BL485" s="38"/>
      <c r="BM485" s="38"/>
    </row>
    <row r="486" spans="1:65" ht="19.5" customHeight="1" x14ac:dyDescent="0.6">
      <c r="A486" s="38"/>
      <c r="B486" s="38"/>
      <c r="C486" s="43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  <c r="BF486" s="38"/>
      <c r="BG486" s="38"/>
      <c r="BH486" s="38"/>
      <c r="BI486" s="38"/>
      <c r="BJ486" s="38"/>
      <c r="BK486" s="38"/>
      <c r="BL486" s="38"/>
      <c r="BM486" s="38"/>
    </row>
    <row r="487" spans="1:65" ht="19.5" customHeight="1" x14ac:dyDescent="0.6">
      <c r="A487" s="38"/>
      <c r="B487" s="38"/>
      <c r="C487" s="43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8"/>
      <c r="BE487" s="38"/>
      <c r="BF487" s="38"/>
      <c r="BG487" s="38"/>
      <c r="BH487" s="38"/>
      <c r="BI487" s="38"/>
      <c r="BJ487" s="38"/>
      <c r="BK487" s="38"/>
      <c r="BL487" s="38"/>
      <c r="BM487" s="38"/>
    </row>
    <row r="488" spans="1:65" ht="19.5" customHeight="1" x14ac:dyDescent="0.6">
      <c r="A488" s="38"/>
      <c r="B488" s="38"/>
      <c r="C488" s="43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</row>
    <row r="489" spans="1:65" ht="19.5" customHeight="1" x14ac:dyDescent="0.6">
      <c r="A489" s="38"/>
      <c r="B489" s="38"/>
      <c r="C489" s="43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</row>
    <row r="490" spans="1:65" ht="19.5" customHeight="1" x14ac:dyDescent="0.6">
      <c r="A490" s="38"/>
      <c r="B490" s="38"/>
      <c r="C490" s="43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</row>
    <row r="491" spans="1:65" ht="19.5" customHeight="1" x14ac:dyDescent="0.6">
      <c r="A491" s="38"/>
      <c r="B491" s="38"/>
      <c r="C491" s="43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</row>
    <row r="492" spans="1:65" ht="19.5" customHeight="1" x14ac:dyDescent="0.6">
      <c r="A492" s="38"/>
      <c r="B492" s="38"/>
      <c r="C492" s="43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  <c r="BF492" s="38"/>
      <c r="BG492" s="38"/>
      <c r="BH492" s="38"/>
      <c r="BI492" s="38"/>
      <c r="BJ492" s="38"/>
      <c r="BK492" s="38"/>
      <c r="BL492" s="38"/>
      <c r="BM492" s="38"/>
    </row>
    <row r="493" spans="1:65" ht="19.5" customHeight="1" x14ac:dyDescent="0.6">
      <c r="A493" s="38"/>
      <c r="B493" s="38"/>
      <c r="C493" s="43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  <c r="BF493" s="38"/>
      <c r="BG493" s="38"/>
      <c r="BH493" s="38"/>
      <c r="BI493" s="38"/>
      <c r="BJ493" s="38"/>
      <c r="BK493" s="38"/>
      <c r="BL493" s="38"/>
      <c r="BM493" s="38"/>
    </row>
    <row r="494" spans="1:65" ht="19.5" customHeight="1" x14ac:dyDescent="0.6">
      <c r="A494" s="38"/>
      <c r="B494" s="38"/>
      <c r="C494" s="43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</row>
    <row r="495" spans="1:65" ht="19.5" customHeight="1" x14ac:dyDescent="0.6">
      <c r="A495" s="38"/>
      <c r="B495" s="38"/>
      <c r="C495" s="43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</row>
    <row r="496" spans="1:65" ht="19.5" customHeight="1" x14ac:dyDescent="0.6">
      <c r="A496" s="38"/>
      <c r="B496" s="38"/>
      <c r="C496" s="43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</row>
    <row r="497" spans="1:65" ht="19.5" customHeight="1" x14ac:dyDescent="0.6">
      <c r="A497" s="38"/>
      <c r="B497" s="38"/>
      <c r="C497" s="43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</row>
    <row r="498" spans="1:65" ht="19.5" customHeight="1" x14ac:dyDescent="0.6">
      <c r="A498" s="38"/>
      <c r="B498" s="38"/>
      <c r="C498" s="43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</row>
    <row r="499" spans="1:65" ht="19.5" customHeight="1" x14ac:dyDescent="0.6">
      <c r="A499" s="38"/>
      <c r="B499" s="38"/>
      <c r="C499" s="43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8"/>
      <c r="BE499" s="38"/>
      <c r="BF499" s="38"/>
      <c r="BG499" s="38"/>
      <c r="BH499" s="38"/>
      <c r="BI499" s="38"/>
      <c r="BJ499" s="38"/>
      <c r="BK499" s="38"/>
      <c r="BL499" s="38"/>
      <c r="BM499" s="38"/>
    </row>
    <row r="500" spans="1:65" ht="19.5" customHeight="1" x14ac:dyDescent="0.6">
      <c r="A500" s="38"/>
      <c r="B500" s="38"/>
      <c r="C500" s="43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</row>
    <row r="501" spans="1:65" ht="19.5" customHeight="1" x14ac:dyDescent="0.6">
      <c r="A501" s="38"/>
      <c r="B501" s="38"/>
      <c r="C501" s="43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</row>
    <row r="502" spans="1:65" ht="19.5" customHeight="1" x14ac:dyDescent="0.6">
      <c r="A502" s="38"/>
      <c r="B502" s="38"/>
      <c r="C502" s="43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</row>
    <row r="503" spans="1:65" ht="19.5" customHeight="1" x14ac:dyDescent="0.6">
      <c r="A503" s="38"/>
      <c r="B503" s="38"/>
      <c r="C503" s="43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</row>
    <row r="504" spans="1:65" ht="19.5" customHeight="1" x14ac:dyDescent="0.6">
      <c r="A504" s="38"/>
      <c r="B504" s="38"/>
      <c r="C504" s="43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</row>
    <row r="505" spans="1:65" ht="19.5" customHeight="1" x14ac:dyDescent="0.6">
      <c r="A505" s="38"/>
      <c r="B505" s="38"/>
      <c r="C505" s="43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</row>
    <row r="506" spans="1:65" ht="19.5" customHeight="1" x14ac:dyDescent="0.6">
      <c r="A506" s="38"/>
      <c r="B506" s="38"/>
      <c r="C506" s="43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</row>
    <row r="507" spans="1:65" ht="19.5" customHeight="1" x14ac:dyDescent="0.6">
      <c r="A507" s="38"/>
      <c r="B507" s="38"/>
      <c r="C507" s="43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</row>
    <row r="508" spans="1:65" ht="19.5" customHeight="1" x14ac:dyDescent="0.6">
      <c r="A508" s="38"/>
      <c r="B508" s="38"/>
      <c r="C508" s="43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8"/>
      <c r="BE508" s="38"/>
      <c r="BF508" s="38"/>
      <c r="BG508" s="38"/>
      <c r="BH508" s="38"/>
      <c r="BI508" s="38"/>
      <c r="BJ508" s="38"/>
      <c r="BK508" s="38"/>
      <c r="BL508" s="38"/>
      <c r="BM508" s="38"/>
    </row>
    <row r="509" spans="1:65" ht="19.5" customHeight="1" x14ac:dyDescent="0.6">
      <c r="A509" s="38"/>
      <c r="B509" s="38"/>
      <c r="C509" s="43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8"/>
      <c r="BE509" s="38"/>
      <c r="BF509" s="38"/>
      <c r="BG509" s="38"/>
      <c r="BH509" s="38"/>
      <c r="BI509" s="38"/>
      <c r="BJ509" s="38"/>
      <c r="BK509" s="38"/>
      <c r="BL509" s="38"/>
      <c r="BM509" s="38"/>
    </row>
    <row r="510" spans="1:65" ht="19.5" customHeight="1" x14ac:dyDescent="0.6">
      <c r="A510" s="38"/>
      <c r="B510" s="38"/>
      <c r="C510" s="43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</row>
    <row r="511" spans="1:65" ht="19.5" customHeight="1" x14ac:dyDescent="0.6">
      <c r="A511" s="38"/>
      <c r="B511" s="38"/>
      <c r="C511" s="43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</row>
    <row r="512" spans="1:65" ht="19.5" customHeight="1" x14ac:dyDescent="0.6">
      <c r="A512" s="38"/>
      <c r="B512" s="38"/>
      <c r="C512" s="43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</row>
    <row r="513" spans="1:65" ht="19.5" customHeight="1" x14ac:dyDescent="0.6">
      <c r="A513" s="38"/>
      <c r="B513" s="38"/>
      <c r="C513" s="43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</row>
    <row r="514" spans="1:65" ht="19.5" customHeight="1" x14ac:dyDescent="0.6">
      <c r="A514" s="38"/>
      <c r="B514" s="38"/>
      <c r="C514" s="43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</row>
    <row r="515" spans="1:65" ht="19.5" customHeight="1" x14ac:dyDescent="0.6">
      <c r="A515" s="38"/>
      <c r="B515" s="38"/>
      <c r="C515" s="43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</row>
    <row r="516" spans="1:65" ht="19.5" customHeight="1" x14ac:dyDescent="0.6">
      <c r="A516" s="38"/>
      <c r="B516" s="38"/>
      <c r="C516" s="43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</row>
    <row r="517" spans="1:65" ht="19.5" customHeight="1" x14ac:dyDescent="0.6">
      <c r="A517" s="38"/>
      <c r="B517" s="38"/>
      <c r="C517" s="43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</row>
    <row r="518" spans="1:65" ht="19.5" customHeight="1" x14ac:dyDescent="0.6">
      <c r="A518" s="38"/>
      <c r="B518" s="38"/>
      <c r="C518" s="43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</row>
    <row r="519" spans="1:65" ht="19.5" customHeight="1" x14ac:dyDescent="0.6">
      <c r="A519" s="38"/>
      <c r="B519" s="38"/>
      <c r="C519" s="43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</row>
    <row r="520" spans="1:65" ht="19.5" customHeight="1" x14ac:dyDescent="0.6">
      <c r="A520" s="38"/>
      <c r="B520" s="38"/>
      <c r="C520" s="43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</row>
    <row r="521" spans="1:65" ht="19.5" customHeight="1" x14ac:dyDescent="0.6">
      <c r="A521" s="38"/>
      <c r="B521" s="38"/>
      <c r="C521" s="43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</row>
    <row r="522" spans="1:65" ht="19.5" customHeight="1" x14ac:dyDescent="0.6">
      <c r="A522" s="38"/>
      <c r="B522" s="38"/>
      <c r="C522" s="43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</row>
    <row r="523" spans="1:65" ht="19.5" customHeight="1" x14ac:dyDescent="0.6">
      <c r="A523" s="38"/>
      <c r="B523" s="38"/>
      <c r="C523" s="43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</row>
    <row r="524" spans="1:65" ht="19.5" customHeight="1" x14ac:dyDescent="0.6">
      <c r="A524" s="38"/>
      <c r="B524" s="38"/>
      <c r="C524" s="43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  <c r="BF524" s="38"/>
      <c r="BG524" s="38"/>
      <c r="BH524" s="38"/>
      <c r="BI524" s="38"/>
      <c r="BJ524" s="38"/>
      <c r="BK524" s="38"/>
      <c r="BL524" s="38"/>
      <c r="BM524" s="38"/>
    </row>
    <row r="525" spans="1:65" ht="19.5" customHeight="1" x14ac:dyDescent="0.6">
      <c r="A525" s="38"/>
      <c r="B525" s="38"/>
      <c r="C525" s="43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  <c r="BF525" s="38"/>
      <c r="BG525" s="38"/>
      <c r="BH525" s="38"/>
      <c r="BI525" s="38"/>
      <c r="BJ525" s="38"/>
      <c r="BK525" s="38"/>
      <c r="BL525" s="38"/>
      <c r="BM525" s="38"/>
    </row>
    <row r="526" spans="1:65" ht="19.5" customHeight="1" x14ac:dyDescent="0.6">
      <c r="A526" s="38"/>
      <c r="B526" s="38"/>
      <c r="C526" s="43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</row>
    <row r="527" spans="1:65" ht="19.5" customHeight="1" x14ac:dyDescent="0.6">
      <c r="A527" s="38"/>
      <c r="B527" s="38"/>
      <c r="C527" s="43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  <c r="BF527" s="38"/>
      <c r="BG527" s="38"/>
      <c r="BH527" s="38"/>
      <c r="BI527" s="38"/>
      <c r="BJ527" s="38"/>
      <c r="BK527" s="38"/>
      <c r="BL527" s="38"/>
      <c r="BM527" s="38"/>
    </row>
    <row r="528" spans="1:65" ht="19.5" customHeight="1" x14ac:dyDescent="0.6">
      <c r="A528" s="38"/>
      <c r="B528" s="38"/>
      <c r="C528" s="43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  <c r="BF528" s="38"/>
      <c r="BG528" s="38"/>
      <c r="BH528" s="38"/>
      <c r="BI528" s="38"/>
      <c r="BJ528" s="38"/>
      <c r="BK528" s="38"/>
      <c r="BL528" s="38"/>
      <c r="BM528" s="38"/>
    </row>
    <row r="529" spans="1:65" ht="19.5" customHeight="1" x14ac:dyDescent="0.6">
      <c r="A529" s="38"/>
      <c r="B529" s="38"/>
      <c r="C529" s="43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</row>
    <row r="530" spans="1:65" ht="19.5" customHeight="1" x14ac:dyDescent="0.6">
      <c r="A530" s="38"/>
      <c r="B530" s="38"/>
      <c r="C530" s="43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</row>
    <row r="531" spans="1:65" ht="19.5" customHeight="1" x14ac:dyDescent="0.6">
      <c r="A531" s="38"/>
      <c r="B531" s="38"/>
      <c r="C531" s="43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38"/>
      <c r="BF531" s="38"/>
      <c r="BG531" s="38"/>
      <c r="BH531" s="38"/>
      <c r="BI531" s="38"/>
      <c r="BJ531" s="38"/>
      <c r="BK531" s="38"/>
      <c r="BL531" s="38"/>
      <c r="BM531" s="38"/>
    </row>
    <row r="532" spans="1:65" ht="19.5" customHeight="1" x14ac:dyDescent="0.6">
      <c r="A532" s="38"/>
      <c r="B532" s="38"/>
      <c r="C532" s="43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</row>
    <row r="533" spans="1:65" ht="19.5" customHeight="1" x14ac:dyDescent="0.6">
      <c r="A533" s="38"/>
      <c r="B533" s="38"/>
      <c r="C533" s="43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  <c r="BF533" s="38"/>
      <c r="BG533" s="38"/>
      <c r="BH533" s="38"/>
      <c r="BI533" s="38"/>
      <c r="BJ533" s="38"/>
      <c r="BK533" s="38"/>
      <c r="BL533" s="38"/>
      <c r="BM533" s="38"/>
    </row>
    <row r="534" spans="1:65" ht="19.5" customHeight="1" x14ac:dyDescent="0.6">
      <c r="A534" s="38"/>
      <c r="B534" s="38"/>
      <c r="C534" s="43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  <c r="BF534" s="38"/>
      <c r="BG534" s="38"/>
      <c r="BH534" s="38"/>
      <c r="BI534" s="38"/>
      <c r="BJ534" s="38"/>
      <c r="BK534" s="38"/>
      <c r="BL534" s="38"/>
      <c r="BM534" s="38"/>
    </row>
    <row r="535" spans="1:65" ht="19.5" customHeight="1" x14ac:dyDescent="0.6">
      <c r="A535" s="38"/>
      <c r="B535" s="38"/>
      <c r="C535" s="43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38"/>
      <c r="BF535" s="38"/>
      <c r="BG535" s="38"/>
      <c r="BH535" s="38"/>
      <c r="BI535" s="38"/>
      <c r="BJ535" s="38"/>
      <c r="BK535" s="38"/>
      <c r="BL535" s="38"/>
      <c r="BM535" s="38"/>
    </row>
    <row r="536" spans="1:65" ht="19.5" customHeight="1" x14ac:dyDescent="0.6">
      <c r="A536" s="38"/>
      <c r="B536" s="38"/>
      <c r="C536" s="43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38"/>
      <c r="BF536" s="38"/>
      <c r="BG536" s="38"/>
      <c r="BH536" s="38"/>
      <c r="BI536" s="38"/>
      <c r="BJ536" s="38"/>
      <c r="BK536" s="38"/>
      <c r="BL536" s="38"/>
      <c r="BM536" s="38"/>
    </row>
    <row r="537" spans="1:65" ht="19.5" customHeight="1" x14ac:dyDescent="0.6">
      <c r="A537" s="38"/>
      <c r="B537" s="38"/>
      <c r="C537" s="43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  <c r="BF537" s="38"/>
      <c r="BG537" s="38"/>
      <c r="BH537" s="38"/>
      <c r="BI537" s="38"/>
      <c r="BJ537" s="38"/>
      <c r="BK537" s="38"/>
      <c r="BL537" s="38"/>
      <c r="BM537" s="38"/>
    </row>
    <row r="538" spans="1:65" ht="19.5" customHeight="1" x14ac:dyDescent="0.6">
      <c r="A538" s="38"/>
      <c r="B538" s="38"/>
      <c r="C538" s="43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  <c r="BF538" s="38"/>
      <c r="BG538" s="38"/>
      <c r="BH538" s="38"/>
      <c r="BI538" s="38"/>
      <c r="BJ538" s="38"/>
      <c r="BK538" s="38"/>
      <c r="BL538" s="38"/>
      <c r="BM538" s="38"/>
    </row>
    <row r="539" spans="1:65" ht="19.5" customHeight="1" x14ac:dyDescent="0.6">
      <c r="A539" s="38"/>
      <c r="B539" s="38"/>
      <c r="C539" s="43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  <c r="BF539" s="38"/>
      <c r="BG539" s="38"/>
      <c r="BH539" s="38"/>
      <c r="BI539" s="38"/>
      <c r="BJ539" s="38"/>
      <c r="BK539" s="38"/>
      <c r="BL539" s="38"/>
      <c r="BM539" s="38"/>
    </row>
    <row r="540" spans="1:65" ht="19.5" customHeight="1" x14ac:dyDescent="0.6">
      <c r="A540" s="38"/>
      <c r="B540" s="38"/>
      <c r="C540" s="43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  <c r="BF540" s="38"/>
      <c r="BG540" s="38"/>
      <c r="BH540" s="38"/>
      <c r="BI540" s="38"/>
      <c r="BJ540" s="38"/>
      <c r="BK540" s="38"/>
      <c r="BL540" s="38"/>
      <c r="BM540" s="38"/>
    </row>
    <row r="541" spans="1:65" ht="19.5" customHeight="1" x14ac:dyDescent="0.6">
      <c r="A541" s="38"/>
      <c r="B541" s="38"/>
      <c r="C541" s="43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</row>
    <row r="542" spans="1:65" ht="19.5" customHeight="1" x14ac:dyDescent="0.6">
      <c r="A542" s="38"/>
      <c r="B542" s="38"/>
      <c r="C542" s="43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</row>
    <row r="543" spans="1:65" ht="19.5" customHeight="1" x14ac:dyDescent="0.6">
      <c r="A543" s="38"/>
      <c r="B543" s="38"/>
      <c r="C543" s="43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  <c r="BF543" s="38"/>
      <c r="BG543" s="38"/>
      <c r="BH543" s="38"/>
      <c r="BI543" s="38"/>
      <c r="BJ543" s="38"/>
      <c r="BK543" s="38"/>
      <c r="BL543" s="38"/>
      <c r="BM543" s="38"/>
    </row>
    <row r="544" spans="1:65" ht="19.5" customHeight="1" x14ac:dyDescent="0.6">
      <c r="A544" s="38"/>
      <c r="B544" s="38"/>
      <c r="C544" s="43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38"/>
      <c r="BF544" s="38"/>
      <c r="BG544" s="38"/>
      <c r="BH544" s="38"/>
      <c r="BI544" s="38"/>
      <c r="BJ544" s="38"/>
      <c r="BK544" s="38"/>
      <c r="BL544" s="38"/>
      <c r="BM544" s="38"/>
    </row>
    <row r="545" spans="1:65" ht="19.5" customHeight="1" x14ac:dyDescent="0.6">
      <c r="A545" s="38"/>
      <c r="B545" s="38"/>
      <c r="C545" s="43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8"/>
      <c r="BD545" s="38"/>
      <c r="BE545" s="38"/>
      <c r="BF545" s="38"/>
      <c r="BG545" s="38"/>
      <c r="BH545" s="38"/>
      <c r="BI545" s="38"/>
      <c r="BJ545" s="38"/>
      <c r="BK545" s="38"/>
      <c r="BL545" s="38"/>
      <c r="BM545" s="38"/>
    </row>
    <row r="546" spans="1:65" ht="19.5" customHeight="1" x14ac:dyDescent="0.6">
      <c r="A546" s="38"/>
      <c r="B546" s="38"/>
      <c r="C546" s="43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</row>
    <row r="547" spans="1:65" ht="19.5" customHeight="1" x14ac:dyDescent="0.6">
      <c r="A547" s="38"/>
      <c r="B547" s="38"/>
      <c r="C547" s="43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38"/>
      <c r="BD547" s="38"/>
      <c r="BE547" s="38"/>
      <c r="BF547" s="38"/>
      <c r="BG547" s="38"/>
      <c r="BH547" s="38"/>
      <c r="BI547" s="38"/>
      <c r="BJ547" s="38"/>
      <c r="BK547" s="38"/>
      <c r="BL547" s="38"/>
      <c r="BM547" s="38"/>
    </row>
    <row r="548" spans="1:65" ht="19.5" customHeight="1" x14ac:dyDescent="0.6">
      <c r="A548" s="38"/>
      <c r="B548" s="38"/>
      <c r="C548" s="43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8"/>
      <c r="BD548" s="38"/>
      <c r="BE548" s="38"/>
      <c r="BF548" s="38"/>
      <c r="BG548" s="38"/>
      <c r="BH548" s="38"/>
      <c r="BI548" s="38"/>
      <c r="BJ548" s="38"/>
      <c r="BK548" s="38"/>
      <c r="BL548" s="38"/>
      <c r="BM548" s="38"/>
    </row>
    <row r="549" spans="1:65" ht="19.5" customHeight="1" x14ac:dyDescent="0.6">
      <c r="A549" s="38"/>
      <c r="B549" s="38"/>
      <c r="C549" s="43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38"/>
      <c r="BD549" s="38"/>
      <c r="BE549" s="38"/>
      <c r="BF549" s="38"/>
      <c r="BG549" s="38"/>
      <c r="BH549" s="38"/>
      <c r="BI549" s="38"/>
      <c r="BJ549" s="38"/>
      <c r="BK549" s="38"/>
      <c r="BL549" s="38"/>
      <c r="BM549" s="38"/>
    </row>
    <row r="550" spans="1:65" ht="19.5" customHeight="1" x14ac:dyDescent="0.6">
      <c r="A550" s="38"/>
      <c r="B550" s="38"/>
      <c r="C550" s="43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8"/>
      <c r="BE550" s="38"/>
      <c r="BF550" s="38"/>
      <c r="BG550" s="38"/>
      <c r="BH550" s="38"/>
      <c r="BI550" s="38"/>
      <c r="BJ550" s="38"/>
      <c r="BK550" s="38"/>
      <c r="BL550" s="38"/>
      <c r="BM550" s="38"/>
    </row>
    <row r="551" spans="1:65" ht="19.5" customHeight="1" x14ac:dyDescent="0.6">
      <c r="A551" s="38"/>
      <c r="B551" s="38"/>
      <c r="C551" s="43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/>
      <c r="BD551" s="38"/>
      <c r="BE551" s="38"/>
      <c r="BF551" s="38"/>
      <c r="BG551" s="38"/>
      <c r="BH551" s="38"/>
      <c r="BI551" s="38"/>
      <c r="BJ551" s="38"/>
      <c r="BK551" s="38"/>
      <c r="BL551" s="38"/>
      <c r="BM551" s="38"/>
    </row>
    <row r="552" spans="1:65" ht="19.5" customHeight="1" x14ac:dyDescent="0.6">
      <c r="A552" s="38"/>
      <c r="B552" s="38"/>
      <c r="C552" s="43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/>
      <c r="BD552" s="38"/>
      <c r="BE552" s="38"/>
      <c r="BF552" s="38"/>
      <c r="BG552" s="38"/>
      <c r="BH552" s="38"/>
      <c r="BI552" s="38"/>
      <c r="BJ552" s="38"/>
      <c r="BK552" s="38"/>
      <c r="BL552" s="38"/>
      <c r="BM552" s="38"/>
    </row>
    <row r="553" spans="1:65" ht="19.5" customHeight="1" x14ac:dyDescent="0.6">
      <c r="A553" s="38"/>
      <c r="B553" s="38"/>
      <c r="C553" s="43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  <c r="AR553" s="38"/>
      <c r="AS553" s="38"/>
      <c r="AT553" s="38"/>
      <c r="AU553" s="38"/>
      <c r="AV553" s="38"/>
      <c r="AW553" s="38"/>
      <c r="AX553" s="38"/>
      <c r="AY553" s="38"/>
      <c r="AZ553" s="38"/>
      <c r="BA553" s="38"/>
      <c r="BB553" s="38"/>
      <c r="BC553" s="38"/>
      <c r="BD553" s="38"/>
      <c r="BE553" s="38"/>
      <c r="BF553" s="38"/>
      <c r="BG553" s="38"/>
      <c r="BH553" s="38"/>
      <c r="BI553" s="38"/>
      <c r="BJ553" s="38"/>
      <c r="BK553" s="38"/>
      <c r="BL553" s="38"/>
      <c r="BM553" s="38"/>
    </row>
    <row r="554" spans="1:65" ht="19.5" customHeight="1" x14ac:dyDescent="0.6">
      <c r="A554" s="38"/>
      <c r="B554" s="38"/>
      <c r="C554" s="43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</row>
    <row r="555" spans="1:65" ht="19.5" customHeight="1" x14ac:dyDescent="0.6">
      <c r="A555" s="38"/>
      <c r="B555" s="38"/>
      <c r="C555" s="43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38"/>
      <c r="BD555" s="38"/>
      <c r="BE555" s="38"/>
      <c r="BF555" s="38"/>
      <c r="BG555" s="38"/>
      <c r="BH555" s="38"/>
      <c r="BI555" s="38"/>
      <c r="BJ555" s="38"/>
      <c r="BK555" s="38"/>
      <c r="BL555" s="38"/>
      <c r="BM555" s="38"/>
    </row>
    <row r="556" spans="1:65" ht="19.5" customHeight="1" x14ac:dyDescent="0.6">
      <c r="A556" s="38"/>
      <c r="B556" s="38"/>
      <c r="C556" s="43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38"/>
      <c r="BD556" s="38"/>
      <c r="BE556" s="38"/>
      <c r="BF556" s="38"/>
      <c r="BG556" s="38"/>
      <c r="BH556" s="38"/>
      <c r="BI556" s="38"/>
      <c r="BJ556" s="38"/>
      <c r="BK556" s="38"/>
      <c r="BL556" s="38"/>
      <c r="BM556" s="38"/>
    </row>
    <row r="557" spans="1:65" ht="19.5" customHeight="1" x14ac:dyDescent="0.6">
      <c r="A557" s="38"/>
      <c r="B557" s="38"/>
      <c r="C557" s="43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</row>
    <row r="558" spans="1:65" ht="19.5" customHeight="1" x14ac:dyDescent="0.6">
      <c r="A558" s="38"/>
      <c r="B558" s="38"/>
      <c r="C558" s="43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  <c r="BC558" s="38"/>
      <c r="BD558" s="38"/>
      <c r="BE558" s="38"/>
      <c r="BF558" s="38"/>
      <c r="BG558" s="38"/>
      <c r="BH558" s="38"/>
      <c r="BI558" s="38"/>
      <c r="BJ558" s="38"/>
      <c r="BK558" s="38"/>
      <c r="BL558" s="38"/>
      <c r="BM558" s="38"/>
    </row>
    <row r="559" spans="1:65" ht="19.5" customHeight="1" x14ac:dyDescent="0.6">
      <c r="A559" s="38"/>
      <c r="B559" s="38"/>
      <c r="C559" s="43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</row>
    <row r="560" spans="1:65" ht="19.5" customHeight="1" x14ac:dyDescent="0.6">
      <c r="A560" s="38"/>
      <c r="B560" s="38"/>
      <c r="C560" s="43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</row>
    <row r="561" spans="1:65" ht="19.5" customHeight="1" x14ac:dyDescent="0.6">
      <c r="A561" s="38"/>
      <c r="B561" s="38"/>
      <c r="C561" s="43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</row>
    <row r="562" spans="1:65" ht="19.5" customHeight="1" x14ac:dyDescent="0.6">
      <c r="A562" s="38"/>
      <c r="B562" s="38"/>
      <c r="C562" s="43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38"/>
      <c r="BD562" s="38"/>
      <c r="BE562" s="38"/>
      <c r="BF562" s="38"/>
      <c r="BG562" s="38"/>
      <c r="BH562" s="38"/>
      <c r="BI562" s="38"/>
      <c r="BJ562" s="38"/>
      <c r="BK562" s="38"/>
      <c r="BL562" s="38"/>
      <c r="BM562" s="38"/>
    </row>
    <row r="563" spans="1:65" ht="19.5" customHeight="1" x14ac:dyDescent="0.6">
      <c r="A563" s="38"/>
      <c r="B563" s="38"/>
      <c r="C563" s="43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  <c r="BF563" s="38"/>
      <c r="BG563" s="38"/>
      <c r="BH563" s="38"/>
      <c r="BI563" s="38"/>
      <c r="BJ563" s="38"/>
      <c r="BK563" s="38"/>
      <c r="BL563" s="38"/>
      <c r="BM563" s="38"/>
    </row>
    <row r="564" spans="1:65" ht="19.5" customHeight="1" x14ac:dyDescent="0.6">
      <c r="A564" s="38"/>
      <c r="B564" s="38"/>
      <c r="C564" s="43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38"/>
      <c r="BD564" s="38"/>
      <c r="BE564" s="38"/>
      <c r="BF564" s="38"/>
      <c r="BG564" s="38"/>
      <c r="BH564" s="38"/>
      <c r="BI564" s="38"/>
      <c r="BJ564" s="38"/>
      <c r="BK564" s="38"/>
      <c r="BL564" s="38"/>
      <c r="BM564" s="38"/>
    </row>
    <row r="565" spans="1:65" ht="19.5" customHeight="1" x14ac:dyDescent="0.6">
      <c r="A565" s="38"/>
      <c r="B565" s="38"/>
      <c r="C565" s="43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38"/>
      <c r="BD565" s="38"/>
      <c r="BE565" s="38"/>
      <c r="BF565" s="38"/>
      <c r="BG565" s="38"/>
      <c r="BH565" s="38"/>
      <c r="BI565" s="38"/>
      <c r="BJ565" s="38"/>
      <c r="BK565" s="38"/>
      <c r="BL565" s="38"/>
      <c r="BM565" s="38"/>
    </row>
    <row r="566" spans="1:65" ht="19.5" customHeight="1" x14ac:dyDescent="0.6">
      <c r="A566" s="38"/>
      <c r="B566" s="38"/>
      <c r="C566" s="43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</row>
    <row r="567" spans="1:65" ht="19.5" customHeight="1" x14ac:dyDescent="0.6">
      <c r="A567" s="38"/>
      <c r="B567" s="38"/>
      <c r="C567" s="43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  <c r="AK567" s="38"/>
      <c r="AL567" s="38"/>
      <c r="AM567" s="38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  <c r="AX567" s="38"/>
      <c r="AY567" s="38"/>
      <c r="AZ567" s="38"/>
      <c r="BA567" s="38"/>
      <c r="BB567" s="38"/>
      <c r="BC567" s="38"/>
      <c r="BD567" s="38"/>
      <c r="BE567" s="38"/>
      <c r="BF567" s="38"/>
      <c r="BG567" s="38"/>
      <c r="BH567" s="38"/>
      <c r="BI567" s="38"/>
      <c r="BJ567" s="38"/>
      <c r="BK567" s="38"/>
      <c r="BL567" s="38"/>
      <c r="BM567" s="38"/>
    </row>
    <row r="568" spans="1:65" ht="19.5" customHeight="1" x14ac:dyDescent="0.6">
      <c r="A568" s="38"/>
      <c r="B568" s="38"/>
      <c r="C568" s="43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  <c r="AK568" s="38"/>
      <c r="AL568" s="38"/>
      <c r="AM568" s="38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  <c r="BC568" s="38"/>
      <c r="BD568" s="38"/>
      <c r="BE568" s="38"/>
      <c r="BF568" s="38"/>
      <c r="BG568" s="38"/>
      <c r="BH568" s="38"/>
      <c r="BI568" s="38"/>
      <c r="BJ568" s="38"/>
      <c r="BK568" s="38"/>
      <c r="BL568" s="38"/>
      <c r="BM568" s="38"/>
    </row>
    <row r="569" spans="1:65" ht="19.5" customHeight="1" x14ac:dyDescent="0.6">
      <c r="A569" s="38"/>
      <c r="B569" s="38"/>
      <c r="C569" s="43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  <c r="AK569" s="38"/>
      <c r="AL569" s="38"/>
      <c r="AM569" s="38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  <c r="BC569" s="38"/>
      <c r="BD569" s="38"/>
      <c r="BE569" s="38"/>
      <c r="BF569" s="38"/>
      <c r="BG569" s="38"/>
      <c r="BH569" s="38"/>
      <c r="BI569" s="38"/>
      <c r="BJ569" s="38"/>
      <c r="BK569" s="38"/>
      <c r="BL569" s="38"/>
      <c r="BM569" s="38"/>
    </row>
    <row r="570" spans="1:65" ht="19.5" customHeight="1" x14ac:dyDescent="0.6">
      <c r="A570" s="38"/>
      <c r="B570" s="38"/>
      <c r="C570" s="43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</row>
    <row r="571" spans="1:65" ht="19.5" customHeight="1" x14ac:dyDescent="0.6">
      <c r="A571" s="38"/>
      <c r="B571" s="38"/>
      <c r="C571" s="43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  <c r="AK571" s="38"/>
      <c r="AL571" s="38"/>
      <c r="AM571" s="38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  <c r="AX571" s="38"/>
      <c r="AY571" s="38"/>
      <c r="AZ571" s="38"/>
      <c r="BA571" s="38"/>
      <c r="BB571" s="38"/>
      <c r="BC571" s="38"/>
      <c r="BD571" s="38"/>
      <c r="BE571" s="38"/>
      <c r="BF571" s="38"/>
      <c r="BG571" s="38"/>
      <c r="BH571" s="38"/>
      <c r="BI571" s="38"/>
      <c r="BJ571" s="38"/>
      <c r="BK571" s="38"/>
      <c r="BL571" s="38"/>
      <c r="BM571" s="38"/>
    </row>
    <row r="572" spans="1:65" ht="19.5" customHeight="1" x14ac:dyDescent="0.6">
      <c r="A572" s="38"/>
      <c r="B572" s="38"/>
      <c r="C572" s="43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  <c r="AK572" s="38"/>
      <c r="AL572" s="38"/>
      <c r="AM572" s="38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38"/>
      <c r="AY572" s="38"/>
      <c r="AZ572" s="38"/>
      <c r="BA572" s="38"/>
      <c r="BB572" s="38"/>
      <c r="BC572" s="38"/>
      <c r="BD572" s="38"/>
      <c r="BE572" s="38"/>
      <c r="BF572" s="38"/>
      <c r="BG572" s="38"/>
      <c r="BH572" s="38"/>
      <c r="BI572" s="38"/>
      <c r="BJ572" s="38"/>
      <c r="BK572" s="38"/>
      <c r="BL572" s="38"/>
      <c r="BM572" s="38"/>
    </row>
    <row r="573" spans="1:65" ht="19.5" customHeight="1" x14ac:dyDescent="0.6">
      <c r="A573" s="38"/>
      <c r="B573" s="38"/>
      <c r="C573" s="43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  <c r="AX573" s="38"/>
      <c r="AY573" s="38"/>
      <c r="AZ573" s="38"/>
      <c r="BA573" s="38"/>
      <c r="BB573" s="38"/>
      <c r="BC573" s="38"/>
      <c r="BD573" s="38"/>
      <c r="BE573" s="38"/>
      <c r="BF573" s="38"/>
      <c r="BG573" s="38"/>
      <c r="BH573" s="38"/>
      <c r="BI573" s="38"/>
      <c r="BJ573" s="38"/>
      <c r="BK573" s="38"/>
      <c r="BL573" s="38"/>
      <c r="BM573" s="38"/>
    </row>
    <row r="574" spans="1:65" ht="19.5" customHeight="1" x14ac:dyDescent="0.6">
      <c r="A574" s="38"/>
      <c r="B574" s="38"/>
      <c r="C574" s="43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  <c r="BC574" s="38"/>
      <c r="BD574" s="38"/>
      <c r="BE574" s="38"/>
      <c r="BF574" s="38"/>
      <c r="BG574" s="38"/>
      <c r="BH574" s="38"/>
      <c r="BI574" s="38"/>
      <c r="BJ574" s="38"/>
      <c r="BK574" s="38"/>
      <c r="BL574" s="38"/>
      <c r="BM574" s="38"/>
    </row>
    <row r="575" spans="1:65" ht="19.5" customHeight="1" x14ac:dyDescent="0.6">
      <c r="A575" s="38"/>
      <c r="B575" s="38"/>
      <c r="C575" s="43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  <c r="AT575" s="38"/>
      <c r="AU575" s="38"/>
      <c r="AV575" s="38"/>
      <c r="AW575" s="38"/>
      <c r="AX575" s="38"/>
      <c r="AY575" s="38"/>
      <c r="AZ575" s="38"/>
      <c r="BA575" s="38"/>
      <c r="BB575" s="38"/>
      <c r="BC575" s="38"/>
      <c r="BD575" s="38"/>
      <c r="BE575" s="38"/>
      <c r="BF575" s="38"/>
      <c r="BG575" s="38"/>
      <c r="BH575" s="38"/>
      <c r="BI575" s="38"/>
      <c r="BJ575" s="38"/>
      <c r="BK575" s="38"/>
      <c r="BL575" s="38"/>
      <c r="BM575" s="38"/>
    </row>
    <row r="576" spans="1:65" ht="19.5" customHeight="1" x14ac:dyDescent="0.6">
      <c r="A576" s="38"/>
      <c r="B576" s="38"/>
      <c r="C576" s="43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38"/>
      <c r="AY576" s="38"/>
      <c r="AZ576" s="38"/>
      <c r="BA576" s="38"/>
      <c r="BB576" s="38"/>
      <c r="BC576" s="38"/>
      <c r="BD576" s="38"/>
      <c r="BE576" s="38"/>
      <c r="BF576" s="38"/>
      <c r="BG576" s="38"/>
      <c r="BH576" s="38"/>
      <c r="BI576" s="38"/>
      <c r="BJ576" s="38"/>
      <c r="BK576" s="38"/>
      <c r="BL576" s="38"/>
      <c r="BM576" s="38"/>
    </row>
    <row r="577" spans="1:65" ht="19.5" customHeight="1" x14ac:dyDescent="0.6">
      <c r="A577" s="38"/>
      <c r="B577" s="38"/>
      <c r="C577" s="43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</row>
    <row r="578" spans="1:65" ht="19.5" customHeight="1" x14ac:dyDescent="0.6">
      <c r="A578" s="38"/>
      <c r="B578" s="38"/>
      <c r="C578" s="43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</row>
    <row r="579" spans="1:65" ht="19.5" customHeight="1" x14ac:dyDescent="0.6">
      <c r="A579" s="38"/>
      <c r="B579" s="38"/>
      <c r="C579" s="43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  <c r="AK579" s="38"/>
      <c r="AL579" s="38"/>
      <c r="AM579" s="38"/>
      <c r="AN579" s="38"/>
      <c r="AO579" s="38"/>
      <c r="AP579" s="38"/>
      <c r="AQ579" s="38"/>
      <c r="AR579" s="3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  <c r="BC579" s="38"/>
      <c r="BD579" s="38"/>
      <c r="BE579" s="38"/>
      <c r="BF579" s="38"/>
      <c r="BG579" s="38"/>
      <c r="BH579" s="38"/>
      <c r="BI579" s="38"/>
      <c r="BJ579" s="38"/>
      <c r="BK579" s="38"/>
      <c r="BL579" s="38"/>
      <c r="BM579" s="38"/>
    </row>
    <row r="580" spans="1:65" ht="19.5" customHeight="1" x14ac:dyDescent="0.6">
      <c r="A580" s="38"/>
      <c r="B580" s="38"/>
      <c r="C580" s="43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  <c r="AK580" s="38"/>
      <c r="AL580" s="38"/>
      <c r="AM580" s="38"/>
      <c r="AN580" s="38"/>
      <c r="AO580" s="38"/>
      <c r="AP580" s="38"/>
      <c r="AQ580" s="38"/>
      <c r="AR580" s="38"/>
      <c r="AS580" s="38"/>
      <c r="AT580" s="38"/>
      <c r="AU580" s="38"/>
      <c r="AV580" s="38"/>
      <c r="AW580" s="38"/>
      <c r="AX580" s="38"/>
      <c r="AY580" s="38"/>
      <c r="AZ580" s="38"/>
      <c r="BA580" s="38"/>
      <c r="BB580" s="38"/>
      <c r="BC580" s="38"/>
      <c r="BD580" s="38"/>
      <c r="BE580" s="38"/>
      <c r="BF580" s="38"/>
      <c r="BG580" s="38"/>
      <c r="BH580" s="38"/>
      <c r="BI580" s="38"/>
      <c r="BJ580" s="38"/>
      <c r="BK580" s="38"/>
      <c r="BL580" s="38"/>
      <c r="BM580" s="38"/>
    </row>
    <row r="581" spans="1:65" ht="19.5" customHeight="1" x14ac:dyDescent="0.6">
      <c r="A581" s="38"/>
      <c r="B581" s="38"/>
      <c r="C581" s="43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8"/>
      <c r="AR581" s="38"/>
      <c r="AS581" s="38"/>
      <c r="AT581" s="38"/>
      <c r="AU581" s="38"/>
      <c r="AV581" s="38"/>
      <c r="AW581" s="38"/>
      <c r="AX581" s="38"/>
      <c r="AY581" s="38"/>
      <c r="AZ581" s="38"/>
      <c r="BA581" s="38"/>
      <c r="BB581" s="38"/>
      <c r="BC581" s="38"/>
      <c r="BD581" s="38"/>
      <c r="BE581" s="38"/>
      <c r="BF581" s="38"/>
      <c r="BG581" s="38"/>
      <c r="BH581" s="38"/>
      <c r="BI581" s="38"/>
      <c r="BJ581" s="38"/>
      <c r="BK581" s="38"/>
      <c r="BL581" s="38"/>
      <c r="BM581" s="38"/>
    </row>
    <row r="582" spans="1:65" ht="19.5" customHeight="1" x14ac:dyDescent="0.6">
      <c r="A582" s="38"/>
      <c r="B582" s="38"/>
      <c r="C582" s="43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  <c r="AK582" s="38"/>
      <c r="AL582" s="38"/>
      <c r="AM582" s="38"/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  <c r="BC582" s="38"/>
      <c r="BD582" s="38"/>
      <c r="BE582" s="38"/>
      <c r="BF582" s="38"/>
      <c r="BG582" s="38"/>
      <c r="BH582" s="38"/>
      <c r="BI582" s="38"/>
      <c r="BJ582" s="38"/>
      <c r="BK582" s="38"/>
      <c r="BL582" s="38"/>
      <c r="BM582" s="38"/>
    </row>
    <row r="583" spans="1:65" ht="19.5" customHeight="1" x14ac:dyDescent="0.6">
      <c r="A583" s="38"/>
      <c r="B583" s="38"/>
      <c r="C583" s="43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  <c r="AK583" s="38"/>
      <c r="AL583" s="38"/>
      <c r="AM583" s="38"/>
      <c r="AN583" s="38"/>
      <c r="AO583" s="38"/>
      <c r="AP583" s="38"/>
      <c r="AQ583" s="38"/>
      <c r="AR583" s="3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  <c r="BC583" s="38"/>
      <c r="BD583" s="38"/>
      <c r="BE583" s="38"/>
      <c r="BF583" s="38"/>
      <c r="BG583" s="38"/>
      <c r="BH583" s="38"/>
      <c r="BI583" s="38"/>
      <c r="BJ583" s="38"/>
      <c r="BK583" s="38"/>
      <c r="BL583" s="38"/>
      <c r="BM583" s="38"/>
    </row>
    <row r="584" spans="1:65" ht="19.5" customHeight="1" x14ac:dyDescent="0.6">
      <c r="A584" s="38"/>
      <c r="B584" s="38"/>
      <c r="C584" s="43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  <c r="AK584" s="38"/>
      <c r="AL584" s="38"/>
      <c r="AM584" s="38"/>
      <c r="AN584" s="38"/>
      <c r="AO584" s="38"/>
      <c r="AP584" s="38"/>
      <c r="AQ584" s="38"/>
      <c r="AR584" s="38"/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38"/>
      <c r="BD584" s="38"/>
      <c r="BE584" s="38"/>
      <c r="BF584" s="38"/>
      <c r="BG584" s="38"/>
      <c r="BH584" s="38"/>
      <c r="BI584" s="38"/>
      <c r="BJ584" s="38"/>
      <c r="BK584" s="38"/>
      <c r="BL584" s="38"/>
      <c r="BM584" s="38"/>
    </row>
    <row r="585" spans="1:65" ht="19.5" customHeight="1" x14ac:dyDescent="0.6">
      <c r="A585" s="38"/>
      <c r="B585" s="38"/>
      <c r="C585" s="43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8"/>
      <c r="AK585" s="38"/>
      <c r="AL585" s="38"/>
      <c r="AM585" s="38"/>
      <c r="AN585" s="38"/>
      <c r="AO585" s="38"/>
      <c r="AP585" s="38"/>
      <c r="AQ585" s="38"/>
      <c r="AR585" s="3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  <c r="BC585" s="38"/>
      <c r="BD585" s="38"/>
      <c r="BE585" s="38"/>
      <c r="BF585" s="38"/>
      <c r="BG585" s="38"/>
      <c r="BH585" s="38"/>
      <c r="BI585" s="38"/>
      <c r="BJ585" s="38"/>
      <c r="BK585" s="38"/>
      <c r="BL585" s="38"/>
      <c r="BM585" s="38"/>
    </row>
    <row r="586" spans="1:65" ht="19.5" customHeight="1" x14ac:dyDescent="0.6">
      <c r="A586" s="38"/>
      <c r="B586" s="38"/>
      <c r="C586" s="43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8"/>
      <c r="AK586" s="38"/>
      <c r="AL586" s="38"/>
      <c r="AM586" s="38"/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  <c r="BF586" s="38"/>
      <c r="BG586" s="38"/>
      <c r="BH586" s="38"/>
      <c r="BI586" s="38"/>
      <c r="BJ586" s="38"/>
      <c r="BK586" s="38"/>
      <c r="BL586" s="38"/>
      <c r="BM586" s="38"/>
    </row>
    <row r="587" spans="1:65" ht="19.5" customHeight="1" x14ac:dyDescent="0.6">
      <c r="A587" s="38"/>
      <c r="B587" s="38"/>
      <c r="C587" s="43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8"/>
      <c r="AK587" s="38"/>
      <c r="AL587" s="38"/>
      <c r="AM587" s="38"/>
      <c r="AN587" s="38"/>
      <c r="AO587" s="38"/>
      <c r="AP587" s="38"/>
      <c r="AQ587" s="38"/>
      <c r="AR587" s="38"/>
      <c r="AS587" s="38"/>
      <c r="AT587" s="38"/>
      <c r="AU587" s="38"/>
      <c r="AV587" s="38"/>
      <c r="AW587" s="38"/>
      <c r="AX587" s="38"/>
      <c r="AY587" s="38"/>
      <c r="AZ587" s="38"/>
      <c r="BA587" s="38"/>
      <c r="BB587" s="38"/>
      <c r="BC587" s="38"/>
      <c r="BD587" s="38"/>
      <c r="BE587" s="38"/>
      <c r="BF587" s="38"/>
      <c r="BG587" s="38"/>
      <c r="BH587" s="38"/>
      <c r="BI587" s="38"/>
      <c r="BJ587" s="38"/>
      <c r="BK587" s="38"/>
      <c r="BL587" s="38"/>
      <c r="BM587" s="38"/>
    </row>
    <row r="588" spans="1:65" ht="19.5" customHeight="1" x14ac:dyDescent="0.6">
      <c r="A588" s="38"/>
      <c r="B588" s="38"/>
      <c r="C588" s="43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  <c r="AK588" s="38"/>
      <c r="AL588" s="38"/>
      <c r="AM588" s="38"/>
      <c r="AN588" s="38"/>
      <c r="AO588" s="38"/>
      <c r="AP588" s="38"/>
      <c r="AQ588" s="38"/>
      <c r="AR588" s="38"/>
      <c r="AS588" s="38"/>
      <c r="AT588" s="38"/>
      <c r="AU588" s="38"/>
      <c r="AV588" s="38"/>
      <c r="AW588" s="38"/>
      <c r="AX588" s="38"/>
      <c r="AY588" s="38"/>
      <c r="AZ588" s="38"/>
      <c r="BA588" s="38"/>
      <c r="BB588" s="38"/>
      <c r="BC588" s="38"/>
      <c r="BD588" s="38"/>
      <c r="BE588" s="38"/>
      <c r="BF588" s="38"/>
      <c r="BG588" s="38"/>
      <c r="BH588" s="38"/>
      <c r="BI588" s="38"/>
      <c r="BJ588" s="38"/>
      <c r="BK588" s="38"/>
      <c r="BL588" s="38"/>
      <c r="BM588" s="38"/>
    </row>
    <row r="589" spans="1:65" ht="19.5" customHeight="1" x14ac:dyDescent="0.6">
      <c r="A589" s="38"/>
      <c r="B589" s="38"/>
      <c r="C589" s="43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  <c r="AK589" s="38"/>
      <c r="AL589" s="38"/>
      <c r="AM589" s="38"/>
      <c r="AN589" s="38"/>
      <c r="AO589" s="38"/>
      <c r="AP589" s="38"/>
      <c r="AQ589" s="38"/>
      <c r="AR589" s="3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38"/>
      <c r="BD589" s="38"/>
      <c r="BE589" s="38"/>
      <c r="BF589" s="38"/>
      <c r="BG589" s="38"/>
      <c r="BH589" s="38"/>
      <c r="BI589" s="38"/>
      <c r="BJ589" s="38"/>
      <c r="BK589" s="38"/>
      <c r="BL589" s="38"/>
      <c r="BM589" s="38"/>
    </row>
    <row r="590" spans="1:65" ht="19.5" customHeight="1" x14ac:dyDescent="0.6">
      <c r="A590" s="38"/>
      <c r="B590" s="38"/>
      <c r="C590" s="43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</row>
    <row r="591" spans="1:65" ht="19.5" customHeight="1" x14ac:dyDescent="0.6">
      <c r="A591" s="38"/>
      <c r="B591" s="38"/>
      <c r="C591" s="43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  <c r="BC591" s="38"/>
      <c r="BD591" s="38"/>
      <c r="BE591" s="38"/>
      <c r="BF591" s="38"/>
      <c r="BG591" s="38"/>
      <c r="BH591" s="38"/>
      <c r="BI591" s="38"/>
      <c r="BJ591" s="38"/>
      <c r="BK591" s="38"/>
      <c r="BL591" s="38"/>
      <c r="BM591" s="38"/>
    </row>
    <row r="592" spans="1:65" ht="19.5" customHeight="1" x14ac:dyDescent="0.6">
      <c r="A592" s="38"/>
      <c r="B592" s="38"/>
      <c r="C592" s="43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  <c r="AK592" s="38"/>
      <c r="AL592" s="38"/>
      <c r="AM592" s="38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8"/>
      <c r="BD592" s="38"/>
      <c r="BE592" s="38"/>
      <c r="BF592" s="38"/>
      <c r="BG592" s="38"/>
      <c r="BH592" s="38"/>
      <c r="BI592" s="38"/>
      <c r="BJ592" s="38"/>
      <c r="BK592" s="38"/>
      <c r="BL592" s="38"/>
      <c r="BM592" s="38"/>
    </row>
    <row r="593" spans="1:65" ht="19.5" customHeight="1" x14ac:dyDescent="0.6">
      <c r="A593" s="38"/>
      <c r="B593" s="38"/>
      <c r="C593" s="43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8"/>
      <c r="BE593" s="38"/>
      <c r="BF593" s="38"/>
      <c r="BG593" s="38"/>
      <c r="BH593" s="38"/>
      <c r="BI593" s="38"/>
      <c r="BJ593" s="38"/>
      <c r="BK593" s="38"/>
      <c r="BL593" s="38"/>
      <c r="BM593" s="38"/>
    </row>
    <row r="594" spans="1:65" ht="19.5" customHeight="1" x14ac:dyDescent="0.6">
      <c r="A594" s="38"/>
      <c r="B594" s="38"/>
      <c r="C594" s="43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  <c r="AK594" s="38"/>
      <c r="AL594" s="38"/>
      <c r="AM594" s="38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38"/>
      <c r="BD594" s="38"/>
      <c r="BE594" s="38"/>
      <c r="BF594" s="38"/>
      <c r="BG594" s="38"/>
      <c r="BH594" s="38"/>
      <c r="BI594" s="38"/>
      <c r="BJ594" s="38"/>
      <c r="BK594" s="38"/>
      <c r="BL594" s="38"/>
      <c r="BM594" s="38"/>
    </row>
    <row r="595" spans="1:65" ht="19.5" customHeight="1" x14ac:dyDescent="0.6">
      <c r="A595" s="38"/>
      <c r="B595" s="38"/>
      <c r="C595" s="43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8"/>
      <c r="AK595" s="38"/>
      <c r="AL595" s="38"/>
      <c r="AM595" s="38"/>
      <c r="AN595" s="38"/>
      <c r="AO595" s="38"/>
      <c r="AP595" s="38"/>
      <c r="AQ595" s="38"/>
      <c r="AR595" s="3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38"/>
      <c r="BD595" s="38"/>
      <c r="BE595" s="38"/>
      <c r="BF595" s="38"/>
      <c r="BG595" s="38"/>
      <c r="BH595" s="38"/>
      <c r="BI595" s="38"/>
      <c r="BJ595" s="38"/>
      <c r="BK595" s="38"/>
      <c r="BL595" s="38"/>
      <c r="BM595" s="38"/>
    </row>
    <row r="596" spans="1:65" ht="19.5" customHeight="1" x14ac:dyDescent="0.6">
      <c r="A596" s="38"/>
      <c r="B596" s="38"/>
      <c r="C596" s="43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  <c r="AK596" s="38"/>
      <c r="AL596" s="38"/>
      <c r="AM596" s="38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</row>
    <row r="597" spans="1:65" ht="19.5" customHeight="1" x14ac:dyDescent="0.6">
      <c r="A597" s="38"/>
      <c r="B597" s="38"/>
      <c r="C597" s="43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8"/>
      <c r="BE597" s="38"/>
      <c r="BF597" s="38"/>
      <c r="BG597" s="38"/>
      <c r="BH597" s="38"/>
      <c r="BI597" s="38"/>
      <c r="BJ597" s="38"/>
      <c r="BK597" s="38"/>
      <c r="BL597" s="38"/>
      <c r="BM597" s="38"/>
    </row>
    <row r="598" spans="1:65" ht="19.5" customHeight="1" x14ac:dyDescent="0.6">
      <c r="A598" s="38"/>
      <c r="B598" s="38"/>
      <c r="C598" s="43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  <c r="BC598" s="38"/>
      <c r="BD598" s="38"/>
      <c r="BE598" s="38"/>
      <c r="BF598" s="38"/>
      <c r="BG598" s="38"/>
      <c r="BH598" s="38"/>
      <c r="BI598" s="38"/>
      <c r="BJ598" s="38"/>
      <c r="BK598" s="38"/>
      <c r="BL598" s="38"/>
      <c r="BM598" s="38"/>
    </row>
    <row r="599" spans="1:65" ht="19.5" customHeight="1" x14ac:dyDescent="0.6">
      <c r="A599" s="38"/>
      <c r="B599" s="38"/>
      <c r="C599" s="43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  <c r="AK599" s="38"/>
      <c r="AL599" s="38"/>
      <c r="AM599" s="38"/>
      <c r="AN599" s="38"/>
      <c r="AO599" s="38"/>
      <c r="AP599" s="38"/>
      <c r="AQ599" s="38"/>
      <c r="AR599" s="38"/>
      <c r="AS599" s="38"/>
      <c r="AT599" s="38"/>
      <c r="AU599" s="38"/>
      <c r="AV599" s="38"/>
      <c r="AW599" s="38"/>
      <c r="AX599" s="38"/>
      <c r="AY599" s="38"/>
      <c r="AZ599" s="38"/>
      <c r="BA599" s="38"/>
      <c r="BB599" s="38"/>
      <c r="BC599" s="38"/>
      <c r="BD599" s="38"/>
      <c r="BE599" s="38"/>
      <c r="BF599" s="38"/>
      <c r="BG599" s="38"/>
      <c r="BH599" s="38"/>
      <c r="BI599" s="38"/>
      <c r="BJ599" s="38"/>
      <c r="BK599" s="38"/>
      <c r="BL599" s="38"/>
      <c r="BM599" s="38"/>
    </row>
    <row r="600" spans="1:65" ht="19.5" customHeight="1" x14ac:dyDescent="0.6">
      <c r="A600" s="38"/>
      <c r="B600" s="38"/>
      <c r="C600" s="43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  <c r="BF600" s="38"/>
      <c r="BG600" s="38"/>
      <c r="BH600" s="38"/>
      <c r="BI600" s="38"/>
      <c r="BJ600" s="38"/>
      <c r="BK600" s="38"/>
      <c r="BL600" s="38"/>
      <c r="BM600" s="38"/>
    </row>
    <row r="601" spans="1:65" ht="19.5" customHeight="1" x14ac:dyDescent="0.6">
      <c r="A601" s="38"/>
      <c r="B601" s="38"/>
      <c r="C601" s="43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</row>
    <row r="602" spans="1:65" ht="19.5" customHeight="1" x14ac:dyDescent="0.6">
      <c r="A602" s="38"/>
      <c r="B602" s="38"/>
      <c r="C602" s="43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</row>
    <row r="603" spans="1:65" ht="19.5" customHeight="1" x14ac:dyDescent="0.6">
      <c r="A603" s="38"/>
      <c r="B603" s="38"/>
      <c r="C603" s="43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  <c r="AK603" s="38"/>
      <c r="AL603" s="38"/>
      <c r="AM603" s="38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  <c r="BC603" s="38"/>
      <c r="BD603" s="38"/>
      <c r="BE603" s="38"/>
      <c r="BF603" s="38"/>
      <c r="BG603" s="38"/>
      <c r="BH603" s="38"/>
      <c r="BI603" s="38"/>
      <c r="BJ603" s="38"/>
      <c r="BK603" s="38"/>
      <c r="BL603" s="38"/>
      <c r="BM603" s="38"/>
    </row>
    <row r="604" spans="1:65" ht="19.5" customHeight="1" x14ac:dyDescent="0.6">
      <c r="A604" s="38"/>
      <c r="B604" s="38"/>
      <c r="C604" s="43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  <c r="AK604" s="38"/>
      <c r="AL604" s="38"/>
      <c r="AM604" s="38"/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  <c r="AX604" s="38"/>
      <c r="AY604" s="38"/>
      <c r="AZ604" s="38"/>
      <c r="BA604" s="38"/>
      <c r="BB604" s="38"/>
      <c r="BC604" s="38"/>
      <c r="BD604" s="38"/>
      <c r="BE604" s="38"/>
      <c r="BF604" s="38"/>
      <c r="BG604" s="38"/>
      <c r="BH604" s="38"/>
      <c r="BI604" s="38"/>
      <c r="BJ604" s="38"/>
      <c r="BK604" s="38"/>
      <c r="BL604" s="38"/>
      <c r="BM604" s="38"/>
    </row>
    <row r="605" spans="1:65" ht="19.5" customHeight="1" x14ac:dyDescent="0.6">
      <c r="A605" s="38"/>
      <c r="B605" s="38"/>
      <c r="C605" s="43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  <c r="AK605" s="38"/>
      <c r="AL605" s="38"/>
      <c r="AM605" s="38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  <c r="BG605" s="38"/>
      <c r="BH605" s="38"/>
      <c r="BI605" s="38"/>
      <c r="BJ605" s="38"/>
      <c r="BK605" s="38"/>
      <c r="BL605" s="38"/>
      <c r="BM605" s="38"/>
    </row>
    <row r="606" spans="1:65" ht="19.5" customHeight="1" x14ac:dyDescent="0.6">
      <c r="A606" s="38"/>
      <c r="B606" s="38"/>
      <c r="C606" s="43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8"/>
      <c r="BD606" s="38"/>
      <c r="BE606" s="38"/>
      <c r="BF606" s="38"/>
      <c r="BG606" s="38"/>
      <c r="BH606" s="38"/>
      <c r="BI606" s="38"/>
      <c r="BJ606" s="38"/>
      <c r="BK606" s="38"/>
      <c r="BL606" s="38"/>
      <c r="BM606" s="38"/>
    </row>
    <row r="607" spans="1:65" ht="19.5" customHeight="1" x14ac:dyDescent="0.6">
      <c r="A607" s="38"/>
      <c r="B607" s="38"/>
      <c r="C607" s="43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  <c r="AK607" s="38"/>
      <c r="AL607" s="38"/>
      <c r="AM607" s="38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38"/>
      <c r="BD607" s="38"/>
      <c r="BE607" s="38"/>
      <c r="BF607" s="38"/>
      <c r="BG607" s="38"/>
      <c r="BH607" s="38"/>
      <c r="BI607" s="38"/>
      <c r="BJ607" s="38"/>
      <c r="BK607" s="38"/>
      <c r="BL607" s="38"/>
      <c r="BM607" s="38"/>
    </row>
    <row r="608" spans="1:65" ht="19.5" customHeight="1" x14ac:dyDescent="0.6">
      <c r="A608" s="38"/>
      <c r="B608" s="38"/>
      <c r="C608" s="43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</row>
    <row r="609" spans="1:65" ht="19.5" customHeight="1" x14ac:dyDescent="0.6">
      <c r="A609" s="38"/>
      <c r="B609" s="38"/>
      <c r="C609" s="43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  <c r="AK609" s="38"/>
      <c r="AL609" s="38"/>
      <c r="AM609" s="38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8"/>
      <c r="BD609" s="38"/>
      <c r="BE609" s="38"/>
      <c r="BF609" s="38"/>
      <c r="BG609" s="38"/>
      <c r="BH609" s="38"/>
      <c r="BI609" s="38"/>
      <c r="BJ609" s="38"/>
      <c r="BK609" s="38"/>
      <c r="BL609" s="38"/>
      <c r="BM609" s="38"/>
    </row>
    <row r="610" spans="1:65" ht="19.5" customHeight="1" x14ac:dyDescent="0.6">
      <c r="A610" s="38"/>
      <c r="B610" s="38"/>
      <c r="C610" s="43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  <c r="AK610" s="38"/>
      <c r="AL610" s="38"/>
      <c r="AM610" s="38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8"/>
      <c r="BE610" s="38"/>
      <c r="BF610" s="38"/>
      <c r="BG610" s="38"/>
      <c r="BH610" s="38"/>
      <c r="BI610" s="38"/>
      <c r="BJ610" s="38"/>
      <c r="BK610" s="38"/>
      <c r="BL610" s="38"/>
      <c r="BM610" s="38"/>
    </row>
    <row r="611" spans="1:65" ht="19.5" customHeight="1" x14ac:dyDescent="0.6">
      <c r="A611" s="38"/>
      <c r="B611" s="38"/>
      <c r="C611" s="43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38"/>
      <c r="AK611" s="38"/>
      <c r="AL611" s="38"/>
      <c r="AM611" s="38"/>
      <c r="AN611" s="38"/>
      <c r="AO611" s="38"/>
      <c r="AP611" s="38"/>
      <c r="AQ611" s="38"/>
      <c r="AR611" s="3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  <c r="BC611" s="38"/>
      <c r="BD611" s="38"/>
      <c r="BE611" s="38"/>
      <c r="BF611" s="38"/>
      <c r="BG611" s="38"/>
      <c r="BH611" s="38"/>
      <c r="BI611" s="38"/>
      <c r="BJ611" s="38"/>
      <c r="BK611" s="38"/>
      <c r="BL611" s="38"/>
      <c r="BM611" s="38"/>
    </row>
    <row r="612" spans="1:65" ht="19.5" customHeight="1" x14ac:dyDescent="0.6">
      <c r="A612" s="38"/>
      <c r="B612" s="38"/>
      <c r="C612" s="43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38"/>
      <c r="AK612" s="38"/>
      <c r="AL612" s="38"/>
      <c r="AM612" s="38"/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38"/>
      <c r="BD612" s="38"/>
      <c r="BE612" s="38"/>
      <c r="BF612" s="38"/>
      <c r="BG612" s="38"/>
      <c r="BH612" s="38"/>
      <c r="BI612" s="38"/>
      <c r="BJ612" s="38"/>
      <c r="BK612" s="38"/>
      <c r="BL612" s="38"/>
      <c r="BM612" s="38"/>
    </row>
    <row r="613" spans="1:65" ht="19.5" customHeight="1" x14ac:dyDescent="0.6">
      <c r="A613" s="38"/>
      <c r="B613" s="38"/>
      <c r="C613" s="43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</row>
    <row r="614" spans="1:65" ht="19.5" customHeight="1" x14ac:dyDescent="0.6">
      <c r="A614" s="38"/>
      <c r="B614" s="38"/>
      <c r="C614" s="43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  <c r="BF614" s="38"/>
      <c r="BG614" s="38"/>
      <c r="BH614" s="38"/>
      <c r="BI614" s="38"/>
      <c r="BJ614" s="38"/>
      <c r="BK614" s="38"/>
      <c r="BL614" s="38"/>
      <c r="BM614" s="38"/>
    </row>
    <row r="615" spans="1:65" ht="19.5" customHeight="1" x14ac:dyDescent="0.6">
      <c r="A615" s="38"/>
      <c r="B615" s="38"/>
      <c r="C615" s="43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8"/>
      <c r="AK615" s="38"/>
      <c r="AL615" s="38"/>
      <c r="AM615" s="38"/>
      <c r="AN615" s="38"/>
      <c r="AO615" s="38"/>
      <c r="AP615" s="38"/>
      <c r="AQ615" s="38"/>
      <c r="AR615" s="38"/>
      <c r="AS615" s="38"/>
      <c r="AT615" s="38"/>
      <c r="AU615" s="38"/>
      <c r="AV615" s="38"/>
      <c r="AW615" s="38"/>
      <c r="AX615" s="38"/>
      <c r="AY615" s="38"/>
      <c r="AZ615" s="38"/>
      <c r="BA615" s="38"/>
      <c r="BB615" s="38"/>
      <c r="BC615" s="38"/>
      <c r="BD615" s="38"/>
      <c r="BE615" s="38"/>
      <c r="BF615" s="38"/>
      <c r="BG615" s="38"/>
      <c r="BH615" s="38"/>
      <c r="BI615" s="38"/>
      <c r="BJ615" s="38"/>
      <c r="BK615" s="38"/>
      <c r="BL615" s="38"/>
      <c r="BM615" s="38"/>
    </row>
    <row r="616" spans="1:65" ht="19.5" customHeight="1" x14ac:dyDescent="0.6">
      <c r="A616" s="38"/>
      <c r="B616" s="38"/>
      <c r="C616" s="43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  <c r="AJ616" s="38"/>
      <c r="AK616" s="38"/>
      <c r="AL616" s="38"/>
      <c r="AM616" s="38"/>
      <c r="AN616" s="38"/>
      <c r="AO616" s="38"/>
      <c r="AP616" s="38"/>
      <c r="AQ616" s="38"/>
      <c r="AR616" s="3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  <c r="BC616" s="38"/>
      <c r="BD616" s="38"/>
      <c r="BE616" s="38"/>
      <c r="BF616" s="38"/>
      <c r="BG616" s="38"/>
      <c r="BH616" s="38"/>
      <c r="BI616" s="38"/>
      <c r="BJ616" s="38"/>
      <c r="BK616" s="38"/>
      <c r="BL616" s="38"/>
      <c r="BM616" s="38"/>
    </row>
    <row r="617" spans="1:65" ht="19.5" customHeight="1" x14ac:dyDescent="0.6">
      <c r="A617" s="38"/>
      <c r="B617" s="38"/>
      <c r="C617" s="43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38"/>
      <c r="AK617" s="38"/>
      <c r="AL617" s="38"/>
      <c r="AM617" s="38"/>
      <c r="AN617" s="38"/>
      <c r="AO617" s="38"/>
      <c r="AP617" s="38"/>
      <c r="AQ617" s="38"/>
      <c r="AR617" s="3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  <c r="BC617" s="38"/>
      <c r="BD617" s="38"/>
      <c r="BE617" s="38"/>
      <c r="BF617" s="38"/>
      <c r="BG617" s="38"/>
      <c r="BH617" s="38"/>
      <c r="BI617" s="38"/>
      <c r="BJ617" s="38"/>
      <c r="BK617" s="38"/>
      <c r="BL617" s="38"/>
      <c r="BM617" s="38"/>
    </row>
    <row r="618" spans="1:65" ht="19.5" customHeight="1" x14ac:dyDescent="0.6">
      <c r="A618" s="38"/>
      <c r="B618" s="38"/>
      <c r="C618" s="43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  <c r="AJ618" s="38"/>
      <c r="AK618" s="38"/>
      <c r="AL618" s="38"/>
      <c r="AM618" s="38"/>
      <c r="AN618" s="38"/>
      <c r="AO618" s="38"/>
      <c r="AP618" s="38"/>
      <c r="AQ618" s="38"/>
      <c r="AR618" s="3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/>
      <c r="BD618" s="38"/>
      <c r="BE618" s="38"/>
      <c r="BF618" s="38"/>
      <c r="BG618" s="38"/>
      <c r="BH618" s="38"/>
      <c r="BI618" s="38"/>
      <c r="BJ618" s="38"/>
      <c r="BK618" s="38"/>
      <c r="BL618" s="38"/>
      <c r="BM618" s="38"/>
    </row>
    <row r="619" spans="1:65" ht="19.5" customHeight="1" x14ac:dyDescent="0.6">
      <c r="A619" s="38"/>
      <c r="B619" s="38"/>
      <c r="C619" s="43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  <c r="AJ619" s="38"/>
      <c r="AK619" s="38"/>
      <c r="AL619" s="38"/>
      <c r="AM619" s="38"/>
      <c r="AN619" s="38"/>
      <c r="AO619" s="38"/>
      <c r="AP619" s="38"/>
      <c r="AQ619" s="38"/>
      <c r="AR619" s="38"/>
      <c r="AS619" s="38"/>
      <c r="AT619" s="38"/>
      <c r="AU619" s="38"/>
      <c r="AV619" s="38"/>
      <c r="AW619" s="38"/>
      <c r="AX619" s="38"/>
      <c r="AY619" s="38"/>
      <c r="AZ619" s="38"/>
      <c r="BA619" s="38"/>
      <c r="BB619" s="38"/>
      <c r="BC619" s="38"/>
      <c r="BD619" s="38"/>
      <c r="BE619" s="38"/>
      <c r="BF619" s="38"/>
      <c r="BG619" s="38"/>
      <c r="BH619" s="38"/>
      <c r="BI619" s="38"/>
      <c r="BJ619" s="38"/>
      <c r="BK619" s="38"/>
      <c r="BL619" s="38"/>
      <c r="BM619" s="38"/>
    </row>
    <row r="620" spans="1:65" ht="19.5" customHeight="1" x14ac:dyDescent="0.6">
      <c r="A620" s="38"/>
      <c r="B620" s="38"/>
      <c r="C620" s="43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  <c r="AJ620" s="38"/>
      <c r="AK620" s="38"/>
      <c r="AL620" s="38"/>
      <c r="AM620" s="38"/>
      <c r="AN620" s="38"/>
      <c r="AO620" s="38"/>
      <c r="AP620" s="38"/>
      <c r="AQ620" s="38"/>
      <c r="AR620" s="38"/>
      <c r="AS620" s="38"/>
      <c r="AT620" s="38"/>
      <c r="AU620" s="38"/>
      <c r="AV620" s="38"/>
      <c r="AW620" s="38"/>
      <c r="AX620" s="38"/>
      <c r="AY620" s="38"/>
      <c r="AZ620" s="38"/>
      <c r="BA620" s="38"/>
      <c r="BB620" s="38"/>
      <c r="BC620" s="38"/>
      <c r="BD620" s="38"/>
      <c r="BE620" s="38"/>
      <c r="BF620" s="38"/>
      <c r="BG620" s="38"/>
      <c r="BH620" s="38"/>
      <c r="BI620" s="38"/>
      <c r="BJ620" s="38"/>
      <c r="BK620" s="38"/>
      <c r="BL620" s="38"/>
      <c r="BM620" s="38"/>
    </row>
    <row r="621" spans="1:65" ht="19.5" customHeight="1" x14ac:dyDescent="0.6">
      <c r="A621" s="38"/>
      <c r="B621" s="38"/>
      <c r="C621" s="43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8"/>
      <c r="AK621" s="38"/>
      <c r="AL621" s="38"/>
      <c r="AM621" s="38"/>
      <c r="AN621" s="38"/>
      <c r="AO621" s="38"/>
      <c r="AP621" s="38"/>
      <c r="AQ621" s="38"/>
      <c r="AR621" s="38"/>
      <c r="AS621" s="38"/>
      <c r="AT621" s="38"/>
      <c r="AU621" s="38"/>
      <c r="AV621" s="38"/>
      <c r="AW621" s="38"/>
      <c r="AX621" s="38"/>
      <c r="AY621" s="38"/>
      <c r="AZ621" s="38"/>
      <c r="BA621" s="38"/>
      <c r="BB621" s="38"/>
      <c r="BC621" s="38"/>
      <c r="BD621" s="38"/>
      <c r="BE621" s="38"/>
      <c r="BF621" s="38"/>
      <c r="BG621" s="38"/>
      <c r="BH621" s="38"/>
      <c r="BI621" s="38"/>
      <c r="BJ621" s="38"/>
      <c r="BK621" s="38"/>
      <c r="BL621" s="38"/>
      <c r="BM621" s="38"/>
    </row>
    <row r="622" spans="1:65" ht="19.5" customHeight="1" x14ac:dyDescent="0.6">
      <c r="A622" s="38"/>
      <c r="B622" s="38"/>
      <c r="C622" s="43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8"/>
      <c r="AK622" s="38"/>
      <c r="AL622" s="38"/>
      <c r="AM622" s="38"/>
      <c r="AN622" s="38"/>
      <c r="AO622" s="38"/>
      <c r="AP622" s="38"/>
      <c r="AQ622" s="38"/>
      <c r="AR622" s="38"/>
      <c r="AS622" s="38"/>
      <c r="AT622" s="38"/>
      <c r="AU622" s="38"/>
      <c r="AV622" s="38"/>
      <c r="AW622" s="38"/>
      <c r="AX622" s="38"/>
      <c r="AY622" s="38"/>
      <c r="AZ622" s="38"/>
      <c r="BA622" s="38"/>
      <c r="BB622" s="38"/>
      <c r="BC622" s="38"/>
      <c r="BD622" s="38"/>
      <c r="BE622" s="38"/>
      <c r="BF622" s="38"/>
      <c r="BG622" s="38"/>
      <c r="BH622" s="38"/>
      <c r="BI622" s="38"/>
      <c r="BJ622" s="38"/>
      <c r="BK622" s="38"/>
      <c r="BL622" s="38"/>
      <c r="BM622" s="38"/>
    </row>
    <row r="623" spans="1:65" ht="19.5" customHeight="1" x14ac:dyDescent="0.6">
      <c r="A623" s="38"/>
      <c r="B623" s="38"/>
      <c r="C623" s="43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  <c r="AJ623" s="38"/>
      <c r="AK623" s="38"/>
      <c r="AL623" s="38"/>
      <c r="AM623" s="38"/>
      <c r="AN623" s="38"/>
      <c r="AO623" s="38"/>
      <c r="AP623" s="38"/>
      <c r="AQ623" s="38"/>
      <c r="AR623" s="38"/>
      <c r="AS623" s="38"/>
      <c r="AT623" s="38"/>
      <c r="AU623" s="38"/>
      <c r="AV623" s="38"/>
      <c r="AW623" s="38"/>
      <c r="AX623" s="38"/>
      <c r="AY623" s="38"/>
      <c r="AZ623" s="38"/>
      <c r="BA623" s="38"/>
      <c r="BB623" s="38"/>
      <c r="BC623" s="38"/>
      <c r="BD623" s="38"/>
      <c r="BE623" s="38"/>
      <c r="BF623" s="38"/>
      <c r="BG623" s="38"/>
      <c r="BH623" s="38"/>
      <c r="BI623" s="38"/>
      <c r="BJ623" s="38"/>
      <c r="BK623" s="38"/>
      <c r="BL623" s="38"/>
      <c r="BM623" s="38"/>
    </row>
    <row r="624" spans="1:65" ht="19.5" customHeight="1" x14ac:dyDescent="0.6">
      <c r="A624" s="38"/>
      <c r="B624" s="38"/>
      <c r="C624" s="43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38"/>
      <c r="AK624" s="38"/>
      <c r="AL624" s="38"/>
      <c r="AM624" s="38"/>
      <c r="AN624" s="38"/>
      <c r="AO624" s="38"/>
      <c r="AP624" s="38"/>
      <c r="AQ624" s="38"/>
      <c r="AR624" s="38"/>
      <c r="AS624" s="38"/>
      <c r="AT624" s="38"/>
      <c r="AU624" s="38"/>
      <c r="AV624" s="38"/>
      <c r="AW624" s="38"/>
      <c r="AX624" s="38"/>
      <c r="AY624" s="38"/>
      <c r="AZ624" s="38"/>
      <c r="BA624" s="38"/>
      <c r="BB624" s="38"/>
      <c r="BC624" s="38"/>
      <c r="BD624" s="38"/>
      <c r="BE624" s="38"/>
      <c r="BF624" s="38"/>
      <c r="BG624" s="38"/>
      <c r="BH624" s="38"/>
      <c r="BI624" s="38"/>
      <c r="BJ624" s="38"/>
      <c r="BK624" s="38"/>
      <c r="BL624" s="38"/>
      <c r="BM624" s="38"/>
    </row>
    <row r="625" spans="1:65" ht="19.5" customHeight="1" x14ac:dyDescent="0.6">
      <c r="A625" s="38"/>
      <c r="B625" s="38"/>
      <c r="C625" s="43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  <c r="AJ625" s="38"/>
      <c r="AK625" s="38"/>
      <c r="AL625" s="38"/>
      <c r="AM625" s="38"/>
      <c r="AN625" s="38"/>
      <c r="AO625" s="38"/>
      <c r="AP625" s="38"/>
      <c r="AQ625" s="38"/>
      <c r="AR625" s="38"/>
      <c r="AS625" s="38"/>
      <c r="AT625" s="38"/>
      <c r="AU625" s="38"/>
      <c r="AV625" s="38"/>
      <c r="AW625" s="38"/>
      <c r="AX625" s="38"/>
      <c r="AY625" s="38"/>
      <c r="AZ625" s="38"/>
      <c r="BA625" s="38"/>
      <c r="BB625" s="38"/>
      <c r="BC625" s="38"/>
      <c r="BD625" s="38"/>
      <c r="BE625" s="38"/>
      <c r="BF625" s="38"/>
      <c r="BG625" s="38"/>
      <c r="BH625" s="38"/>
      <c r="BI625" s="38"/>
      <c r="BJ625" s="38"/>
      <c r="BK625" s="38"/>
      <c r="BL625" s="38"/>
      <c r="BM625" s="38"/>
    </row>
    <row r="626" spans="1:65" ht="19.5" customHeight="1" x14ac:dyDescent="0.6">
      <c r="A626" s="38"/>
      <c r="B626" s="38"/>
      <c r="C626" s="43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8"/>
      <c r="BD626" s="38"/>
      <c r="BE626" s="38"/>
      <c r="BF626" s="38"/>
      <c r="BG626" s="38"/>
      <c r="BH626" s="38"/>
      <c r="BI626" s="38"/>
      <c r="BJ626" s="38"/>
      <c r="BK626" s="38"/>
      <c r="BL626" s="38"/>
      <c r="BM626" s="38"/>
    </row>
    <row r="627" spans="1:65" ht="19.5" customHeight="1" x14ac:dyDescent="0.6">
      <c r="A627" s="38"/>
      <c r="B627" s="38"/>
      <c r="C627" s="43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38"/>
      <c r="AK627" s="38"/>
      <c r="AL627" s="38"/>
      <c r="AM627" s="38"/>
      <c r="AN627" s="38"/>
      <c r="AO627" s="38"/>
      <c r="AP627" s="38"/>
      <c r="AQ627" s="38"/>
      <c r="AR627" s="38"/>
      <c r="AS627" s="38"/>
      <c r="AT627" s="38"/>
      <c r="AU627" s="38"/>
      <c r="AV627" s="38"/>
      <c r="AW627" s="38"/>
      <c r="AX627" s="38"/>
      <c r="AY627" s="38"/>
      <c r="AZ627" s="38"/>
      <c r="BA627" s="38"/>
      <c r="BB627" s="38"/>
      <c r="BC627" s="38"/>
      <c r="BD627" s="38"/>
      <c r="BE627" s="38"/>
      <c r="BF627" s="38"/>
      <c r="BG627" s="38"/>
      <c r="BH627" s="38"/>
      <c r="BI627" s="38"/>
      <c r="BJ627" s="38"/>
      <c r="BK627" s="38"/>
      <c r="BL627" s="38"/>
      <c r="BM627" s="38"/>
    </row>
    <row r="628" spans="1:65" ht="19.5" customHeight="1" x14ac:dyDescent="0.6">
      <c r="A628" s="38"/>
      <c r="B628" s="38"/>
      <c r="C628" s="43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  <c r="AJ628" s="38"/>
      <c r="AK628" s="38"/>
      <c r="AL628" s="38"/>
      <c r="AM628" s="38"/>
      <c r="AN628" s="38"/>
      <c r="AO628" s="38"/>
      <c r="AP628" s="38"/>
      <c r="AQ628" s="38"/>
      <c r="AR628" s="38"/>
      <c r="AS628" s="38"/>
      <c r="AT628" s="38"/>
      <c r="AU628" s="38"/>
      <c r="AV628" s="38"/>
      <c r="AW628" s="38"/>
      <c r="AX628" s="38"/>
      <c r="AY628" s="38"/>
      <c r="AZ628" s="38"/>
      <c r="BA628" s="38"/>
      <c r="BB628" s="38"/>
      <c r="BC628" s="38"/>
      <c r="BD628" s="38"/>
      <c r="BE628" s="38"/>
      <c r="BF628" s="38"/>
      <c r="BG628" s="38"/>
      <c r="BH628" s="38"/>
      <c r="BI628" s="38"/>
      <c r="BJ628" s="38"/>
      <c r="BK628" s="38"/>
      <c r="BL628" s="38"/>
      <c r="BM628" s="38"/>
    </row>
    <row r="629" spans="1:65" ht="19.5" customHeight="1" x14ac:dyDescent="0.6">
      <c r="A629" s="38"/>
      <c r="B629" s="38"/>
      <c r="C629" s="43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38"/>
      <c r="AK629" s="38"/>
      <c r="AL629" s="38"/>
      <c r="AM629" s="38"/>
      <c r="AN629" s="38"/>
      <c r="AO629" s="38"/>
      <c r="AP629" s="38"/>
      <c r="AQ629" s="38"/>
      <c r="AR629" s="38"/>
      <c r="AS629" s="38"/>
      <c r="AT629" s="38"/>
      <c r="AU629" s="38"/>
      <c r="AV629" s="38"/>
      <c r="AW629" s="38"/>
      <c r="AX629" s="38"/>
      <c r="AY629" s="38"/>
      <c r="AZ629" s="38"/>
      <c r="BA629" s="38"/>
      <c r="BB629" s="38"/>
      <c r="BC629" s="38"/>
      <c r="BD629" s="38"/>
      <c r="BE629" s="38"/>
      <c r="BF629" s="38"/>
      <c r="BG629" s="38"/>
      <c r="BH629" s="38"/>
      <c r="BI629" s="38"/>
      <c r="BJ629" s="38"/>
      <c r="BK629" s="38"/>
      <c r="BL629" s="38"/>
      <c r="BM629" s="38"/>
    </row>
    <row r="630" spans="1:65" ht="19.5" customHeight="1" x14ac:dyDescent="0.6">
      <c r="A630" s="38"/>
      <c r="B630" s="38"/>
      <c r="C630" s="43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  <c r="AJ630" s="38"/>
      <c r="AK630" s="38"/>
      <c r="AL630" s="38"/>
      <c r="AM630" s="38"/>
      <c r="AN630" s="38"/>
      <c r="AO630" s="38"/>
      <c r="AP630" s="38"/>
      <c r="AQ630" s="38"/>
      <c r="AR630" s="38"/>
      <c r="AS630" s="38"/>
      <c r="AT630" s="38"/>
      <c r="AU630" s="38"/>
      <c r="AV630" s="38"/>
      <c r="AW630" s="38"/>
      <c r="AX630" s="38"/>
      <c r="AY630" s="38"/>
      <c r="AZ630" s="38"/>
      <c r="BA630" s="38"/>
      <c r="BB630" s="38"/>
      <c r="BC630" s="38"/>
      <c r="BD630" s="38"/>
      <c r="BE630" s="38"/>
      <c r="BF630" s="38"/>
      <c r="BG630" s="38"/>
      <c r="BH630" s="38"/>
      <c r="BI630" s="38"/>
      <c r="BJ630" s="38"/>
      <c r="BK630" s="38"/>
      <c r="BL630" s="38"/>
      <c r="BM630" s="38"/>
    </row>
    <row r="631" spans="1:65" ht="19.5" customHeight="1" x14ac:dyDescent="0.6">
      <c r="A631" s="38"/>
      <c r="B631" s="38"/>
      <c r="C631" s="43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38"/>
      <c r="AK631" s="38"/>
      <c r="AL631" s="38"/>
      <c r="AM631" s="38"/>
      <c r="AN631" s="38"/>
      <c r="AO631" s="38"/>
      <c r="AP631" s="38"/>
      <c r="AQ631" s="38"/>
      <c r="AR631" s="38"/>
      <c r="AS631" s="38"/>
      <c r="AT631" s="38"/>
      <c r="AU631" s="38"/>
      <c r="AV631" s="38"/>
      <c r="AW631" s="38"/>
      <c r="AX631" s="38"/>
      <c r="AY631" s="38"/>
      <c r="AZ631" s="38"/>
      <c r="BA631" s="38"/>
      <c r="BB631" s="38"/>
      <c r="BC631" s="38"/>
      <c r="BD631" s="38"/>
      <c r="BE631" s="38"/>
      <c r="BF631" s="38"/>
      <c r="BG631" s="38"/>
      <c r="BH631" s="38"/>
      <c r="BI631" s="38"/>
      <c r="BJ631" s="38"/>
      <c r="BK631" s="38"/>
      <c r="BL631" s="38"/>
      <c r="BM631" s="38"/>
    </row>
    <row r="632" spans="1:65" ht="19.5" customHeight="1" x14ac:dyDescent="0.6">
      <c r="A632" s="38"/>
      <c r="B632" s="38"/>
      <c r="C632" s="43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  <c r="AJ632" s="38"/>
      <c r="AK632" s="38"/>
      <c r="AL632" s="38"/>
      <c r="AM632" s="38"/>
      <c r="AN632" s="38"/>
      <c r="AO632" s="38"/>
      <c r="AP632" s="38"/>
      <c r="AQ632" s="38"/>
      <c r="AR632" s="38"/>
      <c r="AS632" s="38"/>
      <c r="AT632" s="38"/>
      <c r="AU632" s="38"/>
      <c r="AV632" s="38"/>
      <c r="AW632" s="38"/>
      <c r="AX632" s="38"/>
      <c r="AY632" s="38"/>
      <c r="AZ632" s="38"/>
      <c r="BA632" s="38"/>
      <c r="BB632" s="38"/>
      <c r="BC632" s="38"/>
      <c r="BD632" s="38"/>
      <c r="BE632" s="38"/>
      <c r="BF632" s="38"/>
      <c r="BG632" s="38"/>
      <c r="BH632" s="38"/>
      <c r="BI632" s="38"/>
      <c r="BJ632" s="38"/>
      <c r="BK632" s="38"/>
      <c r="BL632" s="38"/>
      <c r="BM632" s="38"/>
    </row>
    <row r="633" spans="1:65" ht="19.5" customHeight="1" x14ac:dyDescent="0.6">
      <c r="A633" s="38"/>
      <c r="B633" s="38"/>
      <c r="C633" s="43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38"/>
      <c r="AK633" s="38"/>
      <c r="AL633" s="38"/>
      <c r="AM633" s="38"/>
      <c r="AN633" s="38"/>
      <c r="AO633" s="38"/>
      <c r="AP633" s="38"/>
      <c r="AQ633" s="38"/>
      <c r="AR633" s="38"/>
      <c r="AS633" s="38"/>
      <c r="AT633" s="38"/>
      <c r="AU633" s="38"/>
      <c r="AV633" s="38"/>
      <c r="AW633" s="38"/>
      <c r="AX633" s="38"/>
      <c r="AY633" s="38"/>
      <c r="AZ633" s="38"/>
      <c r="BA633" s="38"/>
      <c r="BB633" s="38"/>
      <c r="BC633" s="38"/>
      <c r="BD633" s="38"/>
      <c r="BE633" s="38"/>
      <c r="BF633" s="38"/>
      <c r="BG633" s="38"/>
      <c r="BH633" s="38"/>
      <c r="BI633" s="38"/>
      <c r="BJ633" s="38"/>
      <c r="BK633" s="38"/>
      <c r="BL633" s="38"/>
      <c r="BM633" s="38"/>
    </row>
    <row r="634" spans="1:65" ht="19.5" customHeight="1" x14ac:dyDescent="0.6">
      <c r="A634" s="38"/>
      <c r="B634" s="38"/>
      <c r="C634" s="43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  <c r="AJ634" s="38"/>
      <c r="AK634" s="38"/>
      <c r="AL634" s="38"/>
      <c r="AM634" s="38"/>
      <c r="AN634" s="38"/>
      <c r="AO634" s="38"/>
      <c r="AP634" s="38"/>
      <c r="AQ634" s="38"/>
      <c r="AR634" s="38"/>
      <c r="AS634" s="38"/>
      <c r="AT634" s="38"/>
      <c r="AU634" s="38"/>
      <c r="AV634" s="38"/>
      <c r="AW634" s="38"/>
      <c r="AX634" s="38"/>
      <c r="AY634" s="38"/>
      <c r="AZ634" s="38"/>
      <c r="BA634" s="38"/>
      <c r="BB634" s="38"/>
      <c r="BC634" s="38"/>
      <c r="BD634" s="38"/>
      <c r="BE634" s="38"/>
      <c r="BF634" s="38"/>
      <c r="BG634" s="38"/>
      <c r="BH634" s="38"/>
      <c r="BI634" s="38"/>
      <c r="BJ634" s="38"/>
      <c r="BK634" s="38"/>
      <c r="BL634" s="38"/>
      <c r="BM634" s="38"/>
    </row>
    <row r="635" spans="1:65" ht="19.5" customHeight="1" x14ac:dyDescent="0.6">
      <c r="A635" s="38"/>
      <c r="B635" s="38"/>
      <c r="C635" s="43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  <c r="AJ635" s="38"/>
      <c r="AK635" s="38"/>
      <c r="AL635" s="38"/>
      <c r="AM635" s="38"/>
      <c r="AN635" s="38"/>
      <c r="AO635" s="38"/>
      <c r="AP635" s="38"/>
      <c r="AQ635" s="38"/>
      <c r="AR635" s="38"/>
      <c r="AS635" s="38"/>
      <c r="AT635" s="38"/>
      <c r="AU635" s="38"/>
      <c r="AV635" s="38"/>
      <c r="AW635" s="38"/>
      <c r="AX635" s="38"/>
      <c r="AY635" s="38"/>
      <c r="AZ635" s="38"/>
      <c r="BA635" s="38"/>
      <c r="BB635" s="38"/>
      <c r="BC635" s="38"/>
      <c r="BD635" s="38"/>
      <c r="BE635" s="38"/>
      <c r="BF635" s="38"/>
      <c r="BG635" s="38"/>
      <c r="BH635" s="38"/>
      <c r="BI635" s="38"/>
      <c r="BJ635" s="38"/>
      <c r="BK635" s="38"/>
      <c r="BL635" s="38"/>
      <c r="BM635" s="38"/>
    </row>
    <row r="636" spans="1:65" ht="19.5" customHeight="1" x14ac:dyDescent="0.6">
      <c r="A636" s="38"/>
      <c r="B636" s="38"/>
      <c r="C636" s="43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8"/>
      <c r="AK636" s="38"/>
      <c r="AL636" s="38"/>
      <c r="AM636" s="38"/>
      <c r="AN636" s="38"/>
      <c r="AO636" s="38"/>
      <c r="AP636" s="38"/>
      <c r="AQ636" s="38"/>
      <c r="AR636" s="38"/>
      <c r="AS636" s="38"/>
      <c r="AT636" s="38"/>
      <c r="AU636" s="38"/>
      <c r="AV636" s="38"/>
      <c r="AW636" s="38"/>
      <c r="AX636" s="38"/>
      <c r="AY636" s="38"/>
      <c r="AZ636" s="38"/>
      <c r="BA636" s="38"/>
      <c r="BB636" s="38"/>
      <c r="BC636" s="38"/>
      <c r="BD636" s="38"/>
      <c r="BE636" s="38"/>
      <c r="BF636" s="38"/>
      <c r="BG636" s="38"/>
      <c r="BH636" s="38"/>
      <c r="BI636" s="38"/>
      <c r="BJ636" s="38"/>
      <c r="BK636" s="38"/>
      <c r="BL636" s="38"/>
      <c r="BM636" s="38"/>
    </row>
    <row r="637" spans="1:65" ht="19.5" customHeight="1" x14ac:dyDescent="0.6">
      <c r="A637" s="38"/>
      <c r="B637" s="38"/>
      <c r="C637" s="43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  <c r="AJ637" s="38"/>
      <c r="AK637" s="38"/>
      <c r="AL637" s="38"/>
      <c r="AM637" s="38"/>
      <c r="AN637" s="38"/>
      <c r="AO637" s="38"/>
      <c r="AP637" s="38"/>
      <c r="AQ637" s="38"/>
      <c r="AR637" s="38"/>
      <c r="AS637" s="38"/>
      <c r="AT637" s="38"/>
      <c r="AU637" s="38"/>
      <c r="AV637" s="38"/>
      <c r="AW637" s="38"/>
      <c r="AX637" s="38"/>
      <c r="AY637" s="38"/>
      <c r="AZ637" s="38"/>
      <c r="BA637" s="38"/>
      <c r="BB637" s="38"/>
      <c r="BC637" s="38"/>
      <c r="BD637" s="38"/>
      <c r="BE637" s="38"/>
      <c r="BF637" s="38"/>
      <c r="BG637" s="38"/>
      <c r="BH637" s="38"/>
      <c r="BI637" s="38"/>
      <c r="BJ637" s="38"/>
      <c r="BK637" s="38"/>
      <c r="BL637" s="38"/>
      <c r="BM637" s="38"/>
    </row>
    <row r="638" spans="1:65" ht="19.5" customHeight="1" x14ac:dyDescent="0.6">
      <c r="A638" s="38"/>
      <c r="B638" s="38"/>
      <c r="C638" s="43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8"/>
      <c r="BD638" s="38"/>
      <c r="BE638" s="38"/>
      <c r="BF638" s="38"/>
      <c r="BG638" s="38"/>
      <c r="BH638" s="38"/>
      <c r="BI638" s="38"/>
      <c r="BJ638" s="38"/>
      <c r="BK638" s="38"/>
      <c r="BL638" s="38"/>
      <c r="BM638" s="38"/>
    </row>
    <row r="639" spans="1:65" ht="19.5" customHeight="1" x14ac:dyDescent="0.6">
      <c r="A639" s="38"/>
      <c r="B639" s="38"/>
      <c r="C639" s="43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  <c r="AJ639" s="38"/>
      <c r="AK639" s="38"/>
      <c r="AL639" s="38"/>
      <c r="AM639" s="38"/>
      <c r="AN639" s="38"/>
      <c r="AO639" s="38"/>
      <c r="AP639" s="38"/>
      <c r="AQ639" s="38"/>
      <c r="AR639" s="38"/>
      <c r="AS639" s="38"/>
      <c r="AT639" s="38"/>
      <c r="AU639" s="38"/>
      <c r="AV639" s="38"/>
      <c r="AW639" s="38"/>
      <c r="AX639" s="38"/>
      <c r="AY639" s="38"/>
      <c r="AZ639" s="38"/>
      <c r="BA639" s="38"/>
      <c r="BB639" s="38"/>
      <c r="BC639" s="38"/>
      <c r="BD639" s="38"/>
      <c r="BE639" s="38"/>
      <c r="BF639" s="38"/>
      <c r="BG639" s="38"/>
      <c r="BH639" s="38"/>
      <c r="BI639" s="38"/>
      <c r="BJ639" s="38"/>
      <c r="BK639" s="38"/>
      <c r="BL639" s="38"/>
      <c r="BM639" s="38"/>
    </row>
    <row r="640" spans="1:65" ht="19.5" customHeight="1" x14ac:dyDescent="0.6">
      <c r="A640" s="38"/>
      <c r="B640" s="38"/>
      <c r="C640" s="43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  <c r="AJ640" s="38"/>
      <c r="AK640" s="38"/>
      <c r="AL640" s="38"/>
      <c r="AM640" s="38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</row>
    <row r="641" spans="1:65" ht="19.5" customHeight="1" x14ac:dyDescent="0.6">
      <c r="A641" s="38"/>
      <c r="B641" s="38"/>
      <c r="C641" s="43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  <c r="BC641" s="38"/>
      <c r="BD641" s="38"/>
      <c r="BE641" s="38"/>
      <c r="BF641" s="38"/>
      <c r="BG641" s="38"/>
      <c r="BH641" s="38"/>
      <c r="BI641" s="38"/>
      <c r="BJ641" s="38"/>
      <c r="BK641" s="38"/>
      <c r="BL641" s="38"/>
      <c r="BM641" s="38"/>
    </row>
    <row r="642" spans="1:65" ht="19.5" customHeight="1" x14ac:dyDescent="0.6">
      <c r="A642" s="38"/>
      <c r="B642" s="38"/>
      <c r="C642" s="43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  <c r="AJ642" s="38"/>
      <c r="AK642" s="38"/>
      <c r="AL642" s="38"/>
      <c r="AM642" s="38"/>
      <c r="AN642" s="38"/>
      <c r="AO642" s="38"/>
      <c r="AP642" s="38"/>
      <c r="AQ642" s="38"/>
      <c r="AR642" s="38"/>
      <c r="AS642" s="38"/>
      <c r="AT642" s="38"/>
      <c r="AU642" s="38"/>
      <c r="AV642" s="38"/>
      <c r="AW642" s="38"/>
      <c r="AX642" s="38"/>
      <c r="AY642" s="38"/>
      <c r="AZ642" s="38"/>
      <c r="BA642" s="38"/>
      <c r="BB642" s="38"/>
      <c r="BC642" s="38"/>
      <c r="BD642" s="38"/>
      <c r="BE642" s="38"/>
      <c r="BF642" s="38"/>
      <c r="BG642" s="38"/>
      <c r="BH642" s="38"/>
      <c r="BI642" s="38"/>
      <c r="BJ642" s="38"/>
      <c r="BK642" s="38"/>
      <c r="BL642" s="38"/>
      <c r="BM642" s="38"/>
    </row>
    <row r="643" spans="1:65" ht="19.5" customHeight="1" x14ac:dyDescent="0.6">
      <c r="A643" s="38"/>
      <c r="B643" s="38"/>
      <c r="C643" s="43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  <c r="AJ643" s="38"/>
      <c r="AK643" s="38"/>
      <c r="AL643" s="38"/>
      <c r="AM643" s="38"/>
      <c r="AN643" s="38"/>
      <c r="AO643" s="38"/>
      <c r="AP643" s="38"/>
      <c r="AQ643" s="38"/>
      <c r="AR643" s="38"/>
      <c r="AS643" s="38"/>
      <c r="AT643" s="38"/>
      <c r="AU643" s="38"/>
      <c r="AV643" s="38"/>
      <c r="AW643" s="38"/>
      <c r="AX643" s="38"/>
      <c r="AY643" s="38"/>
      <c r="AZ643" s="38"/>
      <c r="BA643" s="38"/>
      <c r="BB643" s="38"/>
      <c r="BC643" s="38"/>
      <c r="BD643" s="38"/>
      <c r="BE643" s="38"/>
      <c r="BF643" s="38"/>
      <c r="BG643" s="38"/>
      <c r="BH643" s="38"/>
      <c r="BI643" s="38"/>
      <c r="BJ643" s="38"/>
      <c r="BK643" s="38"/>
      <c r="BL643" s="38"/>
      <c r="BM643" s="38"/>
    </row>
    <row r="644" spans="1:65" ht="19.5" customHeight="1" x14ac:dyDescent="0.6">
      <c r="A644" s="38"/>
      <c r="B644" s="38"/>
      <c r="C644" s="43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  <c r="AR644" s="38"/>
      <c r="AS644" s="38"/>
      <c r="AT644" s="38"/>
      <c r="AU644" s="38"/>
      <c r="AV644" s="38"/>
      <c r="AW644" s="38"/>
      <c r="AX644" s="38"/>
      <c r="AY644" s="38"/>
      <c r="AZ644" s="38"/>
      <c r="BA644" s="38"/>
      <c r="BB644" s="38"/>
      <c r="BC644" s="38"/>
      <c r="BD644" s="38"/>
      <c r="BE644" s="38"/>
      <c r="BF644" s="38"/>
      <c r="BG644" s="38"/>
      <c r="BH644" s="38"/>
      <c r="BI644" s="38"/>
      <c r="BJ644" s="38"/>
      <c r="BK644" s="38"/>
      <c r="BL644" s="38"/>
      <c r="BM644" s="38"/>
    </row>
    <row r="645" spans="1:65" ht="19.5" customHeight="1" x14ac:dyDescent="0.6">
      <c r="A645" s="38"/>
      <c r="B645" s="38"/>
      <c r="C645" s="43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38"/>
      <c r="AK645" s="38"/>
      <c r="AL645" s="38"/>
      <c r="AM645" s="38"/>
      <c r="AN645" s="38"/>
      <c r="AO645" s="38"/>
      <c r="AP645" s="38"/>
      <c r="AQ645" s="38"/>
      <c r="AR645" s="38"/>
      <c r="AS645" s="38"/>
      <c r="AT645" s="38"/>
      <c r="AU645" s="38"/>
      <c r="AV645" s="38"/>
      <c r="AW645" s="38"/>
      <c r="AX645" s="38"/>
      <c r="AY645" s="38"/>
      <c r="AZ645" s="38"/>
      <c r="BA645" s="38"/>
      <c r="BB645" s="38"/>
      <c r="BC645" s="38"/>
      <c r="BD645" s="38"/>
      <c r="BE645" s="38"/>
      <c r="BF645" s="38"/>
      <c r="BG645" s="38"/>
      <c r="BH645" s="38"/>
      <c r="BI645" s="38"/>
      <c r="BJ645" s="38"/>
      <c r="BK645" s="38"/>
      <c r="BL645" s="38"/>
      <c r="BM645" s="38"/>
    </row>
    <row r="646" spans="1:65" ht="19.5" customHeight="1" x14ac:dyDescent="0.6">
      <c r="A646" s="38"/>
      <c r="B646" s="38"/>
      <c r="C646" s="43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  <c r="AJ646" s="38"/>
      <c r="AK646" s="38"/>
      <c r="AL646" s="38"/>
      <c r="AM646" s="38"/>
      <c r="AN646" s="38"/>
      <c r="AO646" s="38"/>
      <c r="AP646" s="38"/>
      <c r="AQ646" s="38"/>
      <c r="AR646" s="38"/>
      <c r="AS646" s="38"/>
      <c r="AT646" s="38"/>
      <c r="AU646" s="38"/>
      <c r="AV646" s="38"/>
      <c r="AW646" s="38"/>
      <c r="AX646" s="38"/>
      <c r="AY646" s="38"/>
      <c r="AZ646" s="38"/>
      <c r="BA646" s="38"/>
      <c r="BB646" s="38"/>
      <c r="BC646" s="38"/>
      <c r="BD646" s="38"/>
      <c r="BE646" s="38"/>
      <c r="BF646" s="38"/>
      <c r="BG646" s="38"/>
      <c r="BH646" s="38"/>
      <c r="BI646" s="38"/>
      <c r="BJ646" s="38"/>
      <c r="BK646" s="38"/>
      <c r="BL646" s="38"/>
      <c r="BM646" s="38"/>
    </row>
    <row r="647" spans="1:65" ht="19.5" customHeight="1" x14ac:dyDescent="0.6">
      <c r="A647" s="38"/>
      <c r="B647" s="38"/>
      <c r="C647" s="43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  <c r="AJ647" s="38"/>
      <c r="AK647" s="38"/>
      <c r="AL647" s="38"/>
      <c r="AM647" s="38"/>
      <c r="AN647" s="38"/>
      <c r="AO647" s="38"/>
      <c r="AP647" s="38"/>
      <c r="AQ647" s="38"/>
      <c r="AR647" s="38"/>
      <c r="AS647" s="38"/>
      <c r="AT647" s="38"/>
      <c r="AU647" s="38"/>
      <c r="AV647" s="38"/>
      <c r="AW647" s="38"/>
      <c r="AX647" s="38"/>
      <c r="AY647" s="38"/>
      <c r="AZ647" s="38"/>
      <c r="BA647" s="38"/>
      <c r="BB647" s="38"/>
      <c r="BC647" s="38"/>
      <c r="BD647" s="38"/>
      <c r="BE647" s="38"/>
      <c r="BF647" s="38"/>
      <c r="BG647" s="38"/>
      <c r="BH647" s="38"/>
      <c r="BI647" s="38"/>
      <c r="BJ647" s="38"/>
      <c r="BK647" s="38"/>
      <c r="BL647" s="38"/>
      <c r="BM647" s="38"/>
    </row>
    <row r="648" spans="1:65" ht="19.5" customHeight="1" x14ac:dyDescent="0.6">
      <c r="A648" s="38"/>
      <c r="B648" s="38"/>
      <c r="C648" s="43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  <c r="AJ648" s="38"/>
      <c r="AK648" s="38"/>
      <c r="AL648" s="38"/>
      <c r="AM648" s="38"/>
      <c r="AN648" s="38"/>
      <c r="AO648" s="38"/>
      <c r="AP648" s="38"/>
      <c r="AQ648" s="38"/>
      <c r="AR648" s="38"/>
      <c r="AS648" s="38"/>
      <c r="AT648" s="38"/>
      <c r="AU648" s="38"/>
      <c r="AV648" s="38"/>
      <c r="AW648" s="38"/>
      <c r="AX648" s="38"/>
      <c r="AY648" s="38"/>
      <c r="AZ648" s="38"/>
      <c r="BA648" s="38"/>
      <c r="BB648" s="38"/>
      <c r="BC648" s="38"/>
      <c r="BD648" s="38"/>
      <c r="BE648" s="38"/>
      <c r="BF648" s="38"/>
      <c r="BG648" s="38"/>
      <c r="BH648" s="38"/>
      <c r="BI648" s="38"/>
      <c r="BJ648" s="38"/>
      <c r="BK648" s="38"/>
      <c r="BL648" s="38"/>
      <c r="BM648" s="38"/>
    </row>
    <row r="649" spans="1:65" ht="19.5" customHeight="1" x14ac:dyDescent="0.6">
      <c r="A649" s="38"/>
      <c r="B649" s="38"/>
      <c r="C649" s="43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38"/>
      <c r="AK649" s="38"/>
      <c r="AL649" s="38"/>
      <c r="AM649" s="38"/>
      <c r="AN649" s="38"/>
      <c r="AO649" s="38"/>
      <c r="AP649" s="38"/>
      <c r="AQ649" s="38"/>
      <c r="AR649" s="38"/>
      <c r="AS649" s="38"/>
      <c r="AT649" s="38"/>
      <c r="AU649" s="38"/>
      <c r="AV649" s="38"/>
      <c r="AW649" s="38"/>
      <c r="AX649" s="38"/>
      <c r="AY649" s="38"/>
      <c r="AZ649" s="38"/>
      <c r="BA649" s="38"/>
      <c r="BB649" s="38"/>
      <c r="BC649" s="38"/>
      <c r="BD649" s="38"/>
      <c r="BE649" s="38"/>
      <c r="BF649" s="38"/>
      <c r="BG649" s="38"/>
      <c r="BH649" s="38"/>
      <c r="BI649" s="38"/>
      <c r="BJ649" s="38"/>
      <c r="BK649" s="38"/>
      <c r="BL649" s="38"/>
      <c r="BM649" s="38"/>
    </row>
    <row r="650" spans="1:65" ht="19.5" customHeight="1" x14ac:dyDescent="0.6">
      <c r="A650" s="38"/>
      <c r="B650" s="38"/>
      <c r="C650" s="43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8"/>
      <c r="BD650" s="38"/>
      <c r="BE650" s="38"/>
      <c r="BF650" s="38"/>
      <c r="BG650" s="38"/>
      <c r="BH650" s="38"/>
      <c r="BI650" s="38"/>
      <c r="BJ650" s="38"/>
      <c r="BK650" s="38"/>
      <c r="BL650" s="38"/>
      <c r="BM650" s="38"/>
    </row>
    <row r="651" spans="1:65" ht="19.5" customHeight="1" x14ac:dyDescent="0.6">
      <c r="A651" s="38"/>
      <c r="B651" s="38"/>
      <c r="C651" s="43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38"/>
      <c r="AK651" s="38"/>
      <c r="AL651" s="38"/>
      <c r="AM651" s="38"/>
      <c r="AN651" s="38"/>
      <c r="AO651" s="38"/>
      <c r="AP651" s="38"/>
      <c r="AQ651" s="38"/>
      <c r="AR651" s="38"/>
      <c r="AS651" s="38"/>
      <c r="AT651" s="38"/>
      <c r="AU651" s="38"/>
      <c r="AV651" s="38"/>
      <c r="AW651" s="38"/>
      <c r="AX651" s="38"/>
      <c r="AY651" s="38"/>
      <c r="AZ651" s="38"/>
      <c r="BA651" s="38"/>
      <c r="BB651" s="38"/>
      <c r="BC651" s="38"/>
      <c r="BD651" s="38"/>
      <c r="BE651" s="38"/>
      <c r="BF651" s="38"/>
      <c r="BG651" s="38"/>
      <c r="BH651" s="38"/>
      <c r="BI651" s="38"/>
      <c r="BJ651" s="38"/>
      <c r="BK651" s="38"/>
      <c r="BL651" s="38"/>
      <c r="BM651" s="38"/>
    </row>
    <row r="652" spans="1:65" ht="19.5" customHeight="1" x14ac:dyDescent="0.6">
      <c r="A652" s="38"/>
      <c r="B652" s="38"/>
      <c r="C652" s="43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</row>
    <row r="653" spans="1:65" ht="19.5" customHeight="1" x14ac:dyDescent="0.6">
      <c r="A653" s="38"/>
      <c r="B653" s="38"/>
      <c r="C653" s="43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  <c r="AJ653" s="38"/>
      <c r="AK653" s="38"/>
      <c r="AL653" s="38"/>
      <c r="AM653" s="38"/>
      <c r="AN653" s="38"/>
      <c r="AO653" s="38"/>
      <c r="AP653" s="38"/>
      <c r="AQ653" s="38"/>
      <c r="AR653" s="38"/>
      <c r="AS653" s="38"/>
      <c r="AT653" s="38"/>
      <c r="AU653" s="38"/>
      <c r="AV653" s="38"/>
      <c r="AW653" s="38"/>
      <c r="AX653" s="38"/>
      <c r="AY653" s="38"/>
      <c r="AZ653" s="38"/>
      <c r="BA653" s="38"/>
      <c r="BB653" s="38"/>
      <c r="BC653" s="38"/>
      <c r="BD653" s="38"/>
      <c r="BE653" s="38"/>
      <c r="BF653" s="38"/>
      <c r="BG653" s="38"/>
      <c r="BH653" s="38"/>
      <c r="BI653" s="38"/>
      <c r="BJ653" s="38"/>
      <c r="BK653" s="38"/>
      <c r="BL653" s="38"/>
      <c r="BM653" s="38"/>
    </row>
    <row r="654" spans="1:65" ht="19.5" customHeight="1" x14ac:dyDescent="0.6">
      <c r="A654" s="38"/>
      <c r="B654" s="38"/>
      <c r="C654" s="43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  <c r="AJ654" s="38"/>
      <c r="AK654" s="38"/>
      <c r="AL654" s="38"/>
      <c r="AM654" s="38"/>
      <c r="AN654" s="38"/>
      <c r="AO654" s="38"/>
      <c r="AP654" s="38"/>
      <c r="AQ654" s="38"/>
      <c r="AR654" s="38"/>
      <c r="AS654" s="38"/>
      <c r="AT654" s="38"/>
      <c r="AU654" s="38"/>
      <c r="AV654" s="38"/>
      <c r="AW654" s="38"/>
      <c r="AX654" s="38"/>
      <c r="AY654" s="38"/>
      <c r="AZ654" s="38"/>
      <c r="BA654" s="38"/>
      <c r="BB654" s="38"/>
      <c r="BC654" s="38"/>
      <c r="BD654" s="38"/>
      <c r="BE654" s="38"/>
      <c r="BF654" s="38"/>
      <c r="BG654" s="38"/>
      <c r="BH654" s="38"/>
      <c r="BI654" s="38"/>
      <c r="BJ654" s="38"/>
      <c r="BK654" s="38"/>
      <c r="BL654" s="38"/>
      <c r="BM654" s="38"/>
    </row>
    <row r="655" spans="1:65" ht="19.5" customHeight="1" x14ac:dyDescent="0.6">
      <c r="A655" s="38"/>
      <c r="B655" s="38"/>
      <c r="C655" s="43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  <c r="AJ655" s="38"/>
      <c r="AK655" s="38"/>
      <c r="AL655" s="38"/>
      <c r="AM655" s="38"/>
      <c r="AN655" s="38"/>
      <c r="AO655" s="38"/>
      <c r="AP655" s="38"/>
      <c r="AQ655" s="38"/>
      <c r="AR655" s="38"/>
      <c r="AS655" s="38"/>
      <c r="AT655" s="38"/>
      <c r="AU655" s="38"/>
      <c r="AV655" s="38"/>
      <c r="AW655" s="38"/>
      <c r="AX655" s="38"/>
      <c r="AY655" s="38"/>
      <c r="AZ655" s="38"/>
      <c r="BA655" s="38"/>
      <c r="BB655" s="38"/>
      <c r="BC655" s="38"/>
      <c r="BD655" s="38"/>
      <c r="BE655" s="38"/>
      <c r="BF655" s="38"/>
      <c r="BG655" s="38"/>
      <c r="BH655" s="38"/>
      <c r="BI655" s="38"/>
      <c r="BJ655" s="38"/>
      <c r="BK655" s="38"/>
      <c r="BL655" s="38"/>
      <c r="BM655" s="38"/>
    </row>
    <row r="656" spans="1:65" ht="19.5" customHeight="1" x14ac:dyDescent="0.6">
      <c r="A656" s="38"/>
      <c r="B656" s="38"/>
      <c r="C656" s="43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38"/>
      <c r="AK656" s="38"/>
      <c r="AL656" s="38"/>
      <c r="AM656" s="38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  <c r="AX656" s="38"/>
      <c r="AY656" s="38"/>
      <c r="AZ656" s="38"/>
      <c r="BA656" s="38"/>
      <c r="BB656" s="38"/>
      <c r="BC656" s="38"/>
      <c r="BD656" s="38"/>
      <c r="BE656" s="38"/>
      <c r="BF656" s="38"/>
      <c r="BG656" s="38"/>
      <c r="BH656" s="38"/>
      <c r="BI656" s="38"/>
      <c r="BJ656" s="38"/>
      <c r="BK656" s="38"/>
      <c r="BL656" s="38"/>
      <c r="BM656" s="38"/>
    </row>
    <row r="657" spans="1:65" ht="19.5" customHeight="1" x14ac:dyDescent="0.6">
      <c r="A657" s="38"/>
      <c r="B657" s="38"/>
      <c r="C657" s="43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  <c r="AJ657" s="38"/>
      <c r="AK657" s="38"/>
      <c r="AL657" s="38"/>
      <c r="AM657" s="38"/>
      <c r="AN657" s="38"/>
      <c r="AO657" s="38"/>
      <c r="AP657" s="38"/>
      <c r="AQ657" s="38"/>
      <c r="AR657" s="38"/>
      <c r="AS657" s="38"/>
      <c r="AT657" s="38"/>
      <c r="AU657" s="38"/>
      <c r="AV657" s="38"/>
      <c r="AW657" s="38"/>
      <c r="AX657" s="38"/>
      <c r="AY657" s="38"/>
      <c r="AZ657" s="38"/>
      <c r="BA657" s="38"/>
      <c r="BB657" s="38"/>
      <c r="BC657" s="38"/>
      <c r="BD657" s="38"/>
      <c r="BE657" s="38"/>
      <c r="BF657" s="38"/>
      <c r="BG657" s="38"/>
      <c r="BH657" s="38"/>
      <c r="BI657" s="38"/>
      <c r="BJ657" s="38"/>
      <c r="BK657" s="38"/>
      <c r="BL657" s="38"/>
      <c r="BM657" s="38"/>
    </row>
    <row r="658" spans="1:65" ht="19.5" customHeight="1" x14ac:dyDescent="0.6">
      <c r="A658" s="38"/>
      <c r="B658" s="38"/>
      <c r="C658" s="43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38"/>
      <c r="AK658" s="38"/>
      <c r="AL658" s="38"/>
      <c r="AM658" s="38"/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  <c r="AX658" s="38"/>
      <c r="AY658" s="38"/>
      <c r="AZ658" s="38"/>
      <c r="BA658" s="38"/>
      <c r="BB658" s="38"/>
      <c r="BC658" s="38"/>
      <c r="BD658" s="38"/>
      <c r="BE658" s="38"/>
      <c r="BF658" s="38"/>
      <c r="BG658" s="38"/>
      <c r="BH658" s="38"/>
      <c r="BI658" s="38"/>
      <c r="BJ658" s="38"/>
      <c r="BK658" s="38"/>
      <c r="BL658" s="38"/>
      <c r="BM658" s="38"/>
    </row>
    <row r="659" spans="1:65" ht="19.5" customHeight="1" x14ac:dyDescent="0.6">
      <c r="A659" s="38"/>
      <c r="B659" s="38"/>
      <c r="C659" s="43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38"/>
      <c r="AK659" s="38"/>
      <c r="AL659" s="38"/>
      <c r="AM659" s="38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  <c r="BC659" s="38"/>
      <c r="BD659" s="38"/>
      <c r="BE659" s="38"/>
      <c r="BF659" s="38"/>
      <c r="BG659" s="38"/>
      <c r="BH659" s="38"/>
      <c r="BI659" s="38"/>
      <c r="BJ659" s="38"/>
      <c r="BK659" s="38"/>
      <c r="BL659" s="38"/>
      <c r="BM659" s="38"/>
    </row>
    <row r="660" spans="1:65" ht="19.5" customHeight="1" x14ac:dyDescent="0.6">
      <c r="A660" s="38"/>
      <c r="B660" s="38"/>
      <c r="C660" s="43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  <c r="AJ660" s="38"/>
      <c r="AK660" s="38"/>
      <c r="AL660" s="38"/>
      <c r="AM660" s="38"/>
      <c r="AN660" s="38"/>
      <c r="AO660" s="38"/>
      <c r="AP660" s="38"/>
      <c r="AQ660" s="38"/>
      <c r="AR660" s="38"/>
      <c r="AS660" s="38"/>
      <c r="AT660" s="38"/>
      <c r="AU660" s="38"/>
      <c r="AV660" s="38"/>
      <c r="AW660" s="38"/>
      <c r="AX660" s="38"/>
      <c r="AY660" s="38"/>
      <c r="AZ660" s="38"/>
      <c r="BA660" s="38"/>
      <c r="BB660" s="38"/>
      <c r="BC660" s="38"/>
      <c r="BD660" s="38"/>
      <c r="BE660" s="38"/>
      <c r="BF660" s="38"/>
      <c r="BG660" s="38"/>
      <c r="BH660" s="38"/>
      <c r="BI660" s="38"/>
      <c r="BJ660" s="38"/>
      <c r="BK660" s="38"/>
      <c r="BL660" s="38"/>
      <c r="BM660" s="38"/>
    </row>
    <row r="661" spans="1:65" ht="19.5" customHeight="1" x14ac:dyDescent="0.6">
      <c r="A661" s="38"/>
      <c r="B661" s="38"/>
      <c r="C661" s="43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38"/>
      <c r="AK661" s="38"/>
      <c r="AL661" s="38"/>
      <c r="AM661" s="38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  <c r="AX661" s="38"/>
      <c r="AY661" s="38"/>
      <c r="AZ661" s="38"/>
      <c r="BA661" s="38"/>
      <c r="BB661" s="38"/>
      <c r="BC661" s="38"/>
      <c r="BD661" s="38"/>
      <c r="BE661" s="38"/>
      <c r="BF661" s="38"/>
      <c r="BG661" s="38"/>
      <c r="BH661" s="38"/>
      <c r="BI661" s="38"/>
      <c r="BJ661" s="38"/>
      <c r="BK661" s="38"/>
      <c r="BL661" s="38"/>
      <c r="BM661" s="38"/>
    </row>
    <row r="662" spans="1:65" ht="19.5" customHeight="1" x14ac:dyDescent="0.6">
      <c r="A662" s="38"/>
      <c r="B662" s="38"/>
      <c r="C662" s="43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</row>
    <row r="663" spans="1:65" ht="19.5" customHeight="1" x14ac:dyDescent="0.6">
      <c r="A663" s="38"/>
      <c r="B663" s="38"/>
      <c r="C663" s="43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38"/>
      <c r="AK663" s="38"/>
      <c r="AL663" s="38"/>
      <c r="AM663" s="38"/>
      <c r="AN663" s="38"/>
      <c r="AO663" s="38"/>
      <c r="AP663" s="38"/>
      <c r="AQ663" s="38"/>
      <c r="AR663" s="38"/>
      <c r="AS663" s="38"/>
      <c r="AT663" s="38"/>
      <c r="AU663" s="38"/>
      <c r="AV663" s="38"/>
      <c r="AW663" s="38"/>
      <c r="AX663" s="38"/>
      <c r="AY663" s="38"/>
      <c r="AZ663" s="38"/>
      <c r="BA663" s="38"/>
      <c r="BB663" s="38"/>
      <c r="BC663" s="38"/>
      <c r="BD663" s="38"/>
      <c r="BE663" s="38"/>
      <c r="BF663" s="38"/>
      <c r="BG663" s="38"/>
      <c r="BH663" s="38"/>
      <c r="BI663" s="38"/>
      <c r="BJ663" s="38"/>
      <c r="BK663" s="38"/>
      <c r="BL663" s="38"/>
      <c r="BM663" s="38"/>
    </row>
    <row r="664" spans="1:65" ht="19.5" customHeight="1" x14ac:dyDescent="0.6">
      <c r="A664" s="38"/>
      <c r="B664" s="38"/>
      <c r="C664" s="43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  <c r="AJ664" s="38"/>
      <c r="AK664" s="38"/>
      <c r="AL664" s="38"/>
      <c r="AM664" s="38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38"/>
      <c r="BD664" s="38"/>
      <c r="BE664" s="38"/>
      <c r="BF664" s="38"/>
      <c r="BG664" s="38"/>
      <c r="BH664" s="38"/>
      <c r="BI664" s="38"/>
      <c r="BJ664" s="38"/>
      <c r="BK664" s="38"/>
      <c r="BL664" s="38"/>
      <c r="BM664" s="38"/>
    </row>
    <row r="665" spans="1:65" ht="19.5" customHeight="1" x14ac:dyDescent="0.6">
      <c r="A665" s="38"/>
      <c r="B665" s="38"/>
      <c r="C665" s="43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  <c r="AJ665" s="38"/>
      <c r="AK665" s="38"/>
      <c r="AL665" s="38"/>
      <c r="AM665" s="38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  <c r="AX665" s="38"/>
      <c r="AY665" s="38"/>
      <c r="AZ665" s="38"/>
      <c r="BA665" s="38"/>
      <c r="BB665" s="38"/>
      <c r="BC665" s="38"/>
      <c r="BD665" s="38"/>
      <c r="BE665" s="38"/>
      <c r="BF665" s="38"/>
      <c r="BG665" s="38"/>
      <c r="BH665" s="38"/>
      <c r="BI665" s="38"/>
      <c r="BJ665" s="38"/>
      <c r="BK665" s="38"/>
      <c r="BL665" s="38"/>
      <c r="BM665" s="38"/>
    </row>
    <row r="666" spans="1:65" ht="19.5" customHeight="1" x14ac:dyDescent="0.6">
      <c r="A666" s="38"/>
      <c r="B666" s="38"/>
      <c r="C666" s="43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  <c r="BC666" s="38"/>
      <c r="BD666" s="38"/>
      <c r="BE666" s="38"/>
      <c r="BF666" s="38"/>
      <c r="BG666" s="38"/>
      <c r="BH666" s="38"/>
      <c r="BI666" s="38"/>
      <c r="BJ666" s="38"/>
      <c r="BK666" s="38"/>
      <c r="BL666" s="38"/>
      <c r="BM666" s="38"/>
    </row>
    <row r="667" spans="1:65" ht="19.5" customHeight="1" x14ac:dyDescent="0.6">
      <c r="A667" s="38"/>
      <c r="B667" s="38"/>
      <c r="C667" s="43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  <c r="AJ667" s="38"/>
      <c r="AK667" s="38"/>
      <c r="AL667" s="38"/>
      <c r="AM667" s="38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  <c r="AX667" s="38"/>
      <c r="AY667" s="38"/>
      <c r="AZ667" s="38"/>
      <c r="BA667" s="38"/>
      <c r="BB667" s="38"/>
      <c r="BC667" s="38"/>
      <c r="BD667" s="38"/>
      <c r="BE667" s="38"/>
      <c r="BF667" s="38"/>
      <c r="BG667" s="38"/>
      <c r="BH667" s="38"/>
      <c r="BI667" s="38"/>
      <c r="BJ667" s="38"/>
      <c r="BK667" s="38"/>
      <c r="BL667" s="38"/>
      <c r="BM667" s="38"/>
    </row>
    <row r="668" spans="1:65" ht="19.5" customHeight="1" x14ac:dyDescent="0.6">
      <c r="A668" s="38"/>
      <c r="B668" s="38"/>
      <c r="C668" s="43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38"/>
      <c r="AK668" s="38"/>
      <c r="AL668" s="38"/>
      <c r="AM668" s="38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</row>
    <row r="669" spans="1:65" ht="19.5" customHeight="1" x14ac:dyDescent="0.6">
      <c r="A669" s="38"/>
      <c r="B669" s="38"/>
      <c r="C669" s="43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38"/>
      <c r="AK669" s="38"/>
      <c r="AL669" s="38"/>
      <c r="AM669" s="38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  <c r="AX669" s="38"/>
      <c r="AY669" s="38"/>
      <c r="AZ669" s="38"/>
      <c r="BA669" s="38"/>
      <c r="BB669" s="38"/>
      <c r="BC669" s="38"/>
      <c r="BD669" s="38"/>
      <c r="BE669" s="38"/>
      <c r="BF669" s="38"/>
      <c r="BG669" s="38"/>
      <c r="BH669" s="38"/>
      <c r="BI669" s="38"/>
      <c r="BJ669" s="38"/>
      <c r="BK669" s="38"/>
      <c r="BL669" s="38"/>
      <c r="BM669" s="38"/>
    </row>
    <row r="670" spans="1:65" ht="19.5" customHeight="1" x14ac:dyDescent="0.6">
      <c r="A670" s="38"/>
      <c r="B670" s="38"/>
      <c r="C670" s="43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38"/>
      <c r="AK670" s="38"/>
      <c r="AL670" s="38"/>
      <c r="AM670" s="38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38"/>
      <c r="AY670" s="38"/>
      <c r="AZ670" s="38"/>
      <c r="BA670" s="38"/>
      <c r="BB670" s="38"/>
      <c r="BC670" s="38"/>
      <c r="BD670" s="38"/>
      <c r="BE670" s="38"/>
      <c r="BF670" s="38"/>
      <c r="BG670" s="38"/>
      <c r="BH670" s="38"/>
      <c r="BI670" s="38"/>
      <c r="BJ670" s="38"/>
      <c r="BK670" s="38"/>
      <c r="BL670" s="38"/>
      <c r="BM670" s="38"/>
    </row>
    <row r="671" spans="1:65" ht="19.5" customHeight="1" x14ac:dyDescent="0.6">
      <c r="A671" s="38"/>
      <c r="B671" s="38"/>
      <c r="C671" s="43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38"/>
      <c r="AK671" s="38"/>
      <c r="AL671" s="38"/>
      <c r="AM671" s="38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  <c r="AX671" s="38"/>
      <c r="AY671" s="38"/>
      <c r="AZ671" s="38"/>
      <c r="BA671" s="38"/>
      <c r="BB671" s="38"/>
      <c r="BC671" s="38"/>
      <c r="BD671" s="38"/>
      <c r="BE671" s="38"/>
      <c r="BF671" s="38"/>
      <c r="BG671" s="38"/>
      <c r="BH671" s="38"/>
      <c r="BI671" s="38"/>
      <c r="BJ671" s="38"/>
      <c r="BK671" s="38"/>
      <c r="BL671" s="38"/>
      <c r="BM671" s="38"/>
    </row>
    <row r="672" spans="1:65" ht="19.5" customHeight="1" x14ac:dyDescent="0.6">
      <c r="A672" s="38"/>
      <c r="B672" s="38"/>
      <c r="C672" s="43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  <c r="AJ672" s="38"/>
      <c r="AK672" s="38"/>
      <c r="AL672" s="38"/>
      <c r="AM672" s="38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  <c r="AX672" s="38"/>
      <c r="AY672" s="38"/>
      <c r="AZ672" s="38"/>
      <c r="BA672" s="38"/>
      <c r="BB672" s="38"/>
      <c r="BC672" s="38"/>
      <c r="BD672" s="38"/>
      <c r="BE672" s="38"/>
      <c r="BF672" s="38"/>
      <c r="BG672" s="38"/>
      <c r="BH672" s="38"/>
      <c r="BI672" s="38"/>
      <c r="BJ672" s="38"/>
      <c r="BK672" s="38"/>
      <c r="BL672" s="38"/>
      <c r="BM672" s="38"/>
    </row>
    <row r="673" spans="1:65" ht="19.5" customHeight="1" x14ac:dyDescent="0.6">
      <c r="A673" s="38"/>
      <c r="B673" s="38"/>
      <c r="C673" s="43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38"/>
      <c r="AK673" s="38"/>
      <c r="AL673" s="38"/>
      <c r="AM673" s="38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  <c r="BC673" s="38"/>
      <c r="BD673" s="38"/>
      <c r="BE673" s="38"/>
      <c r="BF673" s="38"/>
      <c r="BG673" s="38"/>
      <c r="BH673" s="38"/>
      <c r="BI673" s="38"/>
      <c r="BJ673" s="38"/>
      <c r="BK673" s="38"/>
      <c r="BL673" s="38"/>
      <c r="BM673" s="38"/>
    </row>
    <row r="674" spans="1:65" ht="19.5" customHeight="1" x14ac:dyDescent="0.6">
      <c r="A674" s="38"/>
      <c r="B674" s="38"/>
      <c r="C674" s="43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</row>
    <row r="675" spans="1:65" ht="19.5" customHeight="1" x14ac:dyDescent="0.6">
      <c r="A675" s="38"/>
      <c r="B675" s="38"/>
      <c r="C675" s="43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  <c r="AJ675" s="38"/>
      <c r="AK675" s="38"/>
      <c r="AL675" s="38"/>
      <c r="AM675" s="38"/>
      <c r="AN675" s="38"/>
      <c r="AO675" s="38"/>
      <c r="AP675" s="38"/>
      <c r="AQ675" s="38"/>
      <c r="AR675" s="38"/>
      <c r="AS675" s="38"/>
      <c r="AT675" s="38"/>
      <c r="AU675" s="38"/>
      <c r="AV675" s="38"/>
      <c r="AW675" s="38"/>
      <c r="AX675" s="38"/>
      <c r="AY675" s="38"/>
      <c r="AZ675" s="38"/>
      <c r="BA675" s="38"/>
      <c r="BB675" s="38"/>
      <c r="BC675" s="38"/>
      <c r="BD675" s="38"/>
      <c r="BE675" s="38"/>
      <c r="BF675" s="38"/>
      <c r="BG675" s="38"/>
      <c r="BH675" s="38"/>
      <c r="BI675" s="38"/>
      <c r="BJ675" s="38"/>
      <c r="BK675" s="38"/>
      <c r="BL675" s="38"/>
      <c r="BM675" s="38"/>
    </row>
    <row r="676" spans="1:65" ht="19.5" customHeight="1" x14ac:dyDescent="0.6">
      <c r="A676" s="38"/>
      <c r="B676" s="38"/>
      <c r="C676" s="43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  <c r="AJ676" s="38"/>
      <c r="AK676" s="38"/>
      <c r="AL676" s="38"/>
      <c r="AM676" s="38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  <c r="BC676" s="38"/>
      <c r="BD676" s="38"/>
      <c r="BE676" s="38"/>
      <c r="BF676" s="38"/>
      <c r="BG676" s="38"/>
      <c r="BH676" s="38"/>
      <c r="BI676" s="38"/>
      <c r="BJ676" s="38"/>
      <c r="BK676" s="38"/>
      <c r="BL676" s="38"/>
      <c r="BM676" s="38"/>
    </row>
    <row r="677" spans="1:65" ht="19.5" customHeight="1" x14ac:dyDescent="0.6">
      <c r="A677" s="38"/>
      <c r="B677" s="38"/>
      <c r="C677" s="43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  <c r="AJ677" s="38"/>
      <c r="AK677" s="38"/>
      <c r="AL677" s="38"/>
      <c r="AM677" s="38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  <c r="BC677" s="38"/>
      <c r="BD677" s="38"/>
      <c r="BE677" s="38"/>
      <c r="BF677" s="38"/>
      <c r="BG677" s="38"/>
      <c r="BH677" s="38"/>
      <c r="BI677" s="38"/>
      <c r="BJ677" s="38"/>
      <c r="BK677" s="38"/>
      <c r="BL677" s="38"/>
      <c r="BM677" s="38"/>
    </row>
    <row r="678" spans="1:65" ht="19.5" customHeight="1" x14ac:dyDescent="0.6">
      <c r="A678" s="38"/>
      <c r="B678" s="38"/>
      <c r="C678" s="43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  <c r="AJ678" s="38"/>
      <c r="AK678" s="38"/>
      <c r="AL678" s="38"/>
      <c r="AM678" s="38"/>
      <c r="AN678" s="38"/>
      <c r="AO678" s="38"/>
      <c r="AP678" s="38"/>
      <c r="AQ678" s="38"/>
      <c r="AR678" s="38"/>
      <c r="AS678" s="38"/>
      <c r="AT678" s="38"/>
      <c r="AU678" s="38"/>
      <c r="AV678" s="38"/>
      <c r="AW678" s="38"/>
      <c r="AX678" s="38"/>
      <c r="AY678" s="38"/>
      <c r="AZ678" s="38"/>
      <c r="BA678" s="38"/>
      <c r="BB678" s="38"/>
      <c r="BC678" s="38"/>
      <c r="BD678" s="38"/>
      <c r="BE678" s="38"/>
      <c r="BF678" s="38"/>
      <c r="BG678" s="38"/>
      <c r="BH678" s="38"/>
      <c r="BI678" s="38"/>
      <c r="BJ678" s="38"/>
      <c r="BK678" s="38"/>
      <c r="BL678" s="38"/>
      <c r="BM678" s="38"/>
    </row>
    <row r="679" spans="1:65" ht="19.5" customHeight="1" x14ac:dyDescent="0.6">
      <c r="A679" s="38"/>
      <c r="B679" s="38"/>
      <c r="C679" s="43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  <c r="AJ679" s="38"/>
      <c r="AK679" s="38"/>
      <c r="AL679" s="38"/>
      <c r="AM679" s="38"/>
      <c r="AN679" s="38"/>
      <c r="AO679" s="38"/>
      <c r="AP679" s="38"/>
      <c r="AQ679" s="38"/>
      <c r="AR679" s="38"/>
      <c r="AS679" s="38"/>
      <c r="AT679" s="38"/>
      <c r="AU679" s="38"/>
      <c r="AV679" s="38"/>
      <c r="AW679" s="38"/>
      <c r="AX679" s="38"/>
      <c r="AY679" s="38"/>
      <c r="AZ679" s="38"/>
      <c r="BA679" s="38"/>
      <c r="BB679" s="38"/>
      <c r="BC679" s="38"/>
      <c r="BD679" s="38"/>
      <c r="BE679" s="38"/>
      <c r="BF679" s="38"/>
      <c r="BG679" s="38"/>
      <c r="BH679" s="38"/>
      <c r="BI679" s="38"/>
      <c r="BJ679" s="38"/>
      <c r="BK679" s="38"/>
      <c r="BL679" s="38"/>
      <c r="BM679" s="38"/>
    </row>
    <row r="680" spans="1:65" ht="19.5" customHeight="1" x14ac:dyDescent="0.6">
      <c r="A680" s="38"/>
      <c r="B680" s="38"/>
      <c r="C680" s="43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  <c r="AJ680" s="38"/>
      <c r="AK680" s="38"/>
      <c r="AL680" s="38"/>
      <c r="AM680" s="38"/>
      <c r="AN680" s="38"/>
      <c r="AO680" s="38"/>
      <c r="AP680" s="38"/>
      <c r="AQ680" s="38"/>
      <c r="AR680" s="38"/>
      <c r="AS680" s="38"/>
      <c r="AT680" s="38"/>
      <c r="AU680" s="38"/>
      <c r="AV680" s="38"/>
      <c r="AW680" s="38"/>
      <c r="AX680" s="38"/>
      <c r="AY680" s="38"/>
      <c r="AZ680" s="38"/>
      <c r="BA680" s="38"/>
      <c r="BB680" s="38"/>
      <c r="BC680" s="38"/>
      <c r="BD680" s="38"/>
      <c r="BE680" s="38"/>
      <c r="BF680" s="38"/>
      <c r="BG680" s="38"/>
      <c r="BH680" s="38"/>
      <c r="BI680" s="38"/>
      <c r="BJ680" s="38"/>
      <c r="BK680" s="38"/>
      <c r="BL680" s="38"/>
      <c r="BM680" s="38"/>
    </row>
    <row r="681" spans="1:65" ht="19.5" customHeight="1" x14ac:dyDescent="0.6">
      <c r="A681" s="38"/>
      <c r="B681" s="38"/>
      <c r="C681" s="43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  <c r="AX681" s="38"/>
      <c r="AY681" s="38"/>
      <c r="AZ681" s="38"/>
      <c r="BA681" s="38"/>
      <c r="BB681" s="38"/>
      <c r="BC681" s="38"/>
      <c r="BD681" s="38"/>
      <c r="BE681" s="38"/>
      <c r="BF681" s="38"/>
      <c r="BG681" s="38"/>
      <c r="BH681" s="38"/>
      <c r="BI681" s="38"/>
      <c r="BJ681" s="38"/>
      <c r="BK681" s="38"/>
      <c r="BL681" s="38"/>
      <c r="BM681" s="38"/>
    </row>
    <row r="682" spans="1:65" ht="19.5" customHeight="1" x14ac:dyDescent="0.6">
      <c r="A682" s="38"/>
      <c r="B682" s="38"/>
      <c r="C682" s="43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  <c r="AJ682" s="38"/>
      <c r="AK682" s="38"/>
      <c r="AL682" s="38"/>
      <c r="AM682" s="38"/>
      <c r="AN682" s="38"/>
      <c r="AO682" s="38"/>
      <c r="AP682" s="38"/>
      <c r="AQ682" s="38"/>
      <c r="AR682" s="38"/>
      <c r="AS682" s="38"/>
      <c r="AT682" s="38"/>
      <c r="AU682" s="38"/>
      <c r="AV682" s="38"/>
      <c r="AW682" s="38"/>
      <c r="AX682" s="38"/>
      <c r="AY682" s="38"/>
      <c r="AZ682" s="38"/>
      <c r="BA682" s="38"/>
      <c r="BB682" s="38"/>
      <c r="BC682" s="38"/>
      <c r="BD682" s="38"/>
      <c r="BE682" s="38"/>
      <c r="BF682" s="38"/>
      <c r="BG682" s="38"/>
      <c r="BH682" s="38"/>
      <c r="BI682" s="38"/>
      <c r="BJ682" s="38"/>
      <c r="BK682" s="38"/>
      <c r="BL682" s="38"/>
      <c r="BM682" s="38"/>
    </row>
    <row r="683" spans="1:65" ht="19.5" customHeight="1" x14ac:dyDescent="0.6">
      <c r="A683" s="38"/>
      <c r="B683" s="38"/>
      <c r="C683" s="43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  <c r="AJ683" s="38"/>
      <c r="AK683" s="38"/>
      <c r="AL683" s="38"/>
      <c r="AM683" s="38"/>
      <c r="AN683" s="38"/>
      <c r="AO683" s="38"/>
      <c r="AP683" s="38"/>
      <c r="AQ683" s="38"/>
      <c r="AR683" s="38"/>
      <c r="AS683" s="38"/>
      <c r="AT683" s="38"/>
      <c r="AU683" s="38"/>
      <c r="AV683" s="38"/>
      <c r="AW683" s="38"/>
      <c r="AX683" s="38"/>
      <c r="AY683" s="38"/>
      <c r="AZ683" s="38"/>
      <c r="BA683" s="38"/>
      <c r="BB683" s="38"/>
      <c r="BC683" s="38"/>
      <c r="BD683" s="38"/>
      <c r="BE683" s="38"/>
      <c r="BF683" s="38"/>
      <c r="BG683" s="38"/>
      <c r="BH683" s="38"/>
      <c r="BI683" s="38"/>
      <c r="BJ683" s="38"/>
      <c r="BK683" s="38"/>
      <c r="BL683" s="38"/>
      <c r="BM683" s="38"/>
    </row>
    <row r="684" spans="1:65" ht="19.5" customHeight="1" x14ac:dyDescent="0.6">
      <c r="A684" s="38"/>
      <c r="B684" s="38"/>
      <c r="C684" s="43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  <c r="AJ684" s="38"/>
      <c r="AK684" s="38"/>
      <c r="AL684" s="38"/>
      <c r="AM684" s="38"/>
      <c r="AN684" s="38"/>
      <c r="AO684" s="38"/>
      <c r="AP684" s="38"/>
      <c r="AQ684" s="38"/>
      <c r="AR684" s="38"/>
      <c r="AS684" s="38"/>
      <c r="AT684" s="38"/>
      <c r="AU684" s="38"/>
      <c r="AV684" s="38"/>
      <c r="AW684" s="38"/>
      <c r="AX684" s="38"/>
      <c r="AY684" s="38"/>
      <c r="AZ684" s="38"/>
      <c r="BA684" s="38"/>
      <c r="BB684" s="38"/>
      <c r="BC684" s="38"/>
      <c r="BD684" s="38"/>
      <c r="BE684" s="38"/>
      <c r="BF684" s="38"/>
      <c r="BG684" s="38"/>
      <c r="BH684" s="38"/>
      <c r="BI684" s="38"/>
      <c r="BJ684" s="38"/>
      <c r="BK684" s="38"/>
      <c r="BL684" s="38"/>
      <c r="BM684" s="38"/>
    </row>
    <row r="685" spans="1:65" ht="19.5" customHeight="1" x14ac:dyDescent="0.6">
      <c r="A685" s="38"/>
      <c r="B685" s="38"/>
      <c r="C685" s="43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  <c r="AJ685" s="38"/>
      <c r="AK685" s="38"/>
      <c r="AL685" s="38"/>
      <c r="AM685" s="38"/>
      <c r="AN685" s="38"/>
      <c r="AO685" s="38"/>
      <c r="AP685" s="38"/>
      <c r="AQ685" s="38"/>
      <c r="AR685" s="38"/>
      <c r="AS685" s="38"/>
      <c r="AT685" s="38"/>
      <c r="AU685" s="38"/>
      <c r="AV685" s="38"/>
      <c r="AW685" s="38"/>
      <c r="AX685" s="38"/>
      <c r="AY685" s="38"/>
      <c r="AZ685" s="38"/>
      <c r="BA685" s="38"/>
      <c r="BB685" s="38"/>
      <c r="BC685" s="38"/>
      <c r="BD685" s="38"/>
      <c r="BE685" s="38"/>
      <c r="BF685" s="38"/>
      <c r="BG685" s="38"/>
      <c r="BH685" s="38"/>
      <c r="BI685" s="38"/>
      <c r="BJ685" s="38"/>
      <c r="BK685" s="38"/>
      <c r="BL685" s="38"/>
      <c r="BM685" s="38"/>
    </row>
    <row r="686" spans="1:65" ht="19.5" customHeight="1" x14ac:dyDescent="0.6">
      <c r="A686" s="38"/>
      <c r="B686" s="38"/>
      <c r="C686" s="43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  <c r="BC686" s="38"/>
      <c r="BD686" s="38"/>
      <c r="BE686" s="38"/>
      <c r="BF686" s="38"/>
      <c r="BG686" s="38"/>
      <c r="BH686" s="38"/>
      <c r="BI686" s="38"/>
      <c r="BJ686" s="38"/>
      <c r="BK686" s="38"/>
      <c r="BL686" s="38"/>
      <c r="BM686" s="38"/>
    </row>
    <row r="687" spans="1:65" ht="19.5" customHeight="1" x14ac:dyDescent="0.6">
      <c r="A687" s="38"/>
      <c r="B687" s="38"/>
      <c r="C687" s="43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  <c r="AJ687" s="38"/>
      <c r="AK687" s="38"/>
      <c r="AL687" s="38"/>
      <c r="AM687" s="38"/>
      <c r="AN687" s="38"/>
      <c r="AO687" s="38"/>
      <c r="AP687" s="38"/>
      <c r="AQ687" s="38"/>
      <c r="AR687" s="38"/>
      <c r="AS687" s="38"/>
      <c r="AT687" s="38"/>
      <c r="AU687" s="38"/>
      <c r="AV687" s="38"/>
      <c r="AW687" s="38"/>
      <c r="AX687" s="38"/>
      <c r="AY687" s="38"/>
      <c r="AZ687" s="38"/>
      <c r="BA687" s="38"/>
      <c r="BB687" s="38"/>
      <c r="BC687" s="38"/>
      <c r="BD687" s="38"/>
      <c r="BE687" s="38"/>
      <c r="BF687" s="38"/>
      <c r="BG687" s="38"/>
      <c r="BH687" s="38"/>
      <c r="BI687" s="38"/>
      <c r="BJ687" s="38"/>
      <c r="BK687" s="38"/>
      <c r="BL687" s="38"/>
      <c r="BM687" s="38"/>
    </row>
    <row r="688" spans="1:65" ht="19.5" customHeight="1" x14ac:dyDescent="0.6">
      <c r="A688" s="38"/>
      <c r="B688" s="38"/>
      <c r="C688" s="43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  <c r="AK688" s="38"/>
      <c r="AL688" s="38"/>
      <c r="AM688" s="38"/>
      <c r="AN688" s="38"/>
      <c r="AO688" s="38"/>
      <c r="AP688" s="38"/>
      <c r="AQ688" s="38"/>
      <c r="AR688" s="38"/>
      <c r="AS688" s="38"/>
      <c r="AT688" s="38"/>
      <c r="AU688" s="38"/>
      <c r="AV688" s="38"/>
      <c r="AW688" s="38"/>
      <c r="AX688" s="38"/>
      <c r="AY688" s="38"/>
      <c r="AZ688" s="38"/>
      <c r="BA688" s="38"/>
      <c r="BB688" s="38"/>
      <c r="BC688" s="38"/>
      <c r="BD688" s="38"/>
      <c r="BE688" s="38"/>
      <c r="BF688" s="38"/>
      <c r="BG688" s="38"/>
      <c r="BH688" s="38"/>
      <c r="BI688" s="38"/>
      <c r="BJ688" s="38"/>
      <c r="BK688" s="38"/>
      <c r="BL688" s="38"/>
      <c r="BM688" s="38"/>
    </row>
    <row r="689" spans="1:65" ht="19.5" customHeight="1" x14ac:dyDescent="0.6">
      <c r="A689" s="38"/>
      <c r="B689" s="38"/>
      <c r="C689" s="43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38"/>
      <c r="AK689" s="38"/>
      <c r="AL689" s="38"/>
      <c r="AM689" s="38"/>
      <c r="AN689" s="38"/>
      <c r="AO689" s="38"/>
      <c r="AP689" s="38"/>
      <c r="AQ689" s="38"/>
      <c r="AR689" s="38"/>
      <c r="AS689" s="38"/>
      <c r="AT689" s="38"/>
      <c r="AU689" s="38"/>
      <c r="AV689" s="38"/>
      <c r="AW689" s="38"/>
      <c r="AX689" s="38"/>
      <c r="AY689" s="38"/>
      <c r="AZ689" s="38"/>
      <c r="BA689" s="38"/>
      <c r="BB689" s="38"/>
      <c r="BC689" s="38"/>
      <c r="BD689" s="38"/>
      <c r="BE689" s="38"/>
      <c r="BF689" s="38"/>
      <c r="BG689" s="38"/>
      <c r="BH689" s="38"/>
      <c r="BI689" s="38"/>
      <c r="BJ689" s="38"/>
      <c r="BK689" s="38"/>
      <c r="BL689" s="38"/>
      <c r="BM689" s="38"/>
    </row>
    <row r="690" spans="1:65" ht="19.5" customHeight="1" x14ac:dyDescent="0.6">
      <c r="A690" s="38"/>
      <c r="B690" s="38"/>
      <c r="C690" s="43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  <c r="AJ690" s="38"/>
      <c r="AK690" s="38"/>
      <c r="AL690" s="38"/>
      <c r="AM690" s="38"/>
      <c r="AN690" s="38"/>
      <c r="AO690" s="38"/>
      <c r="AP690" s="38"/>
      <c r="AQ690" s="38"/>
      <c r="AR690" s="38"/>
      <c r="AS690" s="38"/>
      <c r="AT690" s="38"/>
      <c r="AU690" s="38"/>
      <c r="AV690" s="38"/>
      <c r="AW690" s="38"/>
      <c r="AX690" s="38"/>
      <c r="AY690" s="38"/>
      <c r="AZ690" s="38"/>
      <c r="BA690" s="38"/>
      <c r="BB690" s="38"/>
      <c r="BC690" s="38"/>
      <c r="BD690" s="38"/>
      <c r="BE690" s="38"/>
      <c r="BF690" s="38"/>
      <c r="BG690" s="38"/>
      <c r="BH690" s="38"/>
      <c r="BI690" s="38"/>
      <c r="BJ690" s="38"/>
      <c r="BK690" s="38"/>
      <c r="BL690" s="38"/>
      <c r="BM690" s="38"/>
    </row>
    <row r="691" spans="1:65" ht="19.5" customHeight="1" x14ac:dyDescent="0.6">
      <c r="A691" s="38"/>
      <c r="B691" s="38"/>
      <c r="C691" s="43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  <c r="AJ691" s="38"/>
      <c r="AK691" s="38"/>
      <c r="AL691" s="38"/>
      <c r="AM691" s="38"/>
      <c r="AN691" s="38"/>
      <c r="AO691" s="38"/>
      <c r="AP691" s="38"/>
      <c r="AQ691" s="38"/>
      <c r="AR691" s="38"/>
      <c r="AS691" s="38"/>
      <c r="AT691" s="38"/>
      <c r="AU691" s="38"/>
      <c r="AV691" s="38"/>
      <c r="AW691" s="38"/>
      <c r="AX691" s="38"/>
      <c r="AY691" s="38"/>
      <c r="AZ691" s="38"/>
      <c r="BA691" s="38"/>
      <c r="BB691" s="38"/>
      <c r="BC691" s="38"/>
      <c r="BD691" s="38"/>
      <c r="BE691" s="38"/>
      <c r="BF691" s="38"/>
      <c r="BG691" s="38"/>
      <c r="BH691" s="38"/>
      <c r="BI691" s="38"/>
      <c r="BJ691" s="38"/>
      <c r="BK691" s="38"/>
      <c r="BL691" s="38"/>
      <c r="BM691" s="38"/>
    </row>
    <row r="692" spans="1:65" ht="19.5" customHeight="1" x14ac:dyDescent="0.6">
      <c r="A692" s="38"/>
      <c r="B692" s="38"/>
      <c r="C692" s="43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  <c r="AJ692" s="38"/>
      <c r="AK692" s="38"/>
      <c r="AL692" s="38"/>
      <c r="AM692" s="38"/>
      <c r="AN692" s="38"/>
      <c r="AO692" s="38"/>
      <c r="AP692" s="38"/>
      <c r="AQ692" s="38"/>
      <c r="AR692" s="38"/>
      <c r="AS692" s="38"/>
      <c r="AT692" s="38"/>
      <c r="AU692" s="38"/>
      <c r="AV692" s="38"/>
      <c r="AW692" s="38"/>
      <c r="AX692" s="38"/>
      <c r="AY692" s="38"/>
      <c r="AZ692" s="38"/>
      <c r="BA692" s="38"/>
      <c r="BB692" s="38"/>
      <c r="BC692" s="38"/>
      <c r="BD692" s="38"/>
      <c r="BE692" s="38"/>
      <c r="BF692" s="38"/>
      <c r="BG692" s="38"/>
      <c r="BH692" s="38"/>
      <c r="BI692" s="38"/>
      <c r="BJ692" s="38"/>
      <c r="BK692" s="38"/>
      <c r="BL692" s="38"/>
      <c r="BM692" s="38"/>
    </row>
    <row r="693" spans="1:65" ht="19.5" customHeight="1" x14ac:dyDescent="0.6">
      <c r="A693" s="38"/>
      <c r="B693" s="38"/>
      <c r="C693" s="43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  <c r="AJ693" s="38"/>
      <c r="AK693" s="38"/>
      <c r="AL693" s="38"/>
      <c r="AM693" s="38"/>
      <c r="AN693" s="38"/>
      <c r="AO693" s="38"/>
      <c r="AP693" s="38"/>
      <c r="AQ693" s="38"/>
      <c r="AR693" s="38"/>
      <c r="AS693" s="38"/>
      <c r="AT693" s="38"/>
      <c r="AU693" s="38"/>
      <c r="AV693" s="38"/>
      <c r="AW693" s="38"/>
      <c r="AX693" s="38"/>
      <c r="AY693" s="38"/>
      <c r="AZ693" s="38"/>
      <c r="BA693" s="38"/>
      <c r="BB693" s="38"/>
      <c r="BC693" s="38"/>
      <c r="BD693" s="38"/>
      <c r="BE693" s="38"/>
      <c r="BF693" s="38"/>
      <c r="BG693" s="38"/>
      <c r="BH693" s="38"/>
      <c r="BI693" s="38"/>
      <c r="BJ693" s="38"/>
      <c r="BK693" s="38"/>
      <c r="BL693" s="38"/>
      <c r="BM693" s="38"/>
    </row>
    <row r="694" spans="1:65" ht="19.5" customHeight="1" x14ac:dyDescent="0.6">
      <c r="A694" s="38"/>
      <c r="B694" s="38"/>
      <c r="C694" s="43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  <c r="AJ694" s="38"/>
      <c r="AK694" s="38"/>
      <c r="AL694" s="38"/>
      <c r="AM694" s="38"/>
      <c r="AN694" s="38"/>
      <c r="AO694" s="38"/>
      <c r="AP694" s="38"/>
      <c r="AQ694" s="38"/>
      <c r="AR694" s="38"/>
      <c r="AS694" s="38"/>
      <c r="AT694" s="38"/>
      <c r="AU694" s="38"/>
      <c r="AV694" s="38"/>
      <c r="AW694" s="38"/>
      <c r="AX694" s="38"/>
      <c r="AY694" s="38"/>
      <c r="AZ694" s="38"/>
      <c r="BA694" s="38"/>
      <c r="BB694" s="38"/>
      <c r="BC694" s="38"/>
      <c r="BD694" s="38"/>
      <c r="BE694" s="38"/>
      <c r="BF694" s="38"/>
      <c r="BG694" s="38"/>
      <c r="BH694" s="38"/>
      <c r="BI694" s="38"/>
      <c r="BJ694" s="38"/>
      <c r="BK694" s="38"/>
      <c r="BL694" s="38"/>
      <c r="BM694" s="38"/>
    </row>
    <row r="695" spans="1:65" ht="19.5" customHeight="1" x14ac:dyDescent="0.6">
      <c r="A695" s="38"/>
      <c r="B695" s="38"/>
      <c r="C695" s="43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38"/>
      <c r="AK695" s="38"/>
      <c r="AL695" s="38"/>
      <c r="AM695" s="38"/>
      <c r="AN695" s="38"/>
      <c r="AO695" s="38"/>
      <c r="AP695" s="38"/>
      <c r="AQ695" s="38"/>
      <c r="AR695" s="38"/>
      <c r="AS695" s="38"/>
      <c r="AT695" s="38"/>
      <c r="AU695" s="38"/>
      <c r="AV695" s="38"/>
      <c r="AW695" s="38"/>
      <c r="AX695" s="38"/>
      <c r="AY695" s="38"/>
      <c r="AZ695" s="38"/>
      <c r="BA695" s="38"/>
      <c r="BB695" s="38"/>
      <c r="BC695" s="38"/>
      <c r="BD695" s="38"/>
      <c r="BE695" s="38"/>
      <c r="BF695" s="38"/>
      <c r="BG695" s="38"/>
      <c r="BH695" s="38"/>
      <c r="BI695" s="38"/>
      <c r="BJ695" s="38"/>
      <c r="BK695" s="38"/>
      <c r="BL695" s="38"/>
      <c r="BM695" s="38"/>
    </row>
    <row r="696" spans="1:65" ht="19.5" customHeight="1" x14ac:dyDescent="0.6">
      <c r="A696" s="38"/>
      <c r="B696" s="38"/>
      <c r="C696" s="43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  <c r="AK696" s="38"/>
      <c r="AL696" s="38"/>
      <c r="AM696" s="38"/>
      <c r="AN696" s="38"/>
      <c r="AO696" s="38"/>
      <c r="AP696" s="38"/>
      <c r="AQ696" s="38"/>
      <c r="AR696" s="38"/>
      <c r="AS696" s="38"/>
      <c r="AT696" s="38"/>
      <c r="AU696" s="38"/>
      <c r="AV696" s="38"/>
      <c r="AW696" s="38"/>
      <c r="AX696" s="38"/>
      <c r="AY696" s="38"/>
      <c r="AZ696" s="38"/>
      <c r="BA696" s="38"/>
      <c r="BB696" s="38"/>
      <c r="BC696" s="38"/>
      <c r="BD696" s="38"/>
      <c r="BE696" s="38"/>
      <c r="BF696" s="38"/>
      <c r="BG696" s="38"/>
      <c r="BH696" s="38"/>
      <c r="BI696" s="38"/>
      <c r="BJ696" s="38"/>
      <c r="BK696" s="38"/>
      <c r="BL696" s="38"/>
      <c r="BM696" s="38"/>
    </row>
    <row r="697" spans="1:65" ht="19.5" customHeight="1" x14ac:dyDescent="0.6">
      <c r="A697" s="38"/>
      <c r="B697" s="38"/>
      <c r="C697" s="43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  <c r="AJ697" s="38"/>
      <c r="AK697" s="38"/>
      <c r="AL697" s="38"/>
      <c r="AM697" s="38"/>
      <c r="AN697" s="38"/>
      <c r="AO697" s="38"/>
      <c r="AP697" s="38"/>
      <c r="AQ697" s="38"/>
      <c r="AR697" s="38"/>
      <c r="AS697" s="38"/>
      <c r="AT697" s="38"/>
      <c r="AU697" s="38"/>
      <c r="AV697" s="38"/>
      <c r="AW697" s="38"/>
      <c r="AX697" s="38"/>
      <c r="AY697" s="38"/>
      <c r="AZ697" s="38"/>
      <c r="BA697" s="38"/>
      <c r="BB697" s="38"/>
      <c r="BC697" s="38"/>
      <c r="BD697" s="38"/>
      <c r="BE697" s="38"/>
      <c r="BF697" s="38"/>
      <c r="BG697" s="38"/>
      <c r="BH697" s="38"/>
      <c r="BI697" s="38"/>
      <c r="BJ697" s="38"/>
      <c r="BK697" s="38"/>
      <c r="BL697" s="38"/>
      <c r="BM697" s="38"/>
    </row>
    <row r="698" spans="1:65" ht="19.5" customHeight="1" x14ac:dyDescent="0.6">
      <c r="A698" s="38"/>
      <c r="B698" s="38"/>
      <c r="C698" s="43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8"/>
      <c r="BD698" s="38"/>
      <c r="BE698" s="38"/>
      <c r="BF698" s="38"/>
      <c r="BG698" s="38"/>
      <c r="BH698" s="38"/>
      <c r="BI698" s="38"/>
      <c r="BJ698" s="38"/>
      <c r="BK698" s="38"/>
      <c r="BL698" s="38"/>
      <c r="BM698" s="38"/>
    </row>
    <row r="699" spans="1:65" ht="19.5" customHeight="1" x14ac:dyDescent="0.6">
      <c r="A699" s="38"/>
      <c r="B699" s="38"/>
      <c r="C699" s="43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</row>
    <row r="700" spans="1:65" ht="19.5" customHeight="1" x14ac:dyDescent="0.6">
      <c r="A700" s="38"/>
      <c r="B700" s="38"/>
      <c r="C700" s="43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  <c r="AJ700" s="38"/>
      <c r="AK700" s="38"/>
      <c r="AL700" s="38"/>
      <c r="AM700" s="38"/>
      <c r="AN700" s="38"/>
      <c r="AO700" s="38"/>
      <c r="AP700" s="38"/>
      <c r="AQ700" s="38"/>
      <c r="AR700" s="38"/>
      <c r="AS700" s="38"/>
      <c r="AT700" s="38"/>
      <c r="AU700" s="38"/>
      <c r="AV700" s="38"/>
      <c r="AW700" s="38"/>
      <c r="AX700" s="38"/>
      <c r="AY700" s="38"/>
      <c r="AZ700" s="38"/>
      <c r="BA700" s="38"/>
      <c r="BB700" s="38"/>
      <c r="BC700" s="38"/>
      <c r="BD700" s="38"/>
      <c r="BE700" s="38"/>
      <c r="BF700" s="38"/>
      <c r="BG700" s="38"/>
      <c r="BH700" s="38"/>
      <c r="BI700" s="38"/>
      <c r="BJ700" s="38"/>
      <c r="BK700" s="38"/>
      <c r="BL700" s="38"/>
      <c r="BM700" s="38"/>
    </row>
    <row r="701" spans="1:65" ht="19.5" customHeight="1" x14ac:dyDescent="0.6">
      <c r="A701" s="38"/>
      <c r="B701" s="38"/>
      <c r="C701" s="43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38"/>
      <c r="AK701" s="38"/>
      <c r="AL701" s="38"/>
      <c r="AM701" s="38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38"/>
      <c r="BD701" s="38"/>
      <c r="BE701" s="38"/>
      <c r="BF701" s="38"/>
      <c r="BG701" s="38"/>
      <c r="BH701" s="38"/>
      <c r="BI701" s="38"/>
      <c r="BJ701" s="38"/>
      <c r="BK701" s="38"/>
      <c r="BL701" s="38"/>
      <c r="BM701" s="38"/>
    </row>
    <row r="702" spans="1:65" ht="19.5" customHeight="1" x14ac:dyDescent="0.6">
      <c r="A702" s="38"/>
      <c r="B702" s="38"/>
      <c r="C702" s="43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</row>
    <row r="703" spans="1:65" ht="19.5" customHeight="1" x14ac:dyDescent="0.6">
      <c r="A703" s="38"/>
      <c r="B703" s="38"/>
      <c r="C703" s="43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  <c r="AJ703" s="38"/>
      <c r="AK703" s="38"/>
      <c r="AL703" s="38"/>
      <c r="AM703" s="38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38"/>
      <c r="BD703" s="38"/>
      <c r="BE703" s="38"/>
      <c r="BF703" s="38"/>
      <c r="BG703" s="38"/>
      <c r="BH703" s="38"/>
      <c r="BI703" s="38"/>
      <c r="BJ703" s="38"/>
      <c r="BK703" s="38"/>
      <c r="BL703" s="38"/>
      <c r="BM703" s="38"/>
    </row>
    <row r="704" spans="1:65" ht="19.5" customHeight="1" x14ac:dyDescent="0.6">
      <c r="A704" s="38"/>
      <c r="B704" s="38"/>
      <c r="C704" s="43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  <c r="AJ704" s="38"/>
      <c r="AK704" s="38"/>
      <c r="AL704" s="38"/>
      <c r="AM704" s="38"/>
      <c r="AN704" s="38"/>
      <c r="AO704" s="38"/>
      <c r="AP704" s="38"/>
      <c r="AQ704" s="38"/>
      <c r="AR704" s="38"/>
      <c r="AS704" s="38"/>
      <c r="AT704" s="38"/>
      <c r="AU704" s="38"/>
      <c r="AV704" s="38"/>
      <c r="AW704" s="38"/>
      <c r="AX704" s="38"/>
      <c r="AY704" s="38"/>
      <c r="AZ704" s="38"/>
      <c r="BA704" s="38"/>
      <c r="BB704" s="38"/>
      <c r="BC704" s="38"/>
      <c r="BD704" s="38"/>
      <c r="BE704" s="38"/>
      <c r="BF704" s="38"/>
      <c r="BG704" s="38"/>
      <c r="BH704" s="38"/>
      <c r="BI704" s="38"/>
      <c r="BJ704" s="38"/>
      <c r="BK704" s="38"/>
      <c r="BL704" s="38"/>
      <c r="BM704" s="38"/>
    </row>
    <row r="705" spans="1:65" ht="19.5" customHeight="1" x14ac:dyDescent="0.6">
      <c r="A705" s="38"/>
      <c r="B705" s="38"/>
      <c r="C705" s="43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  <c r="AJ705" s="38"/>
      <c r="AK705" s="38"/>
      <c r="AL705" s="38"/>
      <c r="AM705" s="38"/>
      <c r="AN705" s="38"/>
      <c r="AO705" s="38"/>
      <c r="AP705" s="38"/>
      <c r="AQ705" s="38"/>
      <c r="AR705" s="3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/>
      <c r="BD705" s="38"/>
      <c r="BE705" s="38"/>
      <c r="BF705" s="38"/>
      <c r="BG705" s="38"/>
      <c r="BH705" s="38"/>
      <c r="BI705" s="38"/>
      <c r="BJ705" s="38"/>
      <c r="BK705" s="38"/>
      <c r="BL705" s="38"/>
      <c r="BM705" s="38"/>
    </row>
    <row r="706" spans="1:65" ht="19.5" customHeight="1" x14ac:dyDescent="0.6">
      <c r="A706" s="38"/>
      <c r="B706" s="38"/>
      <c r="C706" s="43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/>
      <c r="BD706" s="38"/>
      <c r="BE706" s="38"/>
      <c r="BF706" s="38"/>
      <c r="BG706" s="38"/>
      <c r="BH706" s="38"/>
      <c r="BI706" s="38"/>
      <c r="BJ706" s="38"/>
      <c r="BK706" s="38"/>
      <c r="BL706" s="38"/>
      <c r="BM706" s="38"/>
    </row>
    <row r="707" spans="1:65" ht="19.5" customHeight="1" x14ac:dyDescent="0.6">
      <c r="A707" s="38"/>
      <c r="B707" s="38"/>
      <c r="C707" s="43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  <c r="AJ707" s="38"/>
      <c r="AK707" s="38"/>
      <c r="AL707" s="38"/>
      <c r="AM707" s="38"/>
      <c r="AN707" s="38"/>
      <c r="AO707" s="38"/>
      <c r="AP707" s="38"/>
      <c r="AQ707" s="38"/>
      <c r="AR707" s="38"/>
      <c r="AS707" s="38"/>
      <c r="AT707" s="38"/>
      <c r="AU707" s="38"/>
      <c r="AV707" s="38"/>
      <c r="AW707" s="38"/>
      <c r="AX707" s="38"/>
      <c r="AY707" s="38"/>
      <c r="AZ707" s="38"/>
      <c r="BA707" s="38"/>
      <c r="BB707" s="38"/>
      <c r="BC707" s="38"/>
      <c r="BD707" s="38"/>
      <c r="BE707" s="38"/>
      <c r="BF707" s="38"/>
      <c r="BG707" s="38"/>
      <c r="BH707" s="38"/>
      <c r="BI707" s="38"/>
      <c r="BJ707" s="38"/>
      <c r="BK707" s="38"/>
      <c r="BL707" s="38"/>
      <c r="BM707" s="38"/>
    </row>
    <row r="708" spans="1:65" ht="19.5" customHeight="1" x14ac:dyDescent="0.6">
      <c r="A708" s="38"/>
      <c r="B708" s="38"/>
      <c r="C708" s="43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38"/>
      <c r="AK708" s="38"/>
      <c r="AL708" s="38"/>
      <c r="AM708" s="38"/>
      <c r="AN708" s="38"/>
      <c r="AO708" s="38"/>
      <c r="AP708" s="38"/>
      <c r="AQ708" s="38"/>
      <c r="AR708" s="38"/>
      <c r="AS708" s="38"/>
      <c r="AT708" s="38"/>
      <c r="AU708" s="38"/>
      <c r="AV708" s="38"/>
      <c r="AW708" s="38"/>
      <c r="AX708" s="38"/>
      <c r="AY708" s="38"/>
      <c r="AZ708" s="38"/>
      <c r="BA708" s="38"/>
      <c r="BB708" s="38"/>
      <c r="BC708" s="38"/>
      <c r="BD708" s="38"/>
      <c r="BE708" s="38"/>
      <c r="BF708" s="38"/>
      <c r="BG708" s="38"/>
      <c r="BH708" s="38"/>
      <c r="BI708" s="38"/>
      <c r="BJ708" s="38"/>
      <c r="BK708" s="38"/>
      <c r="BL708" s="38"/>
      <c r="BM708" s="38"/>
    </row>
    <row r="709" spans="1:65" ht="19.5" customHeight="1" x14ac:dyDescent="0.6">
      <c r="A709" s="38"/>
      <c r="B709" s="38"/>
      <c r="C709" s="43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38"/>
      <c r="AK709" s="38"/>
      <c r="AL709" s="38"/>
      <c r="AM709" s="38"/>
      <c r="AN709" s="38"/>
      <c r="AO709" s="38"/>
      <c r="AP709" s="38"/>
      <c r="AQ709" s="38"/>
      <c r="AR709" s="38"/>
      <c r="AS709" s="38"/>
      <c r="AT709" s="38"/>
      <c r="AU709" s="38"/>
      <c r="AV709" s="38"/>
      <c r="AW709" s="38"/>
      <c r="AX709" s="38"/>
      <c r="AY709" s="38"/>
      <c r="AZ709" s="38"/>
      <c r="BA709" s="38"/>
      <c r="BB709" s="38"/>
      <c r="BC709" s="38"/>
      <c r="BD709" s="38"/>
      <c r="BE709" s="38"/>
      <c r="BF709" s="38"/>
      <c r="BG709" s="38"/>
      <c r="BH709" s="38"/>
      <c r="BI709" s="38"/>
      <c r="BJ709" s="38"/>
      <c r="BK709" s="38"/>
      <c r="BL709" s="38"/>
      <c r="BM709" s="38"/>
    </row>
    <row r="710" spans="1:65" ht="19.5" customHeight="1" x14ac:dyDescent="0.6">
      <c r="A710" s="38"/>
      <c r="B710" s="38"/>
      <c r="C710" s="43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8"/>
      <c r="AU710" s="38"/>
      <c r="AV710" s="38"/>
      <c r="AW710" s="38"/>
      <c r="AX710" s="38"/>
      <c r="AY710" s="38"/>
      <c r="AZ710" s="38"/>
      <c r="BA710" s="38"/>
      <c r="BB710" s="38"/>
      <c r="BC710" s="38"/>
      <c r="BD710" s="38"/>
      <c r="BE710" s="38"/>
      <c r="BF710" s="38"/>
      <c r="BG710" s="38"/>
      <c r="BH710" s="38"/>
      <c r="BI710" s="38"/>
      <c r="BJ710" s="38"/>
      <c r="BK710" s="38"/>
      <c r="BL710" s="38"/>
      <c r="BM710" s="38"/>
    </row>
    <row r="711" spans="1:65" ht="19.5" customHeight="1" x14ac:dyDescent="0.6">
      <c r="A711" s="38"/>
      <c r="B711" s="38"/>
      <c r="C711" s="43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8"/>
      <c r="BD711" s="38"/>
      <c r="BE711" s="38"/>
      <c r="BF711" s="38"/>
      <c r="BG711" s="38"/>
      <c r="BH711" s="38"/>
      <c r="BI711" s="38"/>
      <c r="BJ711" s="38"/>
      <c r="BK711" s="38"/>
      <c r="BL711" s="38"/>
      <c r="BM711" s="38"/>
    </row>
    <row r="712" spans="1:65" ht="19.5" customHeight="1" x14ac:dyDescent="0.6">
      <c r="A712" s="38"/>
      <c r="B712" s="38"/>
      <c r="C712" s="43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  <c r="AJ712" s="38"/>
      <c r="AK712" s="38"/>
      <c r="AL712" s="38"/>
      <c r="AM712" s="38"/>
      <c r="AN712" s="38"/>
      <c r="AO712" s="38"/>
      <c r="AP712" s="38"/>
      <c r="AQ712" s="38"/>
      <c r="AR712" s="38"/>
      <c r="AS712" s="38"/>
      <c r="AT712" s="38"/>
      <c r="AU712" s="38"/>
      <c r="AV712" s="38"/>
      <c r="AW712" s="38"/>
      <c r="AX712" s="38"/>
      <c r="AY712" s="38"/>
      <c r="AZ712" s="38"/>
      <c r="BA712" s="38"/>
      <c r="BB712" s="38"/>
      <c r="BC712" s="38"/>
      <c r="BD712" s="38"/>
      <c r="BE712" s="38"/>
      <c r="BF712" s="38"/>
      <c r="BG712" s="38"/>
      <c r="BH712" s="38"/>
      <c r="BI712" s="38"/>
      <c r="BJ712" s="38"/>
      <c r="BK712" s="38"/>
      <c r="BL712" s="38"/>
      <c r="BM712" s="38"/>
    </row>
    <row r="713" spans="1:65" ht="19.5" customHeight="1" x14ac:dyDescent="0.6">
      <c r="A713" s="38"/>
      <c r="B713" s="38"/>
      <c r="C713" s="43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  <c r="AJ713" s="38"/>
      <c r="AK713" s="38"/>
      <c r="AL713" s="38"/>
      <c r="AM713" s="38"/>
      <c r="AN713" s="38"/>
      <c r="AO713" s="38"/>
      <c r="AP713" s="38"/>
      <c r="AQ713" s="38"/>
      <c r="AR713" s="38"/>
      <c r="AS713" s="38"/>
      <c r="AT713" s="38"/>
      <c r="AU713" s="38"/>
      <c r="AV713" s="38"/>
      <c r="AW713" s="38"/>
      <c r="AX713" s="38"/>
      <c r="AY713" s="38"/>
      <c r="AZ713" s="38"/>
      <c r="BA713" s="38"/>
      <c r="BB713" s="38"/>
      <c r="BC713" s="38"/>
      <c r="BD713" s="38"/>
      <c r="BE713" s="38"/>
      <c r="BF713" s="38"/>
      <c r="BG713" s="38"/>
      <c r="BH713" s="38"/>
      <c r="BI713" s="38"/>
      <c r="BJ713" s="38"/>
      <c r="BK713" s="38"/>
      <c r="BL713" s="38"/>
      <c r="BM713" s="38"/>
    </row>
    <row r="714" spans="1:65" ht="19.5" customHeight="1" x14ac:dyDescent="0.6">
      <c r="A714" s="38"/>
      <c r="B714" s="38"/>
      <c r="C714" s="43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  <c r="AJ714" s="38"/>
      <c r="AK714" s="38"/>
      <c r="AL714" s="38"/>
      <c r="AM714" s="38"/>
      <c r="AN714" s="38"/>
      <c r="AO714" s="38"/>
      <c r="AP714" s="38"/>
      <c r="AQ714" s="38"/>
      <c r="AR714" s="38"/>
      <c r="AS714" s="38"/>
      <c r="AT714" s="38"/>
      <c r="AU714" s="38"/>
      <c r="AV714" s="38"/>
      <c r="AW714" s="38"/>
      <c r="AX714" s="38"/>
      <c r="AY714" s="38"/>
      <c r="AZ714" s="38"/>
      <c r="BA714" s="38"/>
      <c r="BB714" s="38"/>
      <c r="BC714" s="38"/>
      <c r="BD714" s="38"/>
      <c r="BE714" s="38"/>
      <c r="BF714" s="38"/>
      <c r="BG714" s="38"/>
      <c r="BH714" s="38"/>
      <c r="BI714" s="38"/>
      <c r="BJ714" s="38"/>
      <c r="BK714" s="38"/>
      <c r="BL714" s="38"/>
      <c r="BM714" s="38"/>
    </row>
    <row r="715" spans="1:65" ht="19.5" customHeight="1" x14ac:dyDescent="0.6">
      <c r="A715" s="38"/>
      <c r="B715" s="38"/>
      <c r="C715" s="43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  <c r="AJ715" s="38"/>
      <c r="AK715" s="38"/>
      <c r="AL715" s="38"/>
      <c r="AM715" s="38"/>
      <c r="AN715" s="38"/>
      <c r="AO715" s="38"/>
      <c r="AP715" s="38"/>
      <c r="AQ715" s="38"/>
      <c r="AR715" s="38"/>
      <c r="AS715" s="38"/>
      <c r="AT715" s="38"/>
      <c r="AU715" s="38"/>
      <c r="AV715" s="38"/>
      <c r="AW715" s="38"/>
      <c r="AX715" s="38"/>
      <c r="AY715" s="38"/>
      <c r="AZ715" s="38"/>
      <c r="BA715" s="38"/>
      <c r="BB715" s="38"/>
      <c r="BC715" s="38"/>
      <c r="BD715" s="38"/>
      <c r="BE715" s="38"/>
      <c r="BF715" s="38"/>
      <c r="BG715" s="38"/>
      <c r="BH715" s="38"/>
      <c r="BI715" s="38"/>
      <c r="BJ715" s="38"/>
      <c r="BK715" s="38"/>
      <c r="BL715" s="38"/>
      <c r="BM715" s="38"/>
    </row>
    <row r="716" spans="1:65" ht="19.5" customHeight="1" x14ac:dyDescent="0.6">
      <c r="A716" s="38"/>
      <c r="B716" s="38"/>
      <c r="C716" s="43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  <c r="AJ716" s="38"/>
      <c r="AK716" s="38"/>
      <c r="AL716" s="38"/>
      <c r="AM716" s="38"/>
      <c r="AN716" s="38"/>
      <c r="AO716" s="38"/>
      <c r="AP716" s="38"/>
      <c r="AQ716" s="38"/>
      <c r="AR716" s="38"/>
      <c r="AS716" s="38"/>
      <c r="AT716" s="38"/>
      <c r="AU716" s="38"/>
      <c r="AV716" s="38"/>
      <c r="AW716" s="38"/>
      <c r="AX716" s="38"/>
      <c r="AY716" s="38"/>
      <c r="AZ716" s="38"/>
      <c r="BA716" s="38"/>
      <c r="BB716" s="38"/>
      <c r="BC716" s="38"/>
      <c r="BD716" s="38"/>
      <c r="BE716" s="38"/>
      <c r="BF716" s="38"/>
      <c r="BG716" s="38"/>
      <c r="BH716" s="38"/>
      <c r="BI716" s="38"/>
      <c r="BJ716" s="38"/>
      <c r="BK716" s="38"/>
      <c r="BL716" s="38"/>
      <c r="BM716" s="38"/>
    </row>
    <row r="717" spans="1:65" ht="19.5" customHeight="1" x14ac:dyDescent="0.6">
      <c r="A717" s="38"/>
      <c r="B717" s="38"/>
      <c r="C717" s="43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  <c r="AJ717" s="38"/>
      <c r="AK717" s="38"/>
      <c r="AL717" s="38"/>
      <c r="AM717" s="38"/>
      <c r="AN717" s="38"/>
      <c r="AO717" s="38"/>
      <c r="AP717" s="38"/>
      <c r="AQ717" s="38"/>
      <c r="AR717" s="38"/>
      <c r="AS717" s="38"/>
      <c r="AT717" s="38"/>
      <c r="AU717" s="38"/>
      <c r="AV717" s="38"/>
      <c r="AW717" s="38"/>
      <c r="AX717" s="38"/>
      <c r="AY717" s="38"/>
      <c r="AZ717" s="38"/>
      <c r="BA717" s="38"/>
      <c r="BB717" s="38"/>
      <c r="BC717" s="38"/>
      <c r="BD717" s="38"/>
      <c r="BE717" s="38"/>
      <c r="BF717" s="38"/>
      <c r="BG717" s="38"/>
      <c r="BH717" s="38"/>
      <c r="BI717" s="38"/>
      <c r="BJ717" s="38"/>
      <c r="BK717" s="38"/>
      <c r="BL717" s="38"/>
      <c r="BM717" s="38"/>
    </row>
    <row r="718" spans="1:65" ht="19.5" customHeight="1" x14ac:dyDescent="0.6">
      <c r="A718" s="38"/>
      <c r="B718" s="38"/>
      <c r="C718" s="43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  <c r="AJ718" s="38"/>
      <c r="AK718" s="38"/>
      <c r="AL718" s="38"/>
      <c r="AM718" s="38"/>
      <c r="AN718" s="38"/>
      <c r="AO718" s="38"/>
      <c r="AP718" s="38"/>
      <c r="AQ718" s="38"/>
      <c r="AR718" s="38"/>
      <c r="AS718" s="38"/>
      <c r="AT718" s="38"/>
      <c r="AU718" s="38"/>
      <c r="AV718" s="38"/>
      <c r="AW718" s="38"/>
      <c r="AX718" s="38"/>
      <c r="AY718" s="38"/>
      <c r="AZ718" s="38"/>
      <c r="BA718" s="38"/>
      <c r="BB718" s="38"/>
      <c r="BC718" s="38"/>
      <c r="BD718" s="38"/>
      <c r="BE718" s="38"/>
      <c r="BF718" s="38"/>
      <c r="BG718" s="38"/>
      <c r="BH718" s="38"/>
      <c r="BI718" s="38"/>
      <c r="BJ718" s="38"/>
      <c r="BK718" s="38"/>
      <c r="BL718" s="38"/>
      <c r="BM718" s="38"/>
    </row>
    <row r="719" spans="1:65" ht="19.5" customHeight="1" x14ac:dyDescent="0.6">
      <c r="A719" s="38"/>
      <c r="B719" s="38"/>
      <c r="C719" s="43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  <c r="AJ719" s="38"/>
      <c r="AK719" s="38"/>
      <c r="AL719" s="38"/>
      <c r="AM719" s="38"/>
      <c r="AN719" s="38"/>
      <c r="AO719" s="38"/>
      <c r="AP719" s="38"/>
      <c r="AQ719" s="38"/>
      <c r="AR719" s="38"/>
      <c r="AS719" s="38"/>
      <c r="AT719" s="38"/>
      <c r="AU719" s="38"/>
      <c r="AV719" s="38"/>
      <c r="AW719" s="38"/>
      <c r="AX719" s="38"/>
      <c r="AY719" s="38"/>
      <c r="AZ719" s="38"/>
      <c r="BA719" s="38"/>
      <c r="BB719" s="38"/>
      <c r="BC719" s="38"/>
      <c r="BD719" s="38"/>
      <c r="BE719" s="38"/>
      <c r="BF719" s="38"/>
      <c r="BG719" s="38"/>
      <c r="BH719" s="38"/>
      <c r="BI719" s="38"/>
      <c r="BJ719" s="38"/>
      <c r="BK719" s="38"/>
      <c r="BL719" s="38"/>
      <c r="BM719" s="38"/>
    </row>
    <row r="720" spans="1:65" ht="19.5" customHeight="1" x14ac:dyDescent="0.6">
      <c r="A720" s="38"/>
      <c r="B720" s="38"/>
      <c r="C720" s="43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  <c r="AJ720" s="38"/>
      <c r="AK720" s="38"/>
      <c r="AL720" s="38"/>
      <c r="AM720" s="38"/>
      <c r="AN720" s="38"/>
      <c r="AO720" s="38"/>
      <c r="AP720" s="38"/>
      <c r="AQ720" s="38"/>
      <c r="AR720" s="38"/>
      <c r="AS720" s="38"/>
      <c r="AT720" s="38"/>
      <c r="AU720" s="38"/>
      <c r="AV720" s="38"/>
      <c r="AW720" s="38"/>
      <c r="AX720" s="38"/>
      <c r="AY720" s="38"/>
      <c r="AZ720" s="38"/>
      <c r="BA720" s="38"/>
      <c r="BB720" s="38"/>
      <c r="BC720" s="38"/>
      <c r="BD720" s="38"/>
      <c r="BE720" s="38"/>
      <c r="BF720" s="38"/>
      <c r="BG720" s="38"/>
      <c r="BH720" s="38"/>
      <c r="BI720" s="38"/>
      <c r="BJ720" s="38"/>
      <c r="BK720" s="38"/>
      <c r="BL720" s="38"/>
      <c r="BM720" s="38"/>
    </row>
    <row r="721" spans="1:65" ht="19.5" customHeight="1" x14ac:dyDescent="0.6">
      <c r="A721" s="38"/>
      <c r="B721" s="38"/>
      <c r="C721" s="43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38"/>
      <c r="BD721" s="38"/>
      <c r="BE721" s="38"/>
      <c r="BF721" s="38"/>
      <c r="BG721" s="38"/>
      <c r="BH721" s="38"/>
      <c r="BI721" s="38"/>
      <c r="BJ721" s="38"/>
      <c r="BK721" s="38"/>
      <c r="BL721" s="38"/>
      <c r="BM721" s="38"/>
    </row>
    <row r="722" spans="1:65" ht="19.5" customHeight="1" x14ac:dyDescent="0.6">
      <c r="A722" s="38"/>
      <c r="B722" s="38"/>
      <c r="C722" s="43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  <c r="AJ722" s="38"/>
      <c r="AK722" s="38"/>
      <c r="AL722" s="38"/>
      <c r="AM722" s="38"/>
      <c r="AN722" s="38"/>
      <c r="AO722" s="38"/>
      <c r="AP722" s="38"/>
      <c r="AQ722" s="38"/>
      <c r="AR722" s="38"/>
      <c r="AS722" s="38"/>
      <c r="AT722" s="38"/>
      <c r="AU722" s="38"/>
      <c r="AV722" s="38"/>
      <c r="AW722" s="38"/>
      <c r="AX722" s="38"/>
      <c r="AY722" s="38"/>
      <c r="AZ722" s="38"/>
      <c r="BA722" s="38"/>
      <c r="BB722" s="38"/>
      <c r="BC722" s="38"/>
      <c r="BD722" s="38"/>
      <c r="BE722" s="38"/>
      <c r="BF722" s="38"/>
      <c r="BG722" s="38"/>
      <c r="BH722" s="38"/>
      <c r="BI722" s="38"/>
      <c r="BJ722" s="38"/>
      <c r="BK722" s="38"/>
      <c r="BL722" s="38"/>
      <c r="BM722" s="38"/>
    </row>
    <row r="723" spans="1:65" ht="19.5" customHeight="1" x14ac:dyDescent="0.6">
      <c r="A723" s="38"/>
      <c r="B723" s="38"/>
      <c r="C723" s="43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/>
      <c r="BD723" s="38"/>
      <c r="BE723" s="38"/>
      <c r="BF723" s="38"/>
      <c r="BG723" s="38"/>
      <c r="BH723" s="38"/>
      <c r="BI723" s="38"/>
      <c r="BJ723" s="38"/>
      <c r="BK723" s="38"/>
      <c r="BL723" s="38"/>
      <c r="BM723" s="38"/>
    </row>
    <row r="724" spans="1:65" ht="19.5" customHeight="1" x14ac:dyDescent="0.6">
      <c r="A724" s="38"/>
      <c r="B724" s="38"/>
      <c r="C724" s="43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  <c r="AJ724" s="38"/>
      <c r="AK724" s="38"/>
      <c r="AL724" s="38"/>
      <c r="AM724" s="38"/>
      <c r="AN724" s="38"/>
      <c r="AO724" s="38"/>
      <c r="AP724" s="38"/>
      <c r="AQ724" s="38"/>
      <c r="AR724" s="38"/>
      <c r="AS724" s="38"/>
      <c r="AT724" s="38"/>
      <c r="AU724" s="38"/>
      <c r="AV724" s="38"/>
      <c r="AW724" s="38"/>
      <c r="AX724" s="38"/>
      <c r="AY724" s="38"/>
      <c r="AZ724" s="38"/>
      <c r="BA724" s="38"/>
      <c r="BB724" s="38"/>
      <c r="BC724" s="38"/>
      <c r="BD724" s="38"/>
      <c r="BE724" s="38"/>
      <c r="BF724" s="38"/>
      <c r="BG724" s="38"/>
      <c r="BH724" s="38"/>
      <c r="BI724" s="38"/>
      <c r="BJ724" s="38"/>
      <c r="BK724" s="38"/>
      <c r="BL724" s="38"/>
      <c r="BM724" s="38"/>
    </row>
    <row r="725" spans="1:65" ht="19.5" customHeight="1" x14ac:dyDescent="0.6">
      <c r="A725" s="38"/>
      <c r="B725" s="38"/>
      <c r="C725" s="43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  <c r="AJ725" s="38"/>
      <c r="AK725" s="38"/>
      <c r="AL725" s="38"/>
      <c r="AM725" s="38"/>
      <c r="AN725" s="38"/>
      <c r="AO725" s="38"/>
      <c r="AP725" s="38"/>
      <c r="AQ725" s="38"/>
      <c r="AR725" s="38"/>
      <c r="AS725" s="38"/>
      <c r="AT725" s="38"/>
      <c r="AU725" s="38"/>
      <c r="AV725" s="38"/>
      <c r="AW725" s="38"/>
      <c r="AX725" s="38"/>
      <c r="AY725" s="38"/>
      <c r="AZ725" s="38"/>
      <c r="BA725" s="38"/>
      <c r="BB725" s="38"/>
      <c r="BC725" s="38"/>
      <c r="BD725" s="38"/>
      <c r="BE725" s="38"/>
      <c r="BF725" s="38"/>
      <c r="BG725" s="38"/>
      <c r="BH725" s="38"/>
      <c r="BI725" s="38"/>
      <c r="BJ725" s="38"/>
      <c r="BK725" s="38"/>
      <c r="BL725" s="38"/>
      <c r="BM725" s="38"/>
    </row>
    <row r="726" spans="1:65" ht="19.5" customHeight="1" x14ac:dyDescent="0.6">
      <c r="A726" s="38"/>
      <c r="B726" s="38"/>
      <c r="C726" s="43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8"/>
      <c r="AK726" s="38"/>
      <c r="AL726" s="38"/>
      <c r="AM726" s="38"/>
      <c r="AN726" s="38"/>
      <c r="AO726" s="38"/>
      <c r="AP726" s="38"/>
      <c r="AQ726" s="38"/>
      <c r="AR726" s="38"/>
      <c r="AS726" s="38"/>
      <c r="AT726" s="38"/>
      <c r="AU726" s="38"/>
      <c r="AV726" s="38"/>
      <c r="AW726" s="38"/>
      <c r="AX726" s="38"/>
      <c r="AY726" s="38"/>
      <c r="AZ726" s="38"/>
      <c r="BA726" s="38"/>
      <c r="BB726" s="38"/>
      <c r="BC726" s="38"/>
      <c r="BD726" s="38"/>
      <c r="BE726" s="38"/>
      <c r="BF726" s="38"/>
      <c r="BG726" s="38"/>
      <c r="BH726" s="38"/>
      <c r="BI726" s="38"/>
      <c r="BJ726" s="38"/>
      <c r="BK726" s="38"/>
      <c r="BL726" s="38"/>
      <c r="BM726" s="38"/>
    </row>
    <row r="727" spans="1:65" ht="19.5" customHeight="1" x14ac:dyDescent="0.6">
      <c r="A727" s="38"/>
      <c r="B727" s="38"/>
      <c r="C727" s="43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  <c r="AJ727" s="38"/>
      <c r="AK727" s="38"/>
      <c r="AL727" s="38"/>
      <c r="AM727" s="38"/>
      <c r="AN727" s="38"/>
      <c r="AO727" s="38"/>
      <c r="AP727" s="38"/>
      <c r="AQ727" s="38"/>
      <c r="AR727" s="38"/>
      <c r="AS727" s="38"/>
      <c r="AT727" s="38"/>
      <c r="AU727" s="38"/>
      <c r="AV727" s="38"/>
      <c r="AW727" s="38"/>
      <c r="AX727" s="38"/>
      <c r="AY727" s="38"/>
      <c r="AZ727" s="38"/>
      <c r="BA727" s="38"/>
      <c r="BB727" s="38"/>
      <c r="BC727" s="38"/>
      <c r="BD727" s="38"/>
      <c r="BE727" s="38"/>
      <c r="BF727" s="38"/>
      <c r="BG727" s="38"/>
      <c r="BH727" s="38"/>
      <c r="BI727" s="38"/>
      <c r="BJ727" s="38"/>
      <c r="BK727" s="38"/>
      <c r="BL727" s="38"/>
      <c r="BM727" s="38"/>
    </row>
    <row r="728" spans="1:65" ht="19.5" customHeight="1" x14ac:dyDescent="0.6">
      <c r="A728" s="38"/>
      <c r="B728" s="38"/>
      <c r="C728" s="43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  <c r="AJ728" s="38"/>
      <c r="AK728" s="38"/>
      <c r="AL728" s="38"/>
      <c r="AM728" s="38"/>
      <c r="AN728" s="38"/>
      <c r="AO728" s="38"/>
      <c r="AP728" s="38"/>
      <c r="AQ728" s="38"/>
      <c r="AR728" s="3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  <c r="BC728" s="38"/>
      <c r="BD728" s="38"/>
      <c r="BE728" s="38"/>
      <c r="BF728" s="38"/>
      <c r="BG728" s="38"/>
      <c r="BH728" s="38"/>
      <c r="BI728" s="38"/>
      <c r="BJ728" s="38"/>
      <c r="BK728" s="38"/>
      <c r="BL728" s="38"/>
      <c r="BM728" s="38"/>
    </row>
    <row r="729" spans="1:65" ht="19.5" customHeight="1" x14ac:dyDescent="0.6">
      <c r="A729" s="38"/>
      <c r="B729" s="38"/>
      <c r="C729" s="43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38"/>
      <c r="AJ729" s="38"/>
      <c r="AK729" s="38"/>
      <c r="AL729" s="38"/>
      <c r="AM729" s="38"/>
      <c r="AN729" s="38"/>
      <c r="AO729" s="38"/>
      <c r="AP729" s="38"/>
      <c r="AQ729" s="38"/>
      <c r="AR729" s="38"/>
      <c r="AS729" s="38"/>
      <c r="AT729" s="38"/>
      <c r="AU729" s="38"/>
      <c r="AV729" s="38"/>
      <c r="AW729" s="38"/>
      <c r="AX729" s="38"/>
      <c r="AY729" s="38"/>
      <c r="AZ729" s="38"/>
      <c r="BA729" s="38"/>
      <c r="BB729" s="38"/>
      <c r="BC729" s="38"/>
      <c r="BD729" s="38"/>
      <c r="BE729" s="38"/>
      <c r="BF729" s="38"/>
      <c r="BG729" s="38"/>
      <c r="BH729" s="38"/>
      <c r="BI729" s="38"/>
      <c r="BJ729" s="38"/>
      <c r="BK729" s="38"/>
      <c r="BL729" s="38"/>
      <c r="BM729" s="38"/>
    </row>
    <row r="730" spans="1:65" ht="19.5" customHeight="1" x14ac:dyDescent="0.6">
      <c r="A730" s="38"/>
      <c r="B730" s="38"/>
      <c r="C730" s="43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  <c r="AJ730" s="38"/>
      <c r="AK730" s="38"/>
      <c r="AL730" s="38"/>
      <c r="AM730" s="38"/>
      <c r="AN730" s="38"/>
      <c r="AO730" s="38"/>
      <c r="AP730" s="38"/>
      <c r="AQ730" s="38"/>
      <c r="AR730" s="38"/>
      <c r="AS730" s="38"/>
      <c r="AT730" s="38"/>
      <c r="AU730" s="38"/>
      <c r="AV730" s="38"/>
      <c r="AW730" s="38"/>
      <c r="AX730" s="38"/>
      <c r="AY730" s="38"/>
      <c r="AZ730" s="38"/>
      <c r="BA730" s="38"/>
      <c r="BB730" s="38"/>
      <c r="BC730" s="38"/>
      <c r="BD730" s="38"/>
      <c r="BE730" s="38"/>
      <c r="BF730" s="38"/>
      <c r="BG730" s="38"/>
      <c r="BH730" s="38"/>
      <c r="BI730" s="38"/>
      <c r="BJ730" s="38"/>
      <c r="BK730" s="38"/>
      <c r="BL730" s="38"/>
      <c r="BM730" s="38"/>
    </row>
    <row r="731" spans="1:65" ht="19.5" customHeight="1" x14ac:dyDescent="0.6">
      <c r="A731" s="38"/>
      <c r="B731" s="38"/>
      <c r="C731" s="43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</row>
    <row r="732" spans="1:65" ht="19.5" customHeight="1" x14ac:dyDescent="0.6">
      <c r="A732" s="38"/>
      <c r="B732" s="38"/>
      <c r="C732" s="43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8"/>
      <c r="AR732" s="38"/>
      <c r="AS732" s="38"/>
      <c r="AT732" s="38"/>
      <c r="AU732" s="38"/>
      <c r="AV732" s="38"/>
      <c r="AW732" s="38"/>
      <c r="AX732" s="38"/>
      <c r="AY732" s="38"/>
      <c r="AZ732" s="38"/>
      <c r="BA732" s="38"/>
      <c r="BB732" s="38"/>
      <c r="BC732" s="38"/>
      <c r="BD732" s="38"/>
      <c r="BE732" s="38"/>
      <c r="BF732" s="38"/>
      <c r="BG732" s="38"/>
      <c r="BH732" s="38"/>
      <c r="BI732" s="38"/>
      <c r="BJ732" s="38"/>
      <c r="BK732" s="38"/>
      <c r="BL732" s="38"/>
      <c r="BM732" s="38"/>
    </row>
    <row r="733" spans="1:65" ht="19.5" customHeight="1" x14ac:dyDescent="0.6">
      <c r="A733" s="38"/>
      <c r="B733" s="38"/>
      <c r="C733" s="43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  <c r="AJ733" s="38"/>
      <c r="AK733" s="38"/>
      <c r="AL733" s="38"/>
      <c r="AM733" s="38"/>
      <c r="AN733" s="38"/>
      <c r="AO733" s="38"/>
      <c r="AP733" s="38"/>
      <c r="AQ733" s="38"/>
      <c r="AR733" s="38"/>
      <c r="AS733" s="38"/>
      <c r="AT733" s="38"/>
      <c r="AU733" s="38"/>
      <c r="AV733" s="38"/>
      <c r="AW733" s="38"/>
      <c r="AX733" s="38"/>
      <c r="AY733" s="38"/>
      <c r="AZ733" s="38"/>
      <c r="BA733" s="38"/>
      <c r="BB733" s="38"/>
      <c r="BC733" s="38"/>
      <c r="BD733" s="38"/>
      <c r="BE733" s="38"/>
      <c r="BF733" s="38"/>
      <c r="BG733" s="38"/>
      <c r="BH733" s="38"/>
      <c r="BI733" s="38"/>
      <c r="BJ733" s="38"/>
      <c r="BK733" s="38"/>
      <c r="BL733" s="38"/>
      <c r="BM733" s="38"/>
    </row>
    <row r="734" spans="1:65" ht="19.5" customHeight="1" x14ac:dyDescent="0.6">
      <c r="A734" s="38"/>
      <c r="B734" s="38"/>
      <c r="C734" s="43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  <c r="AJ734" s="38"/>
      <c r="AK734" s="38"/>
      <c r="AL734" s="38"/>
      <c r="AM734" s="38"/>
      <c r="AN734" s="38"/>
      <c r="AO734" s="38"/>
      <c r="AP734" s="38"/>
      <c r="AQ734" s="38"/>
      <c r="AR734" s="38"/>
      <c r="AS734" s="38"/>
      <c r="AT734" s="38"/>
      <c r="AU734" s="38"/>
      <c r="AV734" s="38"/>
      <c r="AW734" s="38"/>
      <c r="AX734" s="38"/>
      <c r="AY734" s="38"/>
      <c r="AZ734" s="38"/>
      <c r="BA734" s="38"/>
      <c r="BB734" s="38"/>
      <c r="BC734" s="38"/>
      <c r="BD734" s="38"/>
      <c r="BE734" s="38"/>
      <c r="BF734" s="38"/>
      <c r="BG734" s="38"/>
      <c r="BH734" s="38"/>
      <c r="BI734" s="38"/>
      <c r="BJ734" s="38"/>
      <c r="BK734" s="38"/>
      <c r="BL734" s="38"/>
      <c r="BM734" s="38"/>
    </row>
    <row r="735" spans="1:65" ht="19.5" customHeight="1" x14ac:dyDescent="0.6">
      <c r="A735" s="38"/>
      <c r="B735" s="38"/>
      <c r="C735" s="43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  <c r="BF735" s="38"/>
      <c r="BG735" s="38"/>
      <c r="BH735" s="38"/>
      <c r="BI735" s="38"/>
      <c r="BJ735" s="38"/>
      <c r="BK735" s="38"/>
      <c r="BL735" s="38"/>
      <c r="BM735" s="38"/>
    </row>
    <row r="736" spans="1:65" ht="19.5" customHeight="1" x14ac:dyDescent="0.6">
      <c r="A736" s="38"/>
      <c r="B736" s="38"/>
      <c r="C736" s="43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38"/>
      <c r="AJ736" s="38"/>
      <c r="AK736" s="38"/>
      <c r="AL736" s="38"/>
      <c r="AM736" s="38"/>
      <c r="AN736" s="38"/>
      <c r="AO736" s="38"/>
      <c r="AP736" s="38"/>
      <c r="AQ736" s="38"/>
      <c r="AR736" s="38"/>
      <c r="AS736" s="38"/>
      <c r="AT736" s="38"/>
      <c r="AU736" s="38"/>
      <c r="AV736" s="38"/>
      <c r="AW736" s="38"/>
      <c r="AX736" s="38"/>
      <c r="AY736" s="38"/>
      <c r="AZ736" s="38"/>
      <c r="BA736" s="38"/>
      <c r="BB736" s="38"/>
      <c r="BC736" s="38"/>
      <c r="BD736" s="38"/>
      <c r="BE736" s="38"/>
      <c r="BF736" s="38"/>
      <c r="BG736" s="38"/>
      <c r="BH736" s="38"/>
      <c r="BI736" s="38"/>
      <c r="BJ736" s="38"/>
      <c r="BK736" s="38"/>
      <c r="BL736" s="38"/>
      <c r="BM736" s="38"/>
    </row>
    <row r="737" spans="1:65" ht="19.5" customHeight="1" x14ac:dyDescent="0.6">
      <c r="A737" s="38"/>
      <c r="B737" s="38"/>
      <c r="C737" s="43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8"/>
      <c r="AK737" s="38"/>
      <c r="AL737" s="38"/>
      <c r="AM737" s="38"/>
      <c r="AN737" s="38"/>
      <c r="AO737" s="38"/>
      <c r="AP737" s="38"/>
      <c r="AQ737" s="38"/>
      <c r="AR737" s="38"/>
      <c r="AS737" s="38"/>
      <c r="AT737" s="38"/>
      <c r="AU737" s="38"/>
      <c r="AV737" s="38"/>
      <c r="AW737" s="38"/>
      <c r="AX737" s="38"/>
      <c r="AY737" s="38"/>
      <c r="AZ737" s="38"/>
      <c r="BA737" s="38"/>
      <c r="BB737" s="38"/>
      <c r="BC737" s="38"/>
      <c r="BD737" s="38"/>
      <c r="BE737" s="38"/>
      <c r="BF737" s="38"/>
      <c r="BG737" s="38"/>
      <c r="BH737" s="38"/>
      <c r="BI737" s="38"/>
      <c r="BJ737" s="38"/>
      <c r="BK737" s="38"/>
      <c r="BL737" s="38"/>
      <c r="BM737" s="38"/>
    </row>
    <row r="738" spans="1:65" ht="19.5" customHeight="1" x14ac:dyDescent="0.6">
      <c r="A738" s="38"/>
      <c r="B738" s="38"/>
      <c r="C738" s="43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  <c r="AJ738" s="38"/>
      <c r="AK738" s="38"/>
      <c r="AL738" s="38"/>
      <c r="AM738" s="38"/>
      <c r="AN738" s="38"/>
      <c r="AO738" s="38"/>
      <c r="AP738" s="38"/>
      <c r="AQ738" s="38"/>
      <c r="AR738" s="38"/>
      <c r="AS738" s="38"/>
      <c r="AT738" s="38"/>
      <c r="AU738" s="38"/>
      <c r="AV738" s="38"/>
      <c r="AW738" s="38"/>
      <c r="AX738" s="38"/>
      <c r="AY738" s="38"/>
      <c r="AZ738" s="38"/>
      <c r="BA738" s="38"/>
      <c r="BB738" s="38"/>
      <c r="BC738" s="38"/>
      <c r="BD738" s="38"/>
      <c r="BE738" s="38"/>
      <c r="BF738" s="38"/>
      <c r="BG738" s="38"/>
      <c r="BH738" s="38"/>
      <c r="BI738" s="38"/>
      <c r="BJ738" s="38"/>
      <c r="BK738" s="38"/>
      <c r="BL738" s="38"/>
      <c r="BM738" s="38"/>
    </row>
    <row r="739" spans="1:65" ht="19.5" customHeight="1" x14ac:dyDescent="0.6">
      <c r="A739" s="38"/>
      <c r="B739" s="38"/>
      <c r="C739" s="43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  <c r="AJ739" s="38"/>
      <c r="AK739" s="38"/>
      <c r="AL739" s="38"/>
      <c r="AM739" s="38"/>
      <c r="AN739" s="38"/>
      <c r="AO739" s="38"/>
      <c r="AP739" s="38"/>
      <c r="AQ739" s="38"/>
      <c r="AR739" s="38"/>
      <c r="AS739" s="38"/>
      <c r="AT739" s="38"/>
      <c r="AU739" s="38"/>
      <c r="AV739" s="38"/>
      <c r="AW739" s="38"/>
      <c r="AX739" s="38"/>
      <c r="AY739" s="38"/>
      <c r="AZ739" s="38"/>
      <c r="BA739" s="38"/>
      <c r="BB739" s="38"/>
      <c r="BC739" s="38"/>
      <c r="BD739" s="38"/>
      <c r="BE739" s="38"/>
      <c r="BF739" s="38"/>
      <c r="BG739" s="38"/>
      <c r="BH739" s="38"/>
      <c r="BI739" s="38"/>
      <c r="BJ739" s="38"/>
      <c r="BK739" s="38"/>
      <c r="BL739" s="38"/>
      <c r="BM739" s="38"/>
    </row>
    <row r="740" spans="1:65" ht="19.5" customHeight="1" x14ac:dyDescent="0.6">
      <c r="A740" s="38"/>
      <c r="B740" s="38"/>
      <c r="C740" s="43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38"/>
      <c r="BD740" s="38"/>
      <c r="BE740" s="38"/>
      <c r="BF740" s="38"/>
      <c r="BG740" s="38"/>
      <c r="BH740" s="38"/>
      <c r="BI740" s="38"/>
      <c r="BJ740" s="38"/>
      <c r="BK740" s="38"/>
      <c r="BL740" s="38"/>
      <c r="BM740" s="38"/>
    </row>
    <row r="741" spans="1:65" ht="19.5" customHeight="1" x14ac:dyDescent="0.6">
      <c r="A741" s="38"/>
      <c r="B741" s="38"/>
      <c r="C741" s="43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8"/>
      <c r="BE741" s="38"/>
      <c r="BF741" s="38"/>
      <c r="BG741" s="38"/>
      <c r="BH741" s="38"/>
      <c r="BI741" s="38"/>
      <c r="BJ741" s="38"/>
      <c r="BK741" s="38"/>
      <c r="BL741" s="38"/>
      <c r="BM741" s="38"/>
    </row>
    <row r="742" spans="1:65" ht="19.5" customHeight="1" x14ac:dyDescent="0.6">
      <c r="A742" s="38"/>
      <c r="B742" s="38"/>
      <c r="C742" s="43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  <c r="AR742" s="38"/>
      <c r="AS742" s="38"/>
      <c r="AT742" s="38"/>
      <c r="AU742" s="38"/>
      <c r="AV742" s="38"/>
      <c r="AW742" s="38"/>
      <c r="AX742" s="38"/>
      <c r="AY742" s="38"/>
      <c r="AZ742" s="38"/>
      <c r="BA742" s="38"/>
      <c r="BB742" s="38"/>
      <c r="BC742" s="38"/>
      <c r="BD742" s="38"/>
      <c r="BE742" s="38"/>
      <c r="BF742" s="38"/>
      <c r="BG742" s="38"/>
      <c r="BH742" s="38"/>
      <c r="BI742" s="38"/>
      <c r="BJ742" s="38"/>
      <c r="BK742" s="38"/>
      <c r="BL742" s="38"/>
      <c r="BM742" s="38"/>
    </row>
    <row r="743" spans="1:65" ht="19.5" customHeight="1" x14ac:dyDescent="0.6">
      <c r="A743" s="38"/>
      <c r="B743" s="38"/>
      <c r="C743" s="43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</row>
    <row r="744" spans="1:65" ht="19.5" customHeight="1" x14ac:dyDescent="0.6">
      <c r="A744" s="38"/>
      <c r="B744" s="38"/>
      <c r="C744" s="43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  <c r="AJ744" s="38"/>
      <c r="AK744" s="38"/>
      <c r="AL744" s="38"/>
      <c r="AM744" s="38"/>
      <c r="AN744" s="38"/>
      <c r="AO744" s="38"/>
      <c r="AP744" s="38"/>
      <c r="AQ744" s="38"/>
      <c r="AR744" s="38"/>
      <c r="AS744" s="38"/>
      <c r="AT744" s="38"/>
      <c r="AU744" s="38"/>
      <c r="AV744" s="38"/>
      <c r="AW744" s="38"/>
      <c r="AX744" s="38"/>
      <c r="AY744" s="38"/>
      <c r="AZ744" s="38"/>
      <c r="BA744" s="38"/>
      <c r="BB744" s="38"/>
      <c r="BC744" s="38"/>
      <c r="BD744" s="38"/>
      <c r="BE744" s="38"/>
      <c r="BF744" s="38"/>
      <c r="BG744" s="38"/>
      <c r="BH744" s="38"/>
      <c r="BI744" s="38"/>
      <c r="BJ744" s="38"/>
      <c r="BK744" s="38"/>
      <c r="BL744" s="38"/>
      <c r="BM744" s="38"/>
    </row>
    <row r="745" spans="1:65" ht="19.5" customHeight="1" x14ac:dyDescent="0.6">
      <c r="A745" s="38"/>
      <c r="B745" s="38"/>
      <c r="C745" s="43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  <c r="AJ745" s="38"/>
      <c r="AK745" s="38"/>
      <c r="AL745" s="38"/>
      <c r="AM745" s="38"/>
      <c r="AN745" s="38"/>
      <c r="AO745" s="38"/>
      <c r="AP745" s="38"/>
      <c r="AQ745" s="38"/>
      <c r="AR745" s="38"/>
      <c r="AS745" s="38"/>
      <c r="AT745" s="38"/>
      <c r="AU745" s="38"/>
      <c r="AV745" s="38"/>
      <c r="AW745" s="38"/>
      <c r="AX745" s="38"/>
      <c r="AY745" s="38"/>
      <c r="AZ745" s="38"/>
      <c r="BA745" s="38"/>
      <c r="BB745" s="38"/>
      <c r="BC745" s="38"/>
      <c r="BD745" s="38"/>
      <c r="BE745" s="38"/>
      <c r="BF745" s="38"/>
      <c r="BG745" s="38"/>
      <c r="BH745" s="38"/>
      <c r="BI745" s="38"/>
      <c r="BJ745" s="38"/>
      <c r="BK745" s="38"/>
      <c r="BL745" s="38"/>
      <c r="BM745" s="38"/>
    </row>
    <row r="746" spans="1:65" ht="19.5" customHeight="1" x14ac:dyDescent="0.6">
      <c r="A746" s="38"/>
      <c r="B746" s="38"/>
      <c r="C746" s="43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  <c r="AI746" s="38"/>
      <c r="AJ746" s="38"/>
      <c r="AK746" s="38"/>
      <c r="AL746" s="38"/>
      <c r="AM746" s="38"/>
      <c r="AN746" s="38"/>
      <c r="AO746" s="38"/>
      <c r="AP746" s="38"/>
      <c r="AQ746" s="38"/>
      <c r="AR746" s="38"/>
      <c r="AS746" s="38"/>
      <c r="AT746" s="38"/>
      <c r="AU746" s="38"/>
      <c r="AV746" s="38"/>
      <c r="AW746" s="38"/>
      <c r="AX746" s="38"/>
      <c r="AY746" s="38"/>
      <c r="AZ746" s="38"/>
      <c r="BA746" s="38"/>
      <c r="BB746" s="38"/>
      <c r="BC746" s="38"/>
      <c r="BD746" s="38"/>
      <c r="BE746" s="38"/>
      <c r="BF746" s="38"/>
      <c r="BG746" s="38"/>
      <c r="BH746" s="38"/>
      <c r="BI746" s="38"/>
      <c r="BJ746" s="38"/>
      <c r="BK746" s="38"/>
      <c r="BL746" s="38"/>
      <c r="BM746" s="38"/>
    </row>
    <row r="747" spans="1:65" ht="19.5" customHeight="1" x14ac:dyDescent="0.6">
      <c r="A747" s="38"/>
      <c r="B747" s="38"/>
      <c r="C747" s="43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38"/>
      <c r="BD747" s="38"/>
      <c r="BE747" s="38"/>
      <c r="BF747" s="38"/>
      <c r="BG747" s="38"/>
      <c r="BH747" s="38"/>
      <c r="BI747" s="38"/>
      <c r="BJ747" s="38"/>
      <c r="BK747" s="38"/>
      <c r="BL747" s="38"/>
      <c r="BM747" s="38"/>
    </row>
    <row r="748" spans="1:65" ht="19.5" customHeight="1" x14ac:dyDescent="0.6">
      <c r="A748" s="38"/>
      <c r="B748" s="38"/>
      <c r="C748" s="43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  <c r="AI748" s="38"/>
      <c r="AJ748" s="38"/>
      <c r="AK748" s="38"/>
      <c r="AL748" s="38"/>
      <c r="AM748" s="38"/>
      <c r="AN748" s="38"/>
      <c r="AO748" s="38"/>
      <c r="AP748" s="38"/>
      <c r="AQ748" s="38"/>
      <c r="AR748" s="38"/>
      <c r="AS748" s="38"/>
      <c r="AT748" s="38"/>
      <c r="AU748" s="38"/>
      <c r="AV748" s="38"/>
      <c r="AW748" s="38"/>
      <c r="AX748" s="38"/>
      <c r="AY748" s="38"/>
      <c r="AZ748" s="38"/>
      <c r="BA748" s="38"/>
      <c r="BB748" s="38"/>
      <c r="BC748" s="38"/>
      <c r="BD748" s="38"/>
      <c r="BE748" s="38"/>
      <c r="BF748" s="38"/>
      <c r="BG748" s="38"/>
      <c r="BH748" s="38"/>
      <c r="BI748" s="38"/>
      <c r="BJ748" s="38"/>
      <c r="BK748" s="38"/>
      <c r="BL748" s="38"/>
      <c r="BM748" s="38"/>
    </row>
    <row r="749" spans="1:65" ht="19.5" customHeight="1" x14ac:dyDescent="0.6">
      <c r="A749" s="38"/>
      <c r="B749" s="38"/>
      <c r="C749" s="43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38"/>
      <c r="AI749" s="38"/>
      <c r="AJ749" s="38"/>
      <c r="AK749" s="38"/>
      <c r="AL749" s="38"/>
      <c r="AM749" s="38"/>
      <c r="AN749" s="38"/>
      <c r="AO749" s="38"/>
      <c r="AP749" s="38"/>
      <c r="AQ749" s="38"/>
      <c r="AR749" s="38"/>
      <c r="AS749" s="38"/>
      <c r="AT749" s="38"/>
      <c r="AU749" s="38"/>
      <c r="AV749" s="38"/>
      <c r="AW749" s="38"/>
      <c r="AX749" s="38"/>
      <c r="AY749" s="38"/>
      <c r="AZ749" s="38"/>
      <c r="BA749" s="38"/>
      <c r="BB749" s="38"/>
      <c r="BC749" s="38"/>
      <c r="BD749" s="38"/>
      <c r="BE749" s="38"/>
      <c r="BF749" s="38"/>
      <c r="BG749" s="38"/>
      <c r="BH749" s="38"/>
      <c r="BI749" s="38"/>
      <c r="BJ749" s="38"/>
      <c r="BK749" s="38"/>
      <c r="BL749" s="38"/>
      <c r="BM749" s="38"/>
    </row>
    <row r="750" spans="1:65" ht="19.5" customHeight="1" x14ac:dyDescent="0.6">
      <c r="A750" s="38"/>
      <c r="B750" s="38"/>
      <c r="C750" s="43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38"/>
      <c r="AJ750" s="38"/>
      <c r="AK750" s="38"/>
      <c r="AL750" s="38"/>
      <c r="AM750" s="38"/>
      <c r="AN750" s="38"/>
      <c r="AO750" s="38"/>
      <c r="AP750" s="38"/>
      <c r="AQ750" s="38"/>
      <c r="AR750" s="38"/>
      <c r="AS750" s="38"/>
      <c r="AT750" s="38"/>
      <c r="AU750" s="38"/>
      <c r="AV750" s="38"/>
      <c r="AW750" s="38"/>
      <c r="AX750" s="38"/>
      <c r="AY750" s="38"/>
      <c r="AZ750" s="38"/>
      <c r="BA750" s="38"/>
      <c r="BB750" s="38"/>
      <c r="BC750" s="38"/>
      <c r="BD750" s="38"/>
      <c r="BE750" s="38"/>
      <c r="BF750" s="38"/>
      <c r="BG750" s="38"/>
      <c r="BH750" s="38"/>
      <c r="BI750" s="38"/>
      <c r="BJ750" s="38"/>
      <c r="BK750" s="38"/>
      <c r="BL750" s="38"/>
      <c r="BM750" s="38"/>
    </row>
    <row r="751" spans="1:65" ht="19.5" customHeight="1" x14ac:dyDescent="0.6">
      <c r="A751" s="38"/>
      <c r="B751" s="38"/>
      <c r="C751" s="43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38"/>
      <c r="AI751" s="38"/>
      <c r="AJ751" s="38"/>
      <c r="AK751" s="38"/>
      <c r="AL751" s="38"/>
      <c r="AM751" s="38"/>
      <c r="AN751" s="38"/>
      <c r="AO751" s="38"/>
      <c r="AP751" s="38"/>
      <c r="AQ751" s="38"/>
      <c r="AR751" s="38"/>
      <c r="AS751" s="38"/>
      <c r="AT751" s="38"/>
      <c r="AU751" s="38"/>
      <c r="AV751" s="38"/>
      <c r="AW751" s="38"/>
      <c r="AX751" s="38"/>
      <c r="AY751" s="38"/>
      <c r="AZ751" s="38"/>
      <c r="BA751" s="38"/>
      <c r="BB751" s="38"/>
      <c r="BC751" s="38"/>
      <c r="BD751" s="38"/>
      <c r="BE751" s="38"/>
      <c r="BF751" s="38"/>
      <c r="BG751" s="38"/>
      <c r="BH751" s="38"/>
      <c r="BI751" s="38"/>
      <c r="BJ751" s="38"/>
      <c r="BK751" s="38"/>
      <c r="BL751" s="38"/>
      <c r="BM751" s="38"/>
    </row>
    <row r="752" spans="1:65" ht="19.5" customHeight="1" x14ac:dyDescent="0.6">
      <c r="A752" s="38"/>
      <c r="B752" s="38"/>
      <c r="C752" s="43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  <c r="AI752" s="38"/>
      <c r="AJ752" s="38"/>
      <c r="AK752" s="38"/>
      <c r="AL752" s="38"/>
      <c r="AM752" s="38"/>
      <c r="AN752" s="38"/>
      <c r="AO752" s="38"/>
      <c r="AP752" s="38"/>
      <c r="AQ752" s="38"/>
      <c r="AR752" s="38"/>
      <c r="AS752" s="38"/>
      <c r="AT752" s="38"/>
      <c r="AU752" s="38"/>
      <c r="AV752" s="38"/>
      <c r="AW752" s="38"/>
      <c r="AX752" s="38"/>
      <c r="AY752" s="38"/>
      <c r="AZ752" s="38"/>
      <c r="BA752" s="38"/>
      <c r="BB752" s="38"/>
      <c r="BC752" s="38"/>
      <c r="BD752" s="38"/>
      <c r="BE752" s="38"/>
      <c r="BF752" s="38"/>
      <c r="BG752" s="38"/>
      <c r="BH752" s="38"/>
      <c r="BI752" s="38"/>
      <c r="BJ752" s="38"/>
      <c r="BK752" s="38"/>
      <c r="BL752" s="38"/>
      <c r="BM752" s="38"/>
    </row>
    <row r="753" spans="1:65" ht="19.5" customHeight="1" x14ac:dyDescent="0.6">
      <c r="A753" s="38"/>
      <c r="B753" s="38"/>
      <c r="C753" s="43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  <c r="AJ753" s="38"/>
      <c r="AK753" s="38"/>
      <c r="AL753" s="38"/>
      <c r="AM753" s="38"/>
      <c r="AN753" s="38"/>
      <c r="AO753" s="38"/>
      <c r="AP753" s="38"/>
      <c r="AQ753" s="38"/>
      <c r="AR753" s="38"/>
      <c r="AS753" s="38"/>
      <c r="AT753" s="38"/>
      <c r="AU753" s="38"/>
      <c r="AV753" s="38"/>
      <c r="AW753" s="38"/>
      <c r="AX753" s="38"/>
      <c r="AY753" s="38"/>
      <c r="AZ753" s="38"/>
      <c r="BA753" s="38"/>
      <c r="BB753" s="38"/>
      <c r="BC753" s="38"/>
      <c r="BD753" s="38"/>
      <c r="BE753" s="38"/>
      <c r="BF753" s="38"/>
      <c r="BG753" s="38"/>
      <c r="BH753" s="38"/>
      <c r="BI753" s="38"/>
      <c r="BJ753" s="38"/>
      <c r="BK753" s="38"/>
      <c r="BL753" s="38"/>
      <c r="BM753" s="38"/>
    </row>
    <row r="754" spans="1:65" ht="19.5" customHeight="1" x14ac:dyDescent="0.6">
      <c r="A754" s="38"/>
      <c r="B754" s="38"/>
      <c r="C754" s="43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8"/>
      <c r="AK754" s="38"/>
      <c r="AL754" s="38"/>
      <c r="AM754" s="38"/>
      <c r="AN754" s="38"/>
      <c r="AO754" s="38"/>
      <c r="AP754" s="38"/>
      <c r="AQ754" s="38"/>
      <c r="AR754" s="38"/>
      <c r="AS754" s="38"/>
      <c r="AT754" s="38"/>
      <c r="AU754" s="38"/>
      <c r="AV754" s="38"/>
      <c r="AW754" s="38"/>
      <c r="AX754" s="38"/>
      <c r="AY754" s="38"/>
      <c r="AZ754" s="38"/>
      <c r="BA754" s="38"/>
      <c r="BB754" s="38"/>
      <c r="BC754" s="38"/>
      <c r="BD754" s="38"/>
      <c r="BE754" s="38"/>
      <c r="BF754" s="38"/>
      <c r="BG754" s="38"/>
      <c r="BH754" s="38"/>
      <c r="BI754" s="38"/>
      <c r="BJ754" s="38"/>
      <c r="BK754" s="38"/>
      <c r="BL754" s="38"/>
      <c r="BM754" s="38"/>
    </row>
    <row r="755" spans="1:65" ht="19.5" customHeight="1" x14ac:dyDescent="0.6">
      <c r="A755" s="38"/>
      <c r="B755" s="38"/>
      <c r="C755" s="43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  <c r="AJ755" s="38"/>
      <c r="AK755" s="38"/>
      <c r="AL755" s="38"/>
      <c r="AM755" s="38"/>
      <c r="AN755" s="38"/>
      <c r="AO755" s="38"/>
      <c r="AP755" s="38"/>
      <c r="AQ755" s="38"/>
      <c r="AR755" s="38"/>
      <c r="AS755" s="38"/>
      <c r="AT755" s="38"/>
      <c r="AU755" s="38"/>
      <c r="AV755" s="38"/>
      <c r="AW755" s="38"/>
      <c r="AX755" s="38"/>
      <c r="AY755" s="38"/>
      <c r="AZ755" s="38"/>
      <c r="BA755" s="38"/>
      <c r="BB755" s="38"/>
      <c r="BC755" s="38"/>
      <c r="BD755" s="38"/>
      <c r="BE755" s="38"/>
      <c r="BF755" s="38"/>
      <c r="BG755" s="38"/>
      <c r="BH755" s="38"/>
      <c r="BI755" s="38"/>
      <c r="BJ755" s="38"/>
      <c r="BK755" s="38"/>
      <c r="BL755" s="38"/>
      <c r="BM755" s="38"/>
    </row>
    <row r="756" spans="1:65" ht="19.5" customHeight="1" x14ac:dyDescent="0.6">
      <c r="A756" s="38"/>
      <c r="B756" s="38"/>
      <c r="C756" s="43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  <c r="AJ756" s="38"/>
      <c r="AK756" s="38"/>
      <c r="AL756" s="38"/>
      <c r="AM756" s="38"/>
      <c r="AN756" s="38"/>
      <c r="AO756" s="38"/>
      <c r="AP756" s="38"/>
      <c r="AQ756" s="38"/>
      <c r="AR756" s="38"/>
      <c r="AS756" s="38"/>
      <c r="AT756" s="38"/>
      <c r="AU756" s="38"/>
      <c r="AV756" s="38"/>
      <c r="AW756" s="38"/>
      <c r="AX756" s="38"/>
      <c r="AY756" s="38"/>
      <c r="AZ756" s="38"/>
      <c r="BA756" s="38"/>
      <c r="BB756" s="38"/>
      <c r="BC756" s="38"/>
      <c r="BD756" s="38"/>
      <c r="BE756" s="38"/>
      <c r="BF756" s="38"/>
      <c r="BG756" s="38"/>
      <c r="BH756" s="38"/>
      <c r="BI756" s="38"/>
      <c r="BJ756" s="38"/>
      <c r="BK756" s="38"/>
      <c r="BL756" s="38"/>
      <c r="BM756" s="38"/>
    </row>
    <row r="757" spans="1:65" ht="19.5" customHeight="1" x14ac:dyDescent="0.6">
      <c r="A757" s="38"/>
      <c r="B757" s="38"/>
      <c r="C757" s="43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  <c r="AJ757" s="38"/>
      <c r="AK757" s="38"/>
      <c r="AL757" s="38"/>
      <c r="AM757" s="38"/>
      <c r="AN757" s="38"/>
      <c r="AO757" s="38"/>
      <c r="AP757" s="38"/>
      <c r="AQ757" s="38"/>
      <c r="AR757" s="38"/>
      <c r="AS757" s="38"/>
      <c r="AT757" s="38"/>
      <c r="AU757" s="38"/>
      <c r="AV757" s="38"/>
      <c r="AW757" s="38"/>
      <c r="AX757" s="38"/>
      <c r="AY757" s="38"/>
      <c r="AZ757" s="38"/>
      <c r="BA757" s="38"/>
      <c r="BB757" s="38"/>
      <c r="BC757" s="38"/>
      <c r="BD757" s="38"/>
      <c r="BE757" s="38"/>
      <c r="BF757" s="38"/>
      <c r="BG757" s="38"/>
      <c r="BH757" s="38"/>
      <c r="BI757" s="38"/>
      <c r="BJ757" s="38"/>
      <c r="BK757" s="38"/>
      <c r="BL757" s="38"/>
      <c r="BM757" s="38"/>
    </row>
    <row r="758" spans="1:65" ht="19.5" customHeight="1" x14ac:dyDescent="0.6">
      <c r="A758" s="38"/>
      <c r="B758" s="38"/>
      <c r="C758" s="43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  <c r="AJ758" s="38"/>
      <c r="AK758" s="38"/>
      <c r="AL758" s="38"/>
      <c r="AM758" s="38"/>
      <c r="AN758" s="38"/>
      <c r="AO758" s="38"/>
      <c r="AP758" s="38"/>
      <c r="AQ758" s="38"/>
      <c r="AR758" s="38"/>
      <c r="AS758" s="38"/>
      <c r="AT758" s="38"/>
      <c r="AU758" s="38"/>
      <c r="AV758" s="38"/>
      <c r="AW758" s="38"/>
      <c r="AX758" s="38"/>
      <c r="AY758" s="38"/>
      <c r="AZ758" s="38"/>
      <c r="BA758" s="38"/>
      <c r="BB758" s="38"/>
      <c r="BC758" s="38"/>
      <c r="BD758" s="38"/>
      <c r="BE758" s="38"/>
      <c r="BF758" s="38"/>
      <c r="BG758" s="38"/>
      <c r="BH758" s="38"/>
      <c r="BI758" s="38"/>
      <c r="BJ758" s="38"/>
      <c r="BK758" s="38"/>
      <c r="BL758" s="38"/>
      <c r="BM758" s="38"/>
    </row>
    <row r="759" spans="1:65" ht="19.5" customHeight="1" x14ac:dyDescent="0.6">
      <c r="A759" s="38"/>
      <c r="B759" s="38"/>
      <c r="C759" s="43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</row>
    <row r="760" spans="1:65" ht="19.5" customHeight="1" x14ac:dyDescent="0.6">
      <c r="A760" s="38"/>
      <c r="B760" s="38"/>
      <c r="C760" s="43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  <c r="AJ760" s="38"/>
      <c r="AK760" s="38"/>
      <c r="AL760" s="38"/>
      <c r="AM760" s="38"/>
      <c r="AN760" s="38"/>
      <c r="AO760" s="38"/>
      <c r="AP760" s="38"/>
      <c r="AQ760" s="38"/>
      <c r="AR760" s="38"/>
      <c r="AS760" s="38"/>
      <c r="AT760" s="38"/>
      <c r="AU760" s="38"/>
      <c r="AV760" s="38"/>
      <c r="AW760" s="38"/>
      <c r="AX760" s="38"/>
      <c r="AY760" s="38"/>
      <c r="AZ760" s="38"/>
      <c r="BA760" s="38"/>
      <c r="BB760" s="38"/>
      <c r="BC760" s="38"/>
      <c r="BD760" s="38"/>
      <c r="BE760" s="38"/>
      <c r="BF760" s="38"/>
      <c r="BG760" s="38"/>
      <c r="BH760" s="38"/>
      <c r="BI760" s="38"/>
      <c r="BJ760" s="38"/>
      <c r="BK760" s="38"/>
      <c r="BL760" s="38"/>
      <c r="BM760" s="38"/>
    </row>
    <row r="761" spans="1:65" ht="19.5" customHeight="1" x14ac:dyDescent="0.6">
      <c r="A761" s="38"/>
      <c r="B761" s="38"/>
      <c r="C761" s="43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8"/>
      <c r="BD761" s="38"/>
      <c r="BE761" s="38"/>
      <c r="BF761" s="38"/>
      <c r="BG761" s="38"/>
      <c r="BH761" s="38"/>
      <c r="BI761" s="38"/>
      <c r="BJ761" s="38"/>
      <c r="BK761" s="38"/>
      <c r="BL761" s="38"/>
      <c r="BM761" s="38"/>
    </row>
    <row r="762" spans="1:65" ht="19.5" customHeight="1" x14ac:dyDescent="0.6">
      <c r="A762" s="38"/>
      <c r="B762" s="38"/>
      <c r="C762" s="43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  <c r="AJ762" s="38"/>
      <c r="AK762" s="38"/>
      <c r="AL762" s="38"/>
      <c r="AM762" s="38"/>
      <c r="AN762" s="38"/>
      <c r="AO762" s="38"/>
      <c r="AP762" s="38"/>
      <c r="AQ762" s="38"/>
      <c r="AR762" s="38"/>
      <c r="AS762" s="38"/>
      <c r="AT762" s="38"/>
      <c r="AU762" s="38"/>
      <c r="AV762" s="38"/>
      <c r="AW762" s="38"/>
      <c r="AX762" s="38"/>
      <c r="AY762" s="38"/>
      <c r="AZ762" s="38"/>
      <c r="BA762" s="38"/>
      <c r="BB762" s="38"/>
      <c r="BC762" s="38"/>
      <c r="BD762" s="38"/>
      <c r="BE762" s="38"/>
      <c r="BF762" s="38"/>
      <c r="BG762" s="38"/>
      <c r="BH762" s="38"/>
      <c r="BI762" s="38"/>
      <c r="BJ762" s="38"/>
      <c r="BK762" s="38"/>
      <c r="BL762" s="38"/>
      <c r="BM762" s="38"/>
    </row>
    <row r="763" spans="1:65" ht="19.5" customHeight="1" x14ac:dyDescent="0.6">
      <c r="A763" s="38"/>
      <c r="B763" s="38"/>
      <c r="C763" s="43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  <c r="AJ763" s="38"/>
      <c r="AK763" s="38"/>
      <c r="AL763" s="38"/>
      <c r="AM763" s="38"/>
      <c r="AN763" s="38"/>
      <c r="AO763" s="38"/>
      <c r="AP763" s="38"/>
      <c r="AQ763" s="38"/>
      <c r="AR763" s="38"/>
      <c r="AS763" s="38"/>
      <c r="AT763" s="38"/>
      <c r="AU763" s="38"/>
      <c r="AV763" s="38"/>
      <c r="AW763" s="38"/>
      <c r="AX763" s="38"/>
      <c r="AY763" s="38"/>
      <c r="AZ763" s="38"/>
      <c r="BA763" s="38"/>
      <c r="BB763" s="38"/>
      <c r="BC763" s="38"/>
      <c r="BD763" s="38"/>
      <c r="BE763" s="38"/>
      <c r="BF763" s="38"/>
      <c r="BG763" s="38"/>
      <c r="BH763" s="38"/>
      <c r="BI763" s="38"/>
      <c r="BJ763" s="38"/>
      <c r="BK763" s="38"/>
      <c r="BL763" s="38"/>
      <c r="BM763" s="38"/>
    </row>
    <row r="764" spans="1:65" ht="19.5" customHeight="1" x14ac:dyDescent="0.6">
      <c r="A764" s="38"/>
      <c r="B764" s="38"/>
      <c r="C764" s="43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  <c r="AJ764" s="38"/>
      <c r="AK764" s="38"/>
      <c r="AL764" s="38"/>
      <c r="AM764" s="38"/>
      <c r="AN764" s="38"/>
      <c r="AO764" s="38"/>
      <c r="AP764" s="38"/>
      <c r="AQ764" s="38"/>
      <c r="AR764" s="38"/>
      <c r="AS764" s="38"/>
      <c r="AT764" s="38"/>
      <c r="AU764" s="38"/>
      <c r="AV764" s="38"/>
      <c r="AW764" s="38"/>
      <c r="AX764" s="38"/>
      <c r="AY764" s="38"/>
      <c r="AZ764" s="38"/>
      <c r="BA764" s="38"/>
      <c r="BB764" s="38"/>
      <c r="BC764" s="38"/>
      <c r="BD764" s="38"/>
      <c r="BE764" s="38"/>
      <c r="BF764" s="38"/>
      <c r="BG764" s="38"/>
      <c r="BH764" s="38"/>
      <c r="BI764" s="38"/>
      <c r="BJ764" s="38"/>
      <c r="BK764" s="38"/>
      <c r="BL764" s="38"/>
      <c r="BM764" s="38"/>
    </row>
    <row r="765" spans="1:65" ht="19.5" customHeight="1" x14ac:dyDescent="0.6">
      <c r="A765" s="38"/>
      <c r="B765" s="38"/>
      <c r="C765" s="43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  <c r="AJ765" s="38"/>
      <c r="AK765" s="38"/>
      <c r="AL765" s="38"/>
      <c r="AM765" s="38"/>
      <c r="AN765" s="38"/>
      <c r="AO765" s="38"/>
      <c r="AP765" s="38"/>
      <c r="AQ765" s="38"/>
      <c r="AR765" s="38"/>
      <c r="AS765" s="38"/>
      <c r="AT765" s="38"/>
      <c r="AU765" s="38"/>
      <c r="AV765" s="38"/>
      <c r="AW765" s="38"/>
      <c r="AX765" s="38"/>
      <c r="AY765" s="38"/>
      <c r="AZ765" s="38"/>
      <c r="BA765" s="38"/>
      <c r="BB765" s="38"/>
      <c r="BC765" s="38"/>
      <c r="BD765" s="38"/>
      <c r="BE765" s="38"/>
      <c r="BF765" s="38"/>
      <c r="BG765" s="38"/>
      <c r="BH765" s="38"/>
      <c r="BI765" s="38"/>
      <c r="BJ765" s="38"/>
      <c r="BK765" s="38"/>
      <c r="BL765" s="38"/>
      <c r="BM765" s="38"/>
    </row>
    <row r="766" spans="1:65" ht="19.5" customHeight="1" x14ac:dyDescent="0.6">
      <c r="A766" s="38"/>
      <c r="B766" s="38"/>
      <c r="C766" s="43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  <c r="AJ766" s="38"/>
      <c r="AK766" s="38"/>
      <c r="AL766" s="38"/>
      <c r="AM766" s="38"/>
      <c r="AN766" s="38"/>
      <c r="AO766" s="38"/>
      <c r="AP766" s="38"/>
      <c r="AQ766" s="38"/>
      <c r="AR766" s="38"/>
      <c r="AS766" s="38"/>
      <c r="AT766" s="38"/>
      <c r="AU766" s="38"/>
      <c r="AV766" s="38"/>
      <c r="AW766" s="38"/>
      <c r="AX766" s="38"/>
      <c r="AY766" s="38"/>
      <c r="AZ766" s="38"/>
      <c r="BA766" s="38"/>
      <c r="BB766" s="38"/>
      <c r="BC766" s="38"/>
      <c r="BD766" s="38"/>
      <c r="BE766" s="38"/>
      <c r="BF766" s="38"/>
      <c r="BG766" s="38"/>
      <c r="BH766" s="38"/>
      <c r="BI766" s="38"/>
      <c r="BJ766" s="38"/>
      <c r="BK766" s="38"/>
      <c r="BL766" s="38"/>
      <c r="BM766" s="38"/>
    </row>
    <row r="767" spans="1:65" ht="19.5" customHeight="1" x14ac:dyDescent="0.6">
      <c r="A767" s="38"/>
      <c r="B767" s="38"/>
      <c r="C767" s="43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  <c r="AJ767" s="38"/>
      <c r="AK767" s="38"/>
      <c r="AL767" s="38"/>
      <c r="AM767" s="38"/>
      <c r="AN767" s="38"/>
      <c r="AO767" s="38"/>
      <c r="AP767" s="38"/>
      <c r="AQ767" s="38"/>
      <c r="AR767" s="38"/>
      <c r="AS767" s="38"/>
      <c r="AT767" s="38"/>
      <c r="AU767" s="38"/>
      <c r="AV767" s="38"/>
      <c r="AW767" s="38"/>
      <c r="AX767" s="38"/>
      <c r="AY767" s="38"/>
      <c r="AZ767" s="38"/>
      <c r="BA767" s="38"/>
      <c r="BB767" s="38"/>
      <c r="BC767" s="38"/>
      <c r="BD767" s="38"/>
      <c r="BE767" s="38"/>
      <c r="BF767" s="38"/>
      <c r="BG767" s="38"/>
      <c r="BH767" s="38"/>
      <c r="BI767" s="38"/>
      <c r="BJ767" s="38"/>
      <c r="BK767" s="38"/>
      <c r="BL767" s="38"/>
      <c r="BM767" s="38"/>
    </row>
    <row r="768" spans="1:65" ht="19.5" customHeight="1" x14ac:dyDescent="0.6">
      <c r="A768" s="38"/>
      <c r="B768" s="38"/>
      <c r="C768" s="43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  <c r="AJ768" s="38"/>
      <c r="AK768" s="38"/>
      <c r="AL768" s="38"/>
      <c r="AM768" s="38"/>
      <c r="AN768" s="38"/>
      <c r="AO768" s="38"/>
      <c r="AP768" s="38"/>
      <c r="AQ768" s="38"/>
      <c r="AR768" s="38"/>
      <c r="AS768" s="38"/>
      <c r="AT768" s="38"/>
      <c r="AU768" s="38"/>
      <c r="AV768" s="38"/>
      <c r="AW768" s="38"/>
      <c r="AX768" s="38"/>
      <c r="AY768" s="38"/>
      <c r="AZ768" s="38"/>
      <c r="BA768" s="38"/>
      <c r="BB768" s="38"/>
      <c r="BC768" s="38"/>
      <c r="BD768" s="38"/>
      <c r="BE768" s="38"/>
      <c r="BF768" s="38"/>
      <c r="BG768" s="38"/>
      <c r="BH768" s="38"/>
      <c r="BI768" s="38"/>
      <c r="BJ768" s="38"/>
      <c r="BK768" s="38"/>
      <c r="BL768" s="38"/>
      <c r="BM768" s="38"/>
    </row>
    <row r="769" spans="1:65" ht="19.5" customHeight="1" x14ac:dyDescent="0.6">
      <c r="A769" s="38"/>
      <c r="B769" s="38"/>
      <c r="C769" s="43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  <c r="AJ769" s="38"/>
      <c r="AK769" s="38"/>
      <c r="AL769" s="38"/>
      <c r="AM769" s="38"/>
      <c r="AN769" s="38"/>
      <c r="AO769" s="38"/>
      <c r="AP769" s="38"/>
      <c r="AQ769" s="38"/>
      <c r="AR769" s="38"/>
      <c r="AS769" s="38"/>
      <c r="AT769" s="38"/>
      <c r="AU769" s="38"/>
      <c r="AV769" s="38"/>
      <c r="AW769" s="38"/>
      <c r="AX769" s="38"/>
      <c r="AY769" s="38"/>
      <c r="AZ769" s="38"/>
      <c r="BA769" s="38"/>
      <c r="BB769" s="38"/>
      <c r="BC769" s="38"/>
      <c r="BD769" s="38"/>
      <c r="BE769" s="38"/>
      <c r="BF769" s="38"/>
      <c r="BG769" s="38"/>
      <c r="BH769" s="38"/>
      <c r="BI769" s="38"/>
      <c r="BJ769" s="38"/>
      <c r="BK769" s="38"/>
      <c r="BL769" s="38"/>
      <c r="BM769" s="38"/>
    </row>
    <row r="770" spans="1:65" ht="19.5" customHeight="1" x14ac:dyDescent="0.6">
      <c r="A770" s="38"/>
      <c r="B770" s="38"/>
      <c r="C770" s="43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  <c r="AJ770" s="38"/>
      <c r="AK770" s="38"/>
      <c r="AL770" s="38"/>
      <c r="AM770" s="38"/>
      <c r="AN770" s="38"/>
      <c r="AO770" s="38"/>
      <c r="AP770" s="38"/>
      <c r="AQ770" s="38"/>
      <c r="AR770" s="38"/>
      <c r="AS770" s="38"/>
      <c r="AT770" s="38"/>
      <c r="AU770" s="38"/>
      <c r="AV770" s="38"/>
      <c r="AW770" s="38"/>
      <c r="AX770" s="38"/>
      <c r="AY770" s="38"/>
      <c r="AZ770" s="38"/>
      <c r="BA770" s="38"/>
      <c r="BB770" s="38"/>
      <c r="BC770" s="38"/>
      <c r="BD770" s="38"/>
      <c r="BE770" s="38"/>
      <c r="BF770" s="38"/>
      <c r="BG770" s="38"/>
      <c r="BH770" s="38"/>
      <c r="BI770" s="38"/>
      <c r="BJ770" s="38"/>
      <c r="BK770" s="38"/>
      <c r="BL770" s="38"/>
      <c r="BM770" s="38"/>
    </row>
    <row r="771" spans="1:65" ht="19.5" customHeight="1" x14ac:dyDescent="0.6">
      <c r="A771" s="38"/>
      <c r="B771" s="38"/>
      <c r="C771" s="43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8"/>
      <c r="BD771" s="38"/>
      <c r="BE771" s="38"/>
      <c r="BF771" s="38"/>
      <c r="BG771" s="38"/>
      <c r="BH771" s="38"/>
      <c r="BI771" s="38"/>
      <c r="BJ771" s="38"/>
      <c r="BK771" s="38"/>
      <c r="BL771" s="38"/>
      <c r="BM771" s="38"/>
    </row>
    <row r="772" spans="1:65" ht="19.5" customHeight="1" x14ac:dyDescent="0.6">
      <c r="A772" s="38"/>
      <c r="B772" s="38"/>
      <c r="C772" s="43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  <c r="AJ772" s="38"/>
      <c r="AK772" s="38"/>
      <c r="AL772" s="38"/>
      <c r="AM772" s="38"/>
      <c r="AN772" s="38"/>
      <c r="AO772" s="38"/>
      <c r="AP772" s="38"/>
      <c r="AQ772" s="38"/>
      <c r="AR772" s="38"/>
      <c r="AS772" s="38"/>
      <c r="AT772" s="38"/>
      <c r="AU772" s="38"/>
      <c r="AV772" s="38"/>
      <c r="AW772" s="38"/>
      <c r="AX772" s="38"/>
      <c r="AY772" s="38"/>
      <c r="AZ772" s="38"/>
      <c r="BA772" s="38"/>
      <c r="BB772" s="38"/>
      <c r="BC772" s="38"/>
      <c r="BD772" s="38"/>
      <c r="BE772" s="38"/>
      <c r="BF772" s="38"/>
      <c r="BG772" s="38"/>
      <c r="BH772" s="38"/>
      <c r="BI772" s="38"/>
      <c r="BJ772" s="38"/>
      <c r="BK772" s="38"/>
      <c r="BL772" s="38"/>
      <c r="BM772" s="38"/>
    </row>
    <row r="773" spans="1:65" ht="19.5" customHeight="1" x14ac:dyDescent="0.6">
      <c r="A773" s="38"/>
      <c r="B773" s="38"/>
      <c r="C773" s="43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  <c r="AJ773" s="38"/>
      <c r="AK773" s="38"/>
      <c r="AL773" s="38"/>
      <c r="AM773" s="38"/>
      <c r="AN773" s="38"/>
      <c r="AO773" s="38"/>
      <c r="AP773" s="38"/>
      <c r="AQ773" s="38"/>
      <c r="AR773" s="38"/>
      <c r="AS773" s="38"/>
      <c r="AT773" s="38"/>
      <c r="AU773" s="38"/>
      <c r="AV773" s="38"/>
      <c r="AW773" s="38"/>
      <c r="AX773" s="38"/>
      <c r="AY773" s="38"/>
      <c r="AZ773" s="38"/>
      <c r="BA773" s="38"/>
      <c r="BB773" s="38"/>
      <c r="BC773" s="38"/>
      <c r="BD773" s="38"/>
      <c r="BE773" s="38"/>
      <c r="BF773" s="38"/>
      <c r="BG773" s="38"/>
      <c r="BH773" s="38"/>
      <c r="BI773" s="38"/>
      <c r="BJ773" s="38"/>
      <c r="BK773" s="38"/>
      <c r="BL773" s="38"/>
      <c r="BM773" s="38"/>
    </row>
    <row r="774" spans="1:65" ht="19.5" customHeight="1" x14ac:dyDescent="0.6">
      <c r="A774" s="38"/>
      <c r="B774" s="38"/>
      <c r="C774" s="43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  <c r="AJ774" s="38"/>
      <c r="AK774" s="38"/>
      <c r="AL774" s="38"/>
      <c r="AM774" s="38"/>
      <c r="AN774" s="38"/>
      <c r="AO774" s="38"/>
      <c r="AP774" s="38"/>
      <c r="AQ774" s="38"/>
      <c r="AR774" s="38"/>
      <c r="AS774" s="38"/>
      <c r="AT774" s="38"/>
      <c r="AU774" s="38"/>
      <c r="AV774" s="38"/>
      <c r="AW774" s="38"/>
      <c r="AX774" s="38"/>
      <c r="AY774" s="38"/>
      <c r="AZ774" s="38"/>
      <c r="BA774" s="38"/>
      <c r="BB774" s="38"/>
      <c r="BC774" s="38"/>
      <c r="BD774" s="38"/>
      <c r="BE774" s="38"/>
      <c r="BF774" s="38"/>
      <c r="BG774" s="38"/>
      <c r="BH774" s="38"/>
      <c r="BI774" s="38"/>
      <c r="BJ774" s="38"/>
      <c r="BK774" s="38"/>
      <c r="BL774" s="38"/>
      <c r="BM774" s="38"/>
    </row>
    <row r="775" spans="1:65" ht="19.5" customHeight="1" x14ac:dyDescent="0.6">
      <c r="A775" s="38"/>
      <c r="B775" s="38"/>
      <c r="C775" s="43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  <c r="AJ775" s="38"/>
      <c r="AK775" s="38"/>
      <c r="AL775" s="38"/>
      <c r="AM775" s="38"/>
      <c r="AN775" s="38"/>
      <c r="AO775" s="38"/>
      <c r="AP775" s="38"/>
      <c r="AQ775" s="38"/>
      <c r="AR775" s="38"/>
      <c r="AS775" s="38"/>
      <c r="AT775" s="38"/>
      <c r="AU775" s="38"/>
      <c r="AV775" s="38"/>
      <c r="AW775" s="38"/>
      <c r="AX775" s="38"/>
      <c r="AY775" s="38"/>
      <c r="AZ775" s="38"/>
      <c r="BA775" s="38"/>
      <c r="BB775" s="38"/>
      <c r="BC775" s="38"/>
      <c r="BD775" s="38"/>
      <c r="BE775" s="38"/>
      <c r="BF775" s="38"/>
      <c r="BG775" s="38"/>
      <c r="BH775" s="38"/>
      <c r="BI775" s="38"/>
      <c r="BJ775" s="38"/>
      <c r="BK775" s="38"/>
      <c r="BL775" s="38"/>
      <c r="BM775" s="38"/>
    </row>
    <row r="776" spans="1:65" ht="19.5" customHeight="1" x14ac:dyDescent="0.6">
      <c r="A776" s="38"/>
      <c r="B776" s="38"/>
      <c r="C776" s="43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8"/>
      <c r="AK776" s="38"/>
      <c r="AL776" s="38"/>
      <c r="AM776" s="38"/>
      <c r="AN776" s="38"/>
      <c r="AO776" s="38"/>
      <c r="AP776" s="38"/>
      <c r="AQ776" s="38"/>
      <c r="AR776" s="38"/>
      <c r="AS776" s="38"/>
      <c r="AT776" s="38"/>
      <c r="AU776" s="38"/>
      <c r="AV776" s="38"/>
      <c r="AW776" s="38"/>
      <c r="AX776" s="38"/>
      <c r="AY776" s="38"/>
      <c r="AZ776" s="38"/>
      <c r="BA776" s="38"/>
      <c r="BB776" s="38"/>
      <c r="BC776" s="38"/>
      <c r="BD776" s="38"/>
      <c r="BE776" s="38"/>
      <c r="BF776" s="38"/>
      <c r="BG776" s="38"/>
      <c r="BH776" s="38"/>
      <c r="BI776" s="38"/>
      <c r="BJ776" s="38"/>
      <c r="BK776" s="38"/>
      <c r="BL776" s="38"/>
      <c r="BM776" s="38"/>
    </row>
    <row r="777" spans="1:65" ht="19.5" customHeight="1" x14ac:dyDescent="0.6">
      <c r="A777" s="38"/>
      <c r="B777" s="38"/>
      <c r="C777" s="43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  <c r="AJ777" s="38"/>
      <c r="AK777" s="38"/>
      <c r="AL777" s="38"/>
      <c r="AM777" s="38"/>
      <c r="AN777" s="38"/>
      <c r="AO777" s="38"/>
      <c r="AP777" s="38"/>
      <c r="AQ777" s="38"/>
      <c r="AR777" s="38"/>
      <c r="AS777" s="38"/>
      <c r="AT777" s="38"/>
      <c r="AU777" s="38"/>
      <c r="AV777" s="38"/>
      <c r="AW777" s="38"/>
      <c r="AX777" s="38"/>
      <c r="AY777" s="38"/>
      <c r="AZ777" s="38"/>
      <c r="BA777" s="38"/>
      <c r="BB777" s="38"/>
      <c r="BC777" s="38"/>
      <c r="BD777" s="38"/>
      <c r="BE777" s="38"/>
      <c r="BF777" s="38"/>
      <c r="BG777" s="38"/>
      <c r="BH777" s="38"/>
      <c r="BI777" s="38"/>
      <c r="BJ777" s="38"/>
      <c r="BK777" s="38"/>
      <c r="BL777" s="38"/>
      <c r="BM777" s="38"/>
    </row>
    <row r="778" spans="1:65" ht="19.5" customHeight="1" x14ac:dyDescent="0.6">
      <c r="A778" s="38"/>
      <c r="B778" s="38"/>
      <c r="C778" s="43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  <c r="AJ778" s="38"/>
      <c r="AK778" s="38"/>
      <c r="AL778" s="38"/>
      <c r="AM778" s="38"/>
      <c r="AN778" s="38"/>
      <c r="AO778" s="38"/>
      <c r="AP778" s="38"/>
      <c r="AQ778" s="38"/>
      <c r="AR778" s="38"/>
      <c r="AS778" s="38"/>
      <c r="AT778" s="38"/>
      <c r="AU778" s="38"/>
      <c r="AV778" s="38"/>
      <c r="AW778" s="38"/>
      <c r="AX778" s="38"/>
      <c r="AY778" s="38"/>
      <c r="AZ778" s="38"/>
      <c r="BA778" s="38"/>
      <c r="BB778" s="38"/>
      <c r="BC778" s="38"/>
      <c r="BD778" s="38"/>
      <c r="BE778" s="38"/>
      <c r="BF778" s="38"/>
      <c r="BG778" s="38"/>
      <c r="BH778" s="38"/>
      <c r="BI778" s="38"/>
      <c r="BJ778" s="38"/>
      <c r="BK778" s="38"/>
      <c r="BL778" s="38"/>
      <c r="BM778" s="38"/>
    </row>
    <row r="779" spans="1:65" ht="19.5" customHeight="1" x14ac:dyDescent="0.6">
      <c r="A779" s="38"/>
      <c r="B779" s="38"/>
      <c r="C779" s="43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  <c r="AJ779" s="38"/>
      <c r="AK779" s="38"/>
      <c r="AL779" s="38"/>
      <c r="AM779" s="38"/>
      <c r="AN779" s="38"/>
      <c r="AO779" s="38"/>
      <c r="AP779" s="38"/>
      <c r="AQ779" s="38"/>
      <c r="AR779" s="38"/>
      <c r="AS779" s="38"/>
      <c r="AT779" s="38"/>
      <c r="AU779" s="38"/>
      <c r="AV779" s="38"/>
      <c r="AW779" s="38"/>
      <c r="AX779" s="38"/>
      <c r="AY779" s="38"/>
      <c r="AZ779" s="38"/>
      <c r="BA779" s="38"/>
      <c r="BB779" s="38"/>
      <c r="BC779" s="38"/>
      <c r="BD779" s="38"/>
      <c r="BE779" s="38"/>
      <c r="BF779" s="38"/>
      <c r="BG779" s="38"/>
      <c r="BH779" s="38"/>
      <c r="BI779" s="38"/>
      <c r="BJ779" s="38"/>
      <c r="BK779" s="38"/>
      <c r="BL779" s="38"/>
      <c r="BM779" s="38"/>
    </row>
    <row r="780" spans="1:65" ht="19.5" customHeight="1" x14ac:dyDescent="0.6">
      <c r="A780" s="38"/>
      <c r="B780" s="38"/>
      <c r="C780" s="43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  <c r="AJ780" s="38"/>
      <c r="AK780" s="38"/>
      <c r="AL780" s="38"/>
      <c r="AM780" s="38"/>
      <c r="AN780" s="38"/>
      <c r="AO780" s="38"/>
      <c r="AP780" s="38"/>
      <c r="AQ780" s="38"/>
      <c r="AR780" s="38"/>
      <c r="AS780" s="38"/>
      <c r="AT780" s="38"/>
      <c r="AU780" s="38"/>
      <c r="AV780" s="38"/>
      <c r="AW780" s="38"/>
      <c r="AX780" s="38"/>
      <c r="AY780" s="38"/>
      <c r="AZ780" s="38"/>
      <c r="BA780" s="38"/>
      <c r="BB780" s="38"/>
      <c r="BC780" s="38"/>
      <c r="BD780" s="38"/>
      <c r="BE780" s="38"/>
      <c r="BF780" s="38"/>
      <c r="BG780" s="38"/>
      <c r="BH780" s="38"/>
      <c r="BI780" s="38"/>
      <c r="BJ780" s="38"/>
      <c r="BK780" s="38"/>
      <c r="BL780" s="38"/>
      <c r="BM780" s="38"/>
    </row>
    <row r="781" spans="1:65" ht="19.5" customHeight="1" x14ac:dyDescent="0.6">
      <c r="A781" s="38"/>
      <c r="B781" s="38"/>
      <c r="C781" s="43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  <c r="AJ781" s="38"/>
      <c r="AK781" s="38"/>
      <c r="AL781" s="38"/>
      <c r="AM781" s="38"/>
      <c r="AN781" s="38"/>
      <c r="AO781" s="38"/>
      <c r="AP781" s="38"/>
      <c r="AQ781" s="38"/>
      <c r="AR781" s="38"/>
      <c r="AS781" s="38"/>
      <c r="AT781" s="38"/>
      <c r="AU781" s="38"/>
      <c r="AV781" s="38"/>
      <c r="AW781" s="38"/>
      <c r="AX781" s="38"/>
      <c r="AY781" s="38"/>
      <c r="AZ781" s="38"/>
      <c r="BA781" s="38"/>
      <c r="BB781" s="38"/>
      <c r="BC781" s="38"/>
      <c r="BD781" s="38"/>
      <c r="BE781" s="38"/>
      <c r="BF781" s="38"/>
      <c r="BG781" s="38"/>
      <c r="BH781" s="38"/>
      <c r="BI781" s="38"/>
      <c r="BJ781" s="38"/>
      <c r="BK781" s="38"/>
      <c r="BL781" s="38"/>
      <c r="BM781" s="38"/>
    </row>
    <row r="782" spans="1:65" ht="19.5" customHeight="1" x14ac:dyDescent="0.6">
      <c r="A782" s="38"/>
      <c r="B782" s="38"/>
      <c r="C782" s="43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  <c r="AJ782" s="38"/>
      <c r="AK782" s="38"/>
      <c r="AL782" s="38"/>
      <c r="AM782" s="38"/>
      <c r="AN782" s="38"/>
      <c r="AO782" s="38"/>
      <c r="AP782" s="38"/>
      <c r="AQ782" s="38"/>
      <c r="AR782" s="38"/>
      <c r="AS782" s="38"/>
      <c r="AT782" s="38"/>
      <c r="AU782" s="38"/>
      <c r="AV782" s="38"/>
      <c r="AW782" s="38"/>
      <c r="AX782" s="38"/>
      <c r="AY782" s="38"/>
      <c r="AZ782" s="38"/>
      <c r="BA782" s="38"/>
      <c r="BB782" s="38"/>
      <c r="BC782" s="38"/>
      <c r="BD782" s="38"/>
      <c r="BE782" s="38"/>
      <c r="BF782" s="38"/>
      <c r="BG782" s="38"/>
      <c r="BH782" s="38"/>
      <c r="BI782" s="38"/>
      <c r="BJ782" s="38"/>
      <c r="BK782" s="38"/>
      <c r="BL782" s="38"/>
      <c r="BM782" s="38"/>
    </row>
    <row r="783" spans="1:65" ht="19.5" customHeight="1" x14ac:dyDescent="0.6">
      <c r="A783" s="38"/>
      <c r="B783" s="38"/>
      <c r="C783" s="43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  <c r="AK783" s="38"/>
      <c r="AL783" s="38"/>
      <c r="AM783" s="38"/>
      <c r="AN783" s="38"/>
      <c r="AO783" s="38"/>
      <c r="AP783" s="38"/>
      <c r="AQ783" s="38"/>
      <c r="AR783" s="38"/>
      <c r="AS783" s="38"/>
      <c r="AT783" s="38"/>
      <c r="AU783" s="38"/>
      <c r="AV783" s="38"/>
      <c r="AW783" s="38"/>
      <c r="AX783" s="38"/>
      <c r="AY783" s="38"/>
      <c r="AZ783" s="38"/>
      <c r="BA783" s="38"/>
      <c r="BB783" s="38"/>
      <c r="BC783" s="38"/>
      <c r="BD783" s="38"/>
      <c r="BE783" s="38"/>
      <c r="BF783" s="38"/>
      <c r="BG783" s="38"/>
      <c r="BH783" s="38"/>
      <c r="BI783" s="38"/>
      <c r="BJ783" s="38"/>
      <c r="BK783" s="38"/>
      <c r="BL783" s="38"/>
      <c r="BM783" s="38"/>
    </row>
    <row r="784" spans="1:65" ht="19.5" customHeight="1" x14ac:dyDescent="0.6">
      <c r="A784" s="38"/>
      <c r="B784" s="38"/>
      <c r="C784" s="43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38"/>
      <c r="AJ784" s="38"/>
      <c r="AK784" s="38"/>
      <c r="AL784" s="38"/>
      <c r="AM784" s="38"/>
      <c r="AN784" s="38"/>
      <c r="AO784" s="38"/>
      <c r="AP784" s="38"/>
      <c r="AQ784" s="38"/>
      <c r="AR784" s="38"/>
      <c r="AS784" s="38"/>
      <c r="AT784" s="38"/>
      <c r="AU784" s="38"/>
      <c r="AV784" s="38"/>
      <c r="AW784" s="38"/>
      <c r="AX784" s="38"/>
      <c r="AY784" s="38"/>
      <c r="AZ784" s="38"/>
      <c r="BA784" s="38"/>
      <c r="BB784" s="38"/>
      <c r="BC784" s="38"/>
      <c r="BD784" s="38"/>
      <c r="BE784" s="38"/>
      <c r="BF784" s="38"/>
      <c r="BG784" s="38"/>
      <c r="BH784" s="38"/>
      <c r="BI784" s="38"/>
      <c r="BJ784" s="38"/>
      <c r="BK784" s="38"/>
      <c r="BL784" s="38"/>
      <c r="BM784" s="38"/>
    </row>
    <row r="785" spans="1:65" ht="19.5" customHeight="1" x14ac:dyDescent="0.6">
      <c r="A785" s="38"/>
      <c r="B785" s="38"/>
      <c r="C785" s="43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38"/>
      <c r="AJ785" s="38"/>
      <c r="AK785" s="38"/>
      <c r="AL785" s="38"/>
      <c r="AM785" s="38"/>
      <c r="AN785" s="38"/>
      <c r="AO785" s="38"/>
      <c r="AP785" s="38"/>
      <c r="AQ785" s="38"/>
      <c r="AR785" s="38"/>
      <c r="AS785" s="38"/>
      <c r="AT785" s="38"/>
      <c r="AU785" s="38"/>
      <c r="AV785" s="38"/>
      <c r="AW785" s="38"/>
      <c r="AX785" s="38"/>
      <c r="AY785" s="38"/>
      <c r="AZ785" s="38"/>
      <c r="BA785" s="38"/>
      <c r="BB785" s="38"/>
      <c r="BC785" s="38"/>
      <c r="BD785" s="38"/>
      <c r="BE785" s="38"/>
      <c r="BF785" s="38"/>
      <c r="BG785" s="38"/>
      <c r="BH785" s="38"/>
      <c r="BI785" s="38"/>
      <c r="BJ785" s="38"/>
      <c r="BK785" s="38"/>
      <c r="BL785" s="38"/>
      <c r="BM785" s="38"/>
    </row>
    <row r="786" spans="1:65" ht="19.5" customHeight="1" x14ac:dyDescent="0.6">
      <c r="A786" s="38"/>
      <c r="B786" s="38"/>
      <c r="C786" s="43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38"/>
      <c r="AI786" s="38"/>
      <c r="AJ786" s="38"/>
      <c r="AK786" s="38"/>
      <c r="AL786" s="38"/>
      <c r="AM786" s="38"/>
      <c r="AN786" s="38"/>
      <c r="AO786" s="38"/>
      <c r="AP786" s="38"/>
      <c r="AQ786" s="38"/>
      <c r="AR786" s="38"/>
      <c r="AS786" s="38"/>
      <c r="AT786" s="38"/>
      <c r="AU786" s="38"/>
      <c r="AV786" s="38"/>
      <c r="AW786" s="38"/>
      <c r="AX786" s="38"/>
      <c r="AY786" s="38"/>
      <c r="AZ786" s="38"/>
      <c r="BA786" s="38"/>
      <c r="BB786" s="38"/>
      <c r="BC786" s="38"/>
      <c r="BD786" s="38"/>
      <c r="BE786" s="38"/>
      <c r="BF786" s="38"/>
      <c r="BG786" s="38"/>
      <c r="BH786" s="38"/>
      <c r="BI786" s="38"/>
      <c r="BJ786" s="38"/>
      <c r="BK786" s="38"/>
      <c r="BL786" s="38"/>
      <c r="BM786" s="38"/>
    </row>
    <row r="787" spans="1:65" ht="19.5" customHeight="1" x14ac:dyDescent="0.6">
      <c r="A787" s="38"/>
      <c r="B787" s="38"/>
      <c r="C787" s="43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38"/>
      <c r="AJ787" s="38"/>
      <c r="AK787" s="38"/>
      <c r="AL787" s="38"/>
      <c r="AM787" s="38"/>
      <c r="AN787" s="38"/>
      <c r="AO787" s="38"/>
      <c r="AP787" s="38"/>
      <c r="AQ787" s="38"/>
      <c r="AR787" s="38"/>
      <c r="AS787" s="38"/>
      <c r="AT787" s="38"/>
      <c r="AU787" s="38"/>
      <c r="AV787" s="38"/>
      <c r="AW787" s="38"/>
      <c r="AX787" s="38"/>
      <c r="AY787" s="38"/>
      <c r="AZ787" s="38"/>
      <c r="BA787" s="38"/>
      <c r="BB787" s="38"/>
      <c r="BC787" s="38"/>
      <c r="BD787" s="38"/>
      <c r="BE787" s="38"/>
      <c r="BF787" s="38"/>
      <c r="BG787" s="38"/>
      <c r="BH787" s="38"/>
      <c r="BI787" s="38"/>
      <c r="BJ787" s="38"/>
      <c r="BK787" s="38"/>
      <c r="BL787" s="38"/>
      <c r="BM787" s="38"/>
    </row>
    <row r="788" spans="1:65" ht="19.5" customHeight="1" x14ac:dyDescent="0.6">
      <c r="A788" s="38"/>
      <c r="B788" s="38"/>
      <c r="C788" s="43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38"/>
      <c r="AJ788" s="38"/>
      <c r="AK788" s="38"/>
      <c r="AL788" s="38"/>
      <c r="AM788" s="38"/>
      <c r="AN788" s="38"/>
      <c r="AO788" s="38"/>
      <c r="AP788" s="38"/>
      <c r="AQ788" s="38"/>
      <c r="AR788" s="38"/>
      <c r="AS788" s="38"/>
      <c r="AT788" s="38"/>
      <c r="AU788" s="38"/>
      <c r="AV788" s="38"/>
      <c r="AW788" s="38"/>
      <c r="AX788" s="38"/>
      <c r="AY788" s="38"/>
      <c r="AZ788" s="38"/>
      <c r="BA788" s="38"/>
      <c r="BB788" s="38"/>
      <c r="BC788" s="38"/>
      <c r="BD788" s="38"/>
      <c r="BE788" s="38"/>
      <c r="BF788" s="38"/>
      <c r="BG788" s="38"/>
      <c r="BH788" s="38"/>
      <c r="BI788" s="38"/>
      <c r="BJ788" s="38"/>
      <c r="BK788" s="38"/>
      <c r="BL788" s="38"/>
      <c r="BM788" s="38"/>
    </row>
    <row r="789" spans="1:65" ht="19.5" customHeight="1" x14ac:dyDescent="0.6">
      <c r="A789" s="38"/>
      <c r="B789" s="38"/>
      <c r="C789" s="43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38"/>
      <c r="AJ789" s="38"/>
      <c r="AK789" s="38"/>
      <c r="AL789" s="38"/>
      <c r="AM789" s="38"/>
      <c r="AN789" s="38"/>
      <c r="AO789" s="38"/>
      <c r="AP789" s="38"/>
      <c r="AQ789" s="38"/>
      <c r="AR789" s="38"/>
      <c r="AS789" s="38"/>
      <c r="AT789" s="38"/>
      <c r="AU789" s="38"/>
      <c r="AV789" s="38"/>
      <c r="AW789" s="38"/>
      <c r="AX789" s="38"/>
      <c r="AY789" s="38"/>
      <c r="AZ789" s="38"/>
      <c r="BA789" s="38"/>
      <c r="BB789" s="38"/>
      <c r="BC789" s="38"/>
      <c r="BD789" s="38"/>
      <c r="BE789" s="38"/>
      <c r="BF789" s="38"/>
      <c r="BG789" s="38"/>
      <c r="BH789" s="38"/>
      <c r="BI789" s="38"/>
      <c r="BJ789" s="38"/>
      <c r="BK789" s="38"/>
      <c r="BL789" s="38"/>
      <c r="BM789" s="38"/>
    </row>
    <row r="790" spans="1:65" ht="19.5" customHeight="1" x14ac:dyDescent="0.6">
      <c r="A790" s="38"/>
      <c r="B790" s="38"/>
      <c r="C790" s="43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38"/>
      <c r="AJ790" s="38"/>
      <c r="AK790" s="38"/>
      <c r="AL790" s="38"/>
      <c r="AM790" s="38"/>
      <c r="AN790" s="38"/>
      <c r="AO790" s="38"/>
      <c r="AP790" s="38"/>
      <c r="AQ790" s="38"/>
      <c r="AR790" s="38"/>
      <c r="AS790" s="38"/>
      <c r="AT790" s="38"/>
      <c r="AU790" s="38"/>
      <c r="AV790" s="38"/>
      <c r="AW790" s="38"/>
      <c r="AX790" s="38"/>
      <c r="AY790" s="38"/>
      <c r="AZ790" s="38"/>
      <c r="BA790" s="38"/>
      <c r="BB790" s="38"/>
      <c r="BC790" s="38"/>
      <c r="BD790" s="38"/>
      <c r="BE790" s="38"/>
      <c r="BF790" s="38"/>
      <c r="BG790" s="38"/>
      <c r="BH790" s="38"/>
      <c r="BI790" s="38"/>
      <c r="BJ790" s="38"/>
      <c r="BK790" s="38"/>
      <c r="BL790" s="38"/>
      <c r="BM790" s="38"/>
    </row>
    <row r="791" spans="1:65" ht="19.5" customHeight="1" x14ac:dyDescent="0.6">
      <c r="A791" s="38"/>
      <c r="B791" s="38"/>
      <c r="C791" s="43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38"/>
      <c r="AJ791" s="38"/>
      <c r="AK791" s="38"/>
      <c r="AL791" s="38"/>
      <c r="AM791" s="38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38"/>
      <c r="BD791" s="38"/>
      <c r="BE791" s="38"/>
      <c r="BF791" s="38"/>
      <c r="BG791" s="38"/>
      <c r="BH791" s="38"/>
      <c r="BI791" s="38"/>
      <c r="BJ791" s="38"/>
      <c r="BK791" s="38"/>
      <c r="BL791" s="38"/>
      <c r="BM791" s="38"/>
    </row>
    <row r="792" spans="1:65" ht="19.5" customHeight="1" x14ac:dyDescent="0.6">
      <c r="A792" s="38"/>
      <c r="B792" s="38"/>
      <c r="C792" s="43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38"/>
      <c r="AJ792" s="38"/>
      <c r="AK792" s="38"/>
      <c r="AL792" s="38"/>
      <c r="AM792" s="38"/>
      <c r="AN792" s="38"/>
      <c r="AO792" s="38"/>
      <c r="AP792" s="38"/>
      <c r="AQ792" s="38"/>
      <c r="AR792" s="38"/>
      <c r="AS792" s="38"/>
      <c r="AT792" s="38"/>
      <c r="AU792" s="38"/>
      <c r="AV792" s="38"/>
      <c r="AW792" s="38"/>
      <c r="AX792" s="38"/>
      <c r="AY792" s="38"/>
      <c r="AZ792" s="38"/>
      <c r="BA792" s="38"/>
      <c r="BB792" s="38"/>
      <c r="BC792" s="38"/>
      <c r="BD792" s="38"/>
      <c r="BE792" s="38"/>
      <c r="BF792" s="38"/>
      <c r="BG792" s="38"/>
      <c r="BH792" s="38"/>
      <c r="BI792" s="38"/>
      <c r="BJ792" s="38"/>
      <c r="BK792" s="38"/>
      <c r="BL792" s="38"/>
      <c r="BM792" s="38"/>
    </row>
    <row r="793" spans="1:65" ht="19.5" customHeight="1" x14ac:dyDescent="0.6">
      <c r="A793" s="38"/>
      <c r="B793" s="38"/>
      <c r="C793" s="43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38"/>
      <c r="AJ793" s="38"/>
      <c r="AK793" s="38"/>
      <c r="AL793" s="38"/>
      <c r="AM793" s="38"/>
      <c r="AN793" s="38"/>
      <c r="AO793" s="38"/>
      <c r="AP793" s="38"/>
      <c r="AQ793" s="38"/>
      <c r="AR793" s="38"/>
      <c r="AS793" s="38"/>
      <c r="AT793" s="38"/>
      <c r="AU793" s="38"/>
      <c r="AV793" s="38"/>
      <c r="AW793" s="38"/>
      <c r="AX793" s="38"/>
      <c r="AY793" s="38"/>
      <c r="AZ793" s="38"/>
      <c r="BA793" s="38"/>
      <c r="BB793" s="38"/>
      <c r="BC793" s="38"/>
      <c r="BD793" s="38"/>
      <c r="BE793" s="38"/>
      <c r="BF793" s="38"/>
      <c r="BG793" s="38"/>
      <c r="BH793" s="38"/>
      <c r="BI793" s="38"/>
      <c r="BJ793" s="38"/>
      <c r="BK793" s="38"/>
      <c r="BL793" s="38"/>
      <c r="BM793" s="38"/>
    </row>
    <row r="794" spans="1:65" ht="19.5" customHeight="1" x14ac:dyDescent="0.6">
      <c r="A794" s="38"/>
      <c r="B794" s="38"/>
      <c r="C794" s="43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38"/>
      <c r="BD794" s="38"/>
      <c r="BE794" s="38"/>
      <c r="BF794" s="38"/>
      <c r="BG794" s="38"/>
      <c r="BH794" s="38"/>
      <c r="BI794" s="38"/>
      <c r="BJ794" s="38"/>
      <c r="BK794" s="38"/>
      <c r="BL794" s="38"/>
      <c r="BM794" s="38"/>
    </row>
    <row r="795" spans="1:65" ht="19.5" customHeight="1" x14ac:dyDescent="0.6">
      <c r="A795" s="38"/>
      <c r="B795" s="38"/>
      <c r="C795" s="43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38"/>
      <c r="BD795" s="38"/>
      <c r="BE795" s="38"/>
      <c r="BF795" s="38"/>
      <c r="BG795" s="38"/>
      <c r="BH795" s="38"/>
      <c r="BI795" s="38"/>
      <c r="BJ795" s="38"/>
      <c r="BK795" s="38"/>
      <c r="BL795" s="38"/>
      <c r="BM795" s="38"/>
    </row>
    <row r="796" spans="1:65" ht="19.5" customHeight="1" x14ac:dyDescent="0.6">
      <c r="A796" s="38"/>
      <c r="B796" s="38"/>
      <c r="C796" s="43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  <c r="AJ796" s="38"/>
      <c r="AK796" s="38"/>
      <c r="AL796" s="38"/>
      <c r="AM796" s="38"/>
      <c r="AN796" s="38"/>
      <c r="AO796" s="38"/>
      <c r="AP796" s="38"/>
      <c r="AQ796" s="38"/>
      <c r="AR796" s="38"/>
      <c r="AS796" s="38"/>
      <c r="AT796" s="38"/>
      <c r="AU796" s="38"/>
      <c r="AV796" s="38"/>
      <c r="AW796" s="38"/>
      <c r="AX796" s="38"/>
      <c r="AY796" s="38"/>
      <c r="AZ796" s="38"/>
      <c r="BA796" s="38"/>
      <c r="BB796" s="38"/>
      <c r="BC796" s="38"/>
      <c r="BD796" s="38"/>
      <c r="BE796" s="38"/>
      <c r="BF796" s="38"/>
      <c r="BG796" s="38"/>
      <c r="BH796" s="38"/>
      <c r="BI796" s="38"/>
      <c r="BJ796" s="38"/>
      <c r="BK796" s="38"/>
      <c r="BL796" s="38"/>
      <c r="BM796" s="38"/>
    </row>
    <row r="797" spans="1:65" ht="19.5" customHeight="1" x14ac:dyDescent="0.6">
      <c r="A797" s="38"/>
      <c r="B797" s="38"/>
      <c r="C797" s="43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  <c r="AJ797" s="38"/>
      <c r="AK797" s="38"/>
      <c r="AL797" s="38"/>
      <c r="AM797" s="38"/>
      <c r="AN797" s="38"/>
      <c r="AO797" s="38"/>
      <c r="AP797" s="38"/>
      <c r="AQ797" s="38"/>
      <c r="AR797" s="38"/>
      <c r="AS797" s="38"/>
      <c r="AT797" s="38"/>
      <c r="AU797" s="38"/>
      <c r="AV797" s="38"/>
      <c r="AW797" s="38"/>
      <c r="AX797" s="38"/>
      <c r="AY797" s="38"/>
      <c r="AZ797" s="38"/>
      <c r="BA797" s="38"/>
      <c r="BB797" s="38"/>
      <c r="BC797" s="38"/>
      <c r="BD797" s="38"/>
      <c r="BE797" s="38"/>
      <c r="BF797" s="38"/>
      <c r="BG797" s="38"/>
      <c r="BH797" s="38"/>
      <c r="BI797" s="38"/>
      <c r="BJ797" s="38"/>
      <c r="BK797" s="38"/>
      <c r="BL797" s="38"/>
      <c r="BM797" s="38"/>
    </row>
    <row r="798" spans="1:65" ht="19.5" customHeight="1" x14ac:dyDescent="0.6">
      <c r="A798" s="38"/>
      <c r="B798" s="38"/>
      <c r="C798" s="43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  <c r="AR798" s="38"/>
      <c r="AS798" s="38"/>
      <c r="AT798" s="38"/>
      <c r="AU798" s="38"/>
      <c r="AV798" s="38"/>
      <c r="AW798" s="38"/>
      <c r="AX798" s="38"/>
      <c r="AY798" s="38"/>
      <c r="AZ798" s="38"/>
      <c r="BA798" s="38"/>
      <c r="BB798" s="38"/>
      <c r="BC798" s="38"/>
      <c r="BD798" s="38"/>
      <c r="BE798" s="38"/>
      <c r="BF798" s="38"/>
      <c r="BG798" s="38"/>
      <c r="BH798" s="38"/>
      <c r="BI798" s="38"/>
      <c r="BJ798" s="38"/>
      <c r="BK798" s="38"/>
      <c r="BL798" s="38"/>
      <c r="BM798" s="38"/>
    </row>
    <row r="799" spans="1:65" ht="19.5" customHeight="1" x14ac:dyDescent="0.6">
      <c r="A799" s="38"/>
      <c r="B799" s="38"/>
      <c r="C799" s="43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  <c r="AJ799" s="38"/>
      <c r="AK799" s="38"/>
      <c r="AL799" s="38"/>
      <c r="AM799" s="38"/>
      <c r="AN799" s="38"/>
      <c r="AO799" s="38"/>
      <c r="AP799" s="38"/>
      <c r="AQ799" s="38"/>
      <c r="AR799" s="38"/>
      <c r="AS799" s="38"/>
      <c r="AT799" s="38"/>
      <c r="AU799" s="38"/>
      <c r="AV799" s="38"/>
      <c r="AW799" s="38"/>
      <c r="AX799" s="38"/>
      <c r="AY799" s="38"/>
      <c r="AZ799" s="38"/>
      <c r="BA799" s="38"/>
      <c r="BB799" s="38"/>
      <c r="BC799" s="38"/>
      <c r="BD799" s="38"/>
      <c r="BE799" s="38"/>
      <c r="BF799" s="38"/>
      <c r="BG799" s="38"/>
      <c r="BH799" s="38"/>
      <c r="BI799" s="38"/>
      <c r="BJ799" s="38"/>
      <c r="BK799" s="38"/>
      <c r="BL799" s="38"/>
      <c r="BM799" s="38"/>
    </row>
    <row r="800" spans="1:65" ht="19.5" customHeight="1" x14ac:dyDescent="0.6">
      <c r="A800" s="38"/>
      <c r="B800" s="38"/>
      <c r="C800" s="43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38"/>
      <c r="AJ800" s="38"/>
      <c r="AK800" s="38"/>
      <c r="AL800" s="38"/>
      <c r="AM800" s="38"/>
      <c r="AN800" s="38"/>
      <c r="AO800" s="38"/>
      <c r="AP800" s="38"/>
      <c r="AQ800" s="38"/>
      <c r="AR800" s="38"/>
      <c r="AS800" s="38"/>
      <c r="AT800" s="38"/>
      <c r="AU800" s="38"/>
      <c r="AV800" s="38"/>
      <c r="AW800" s="38"/>
      <c r="AX800" s="38"/>
      <c r="AY800" s="38"/>
      <c r="AZ800" s="38"/>
      <c r="BA800" s="38"/>
      <c r="BB800" s="38"/>
      <c r="BC800" s="38"/>
      <c r="BD800" s="38"/>
      <c r="BE800" s="38"/>
      <c r="BF800" s="38"/>
      <c r="BG800" s="38"/>
      <c r="BH800" s="38"/>
      <c r="BI800" s="38"/>
      <c r="BJ800" s="38"/>
      <c r="BK800" s="38"/>
      <c r="BL800" s="38"/>
      <c r="BM800" s="38"/>
    </row>
    <row r="801" spans="1:65" ht="19.5" customHeight="1" x14ac:dyDescent="0.6">
      <c r="A801" s="38"/>
      <c r="B801" s="38"/>
      <c r="C801" s="43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38"/>
      <c r="AJ801" s="38"/>
      <c r="AK801" s="38"/>
      <c r="AL801" s="38"/>
      <c r="AM801" s="38"/>
      <c r="AN801" s="38"/>
      <c r="AO801" s="38"/>
      <c r="AP801" s="38"/>
      <c r="AQ801" s="38"/>
      <c r="AR801" s="38"/>
      <c r="AS801" s="38"/>
      <c r="AT801" s="38"/>
      <c r="AU801" s="38"/>
      <c r="AV801" s="38"/>
      <c r="AW801" s="38"/>
      <c r="AX801" s="38"/>
      <c r="AY801" s="38"/>
      <c r="AZ801" s="38"/>
      <c r="BA801" s="38"/>
      <c r="BB801" s="38"/>
      <c r="BC801" s="38"/>
      <c r="BD801" s="38"/>
      <c r="BE801" s="38"/>
      <c r="BF801" s="38"/>
      <c r="BG801" s="38"/>
      <c r="BH801" s="38"/>
      <c r="BI801" s="38"/>
      <c r="BJ801" s="38"/>
      <c r="BK801" s="38"/>
      <c r="BL801" s="38"/>
      <c r="BM801" s="38"/>
    </row>
    <row r="802" spans="1:65" ht="19.5" customHeight="1" x14ac:dyDescent="0.6">
      <c r="A802" s="38"/>
      <c r="B802" s="38"/>
      <c r="C802" s="43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38"/>
      <c r="AJ802" s="38"/>
      <c r="AK802" s="38"/>
      <c r="AL802" s="38"/>
      <c r="AM802" s="38"/>
      <c r="AN802" s="38"/>
      <c r="AO802" s="38"/>
      <c r="AP802" s="38"/>
      <c r="AQ802" s="38"/>
      <c r="AR802" s="38"/>
      <c r="AS802" s="38"/>
      <c r="AT802" s="38"/>
      <c r="AU802" s="38"/>
      <c r="AV802" s="38"/>
      <c r="AW802" s="38"/>
      <c r="AX802" s="38"/>
      <c r="AY802" s="38"/>
      <c r="AZ802" s="38"/>
      <c r="BA802" s="38"/>
      <c r="BB802" s="38"/>
      <c r="BC802" s="38"/>
      <c r="BD802" s="38"/>
      <c r="BE802" s="38"/>
      <c r="BF802" s="38"/>
      <c r="BG802" s="38"/>
      <c r="BH802" s="38"/>
      <c r="BI802" s="38"/>
      <c r="BJ802" s="38"/>
      <c r="BK802" s="38"/>
      <c r="BL802" s="38"/>
      <c r="BM802" s="38"/>
    </row>
    <row r="803" spans="1:65" ht="19.5" customHeight="1" x14ac:dyDescent="0.6">
      <c r="A803" s="38"/>
      <c r="B803" s="38"/>
      <c r="C803" s="43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38"/>
      <c r="AJ803" s="38"/>
      <c r="AK803" s="38"/>
      <c r="AL803" s="38"/>
      <c r="AM803" s="38"/>
      <c r="AN803" s="38"/>
      <c r="AO803" s="38"/>
      <c r="AP803" s="38"/>
      <c r="AQ803" s="38"/>
      <c r="AR803" s="38"/>
      <c r="AS803" s="38"/>
      <c r="AT803" s="38"/>
      <c r="AU803" s="38"/>
      <c r="AV803" s="38"/>
      <c r="AW803" s="38"/>
      <c r="AX803" s="38"/>
      <c r="AY803" s="38"/>
      <c r="AZ803" s="38"/>
      <c r="BA803" s="38"/>
      <c r="BB803" s="38"/>
      <c r="BC803" s="38"/>
      <c r="BD803" s="38"/>
      <c r="BE803" s="38"/>
      <c r="BF803" s="38"/>
      <c r="BG803" s="38"/>
      <c r="BH803" s="38"/>
      <c r="BI803" s="38"/>
      <c r="BJ803" s="38"/>
      <c r="BK803" s="38"/>
      <c r="BL803" s="38"/>
      <c r="BM803" s="38"/>
    </row>
    <row r="804" spans="1:65" ht="19.5" customHeight="1" x14ac:dyDescent="0.6">
      <c r="A804" s="38"/>
      <c r="B804" s="38"/>
      <c r="C804" s="43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38"/>
      <c r="AJ804" s="38"/>
      <c r="AK804" s="38"/>
      <c r="AL804" s="38"/>
      <c r="AM804" s="38"/>
      <c r="AN804" s="38"/>
      <c r="AO804" s="38"/>
      <c r="AP804" s="38"/>
      <c r="AQ804" s="38"/>
      <c r="AR804" s="38"/>
      <c r="AS804" s="38"/>
      <c r="AT804" s="38"/>
      <c r="AU804" s="38"/>
      <c r="AV804" s="38"/>
      <c r="AW804" s="38"/>
      <c r="AX804" s="38"/>
      <c r="AY804" s="38"/>
      <c r="AZ804" s="38"/>
      <c r="BA804" s="38"/>
      <c r="BB804" s="38"/>
      <c r="BC804" s="38"/>
      <c r="BD804" s="38"/>
      <c r="BE804" s="38"/>
      <c r="BF804" s="38"/>
      <c r="BG804" s="38"/>
      <c r="BH804" s="38"/>
      <c r="BI804" s="38"/>
      <c r="BJ804" s="38"/>
      <c r="BK804" s="38"/>
      <c r="BL804" s="38"/>
      <c r="BM804" s="38"/>
    </row>
    <row r="805" spans="1:65" ht="19.5" customHeight="1" x14ac:dyDescent="0.6">
      <c r="A805" s="38"/>
      <c r="B805" s="38"/>
      <c r="C805" s="43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  <c r="AJ805" s="38"/>
      <c r="AK805" s="38"/>
      <c r="AL805" s="38"/>
      <c r="AM805" s="38"/>
      <c r="AN805" s="38"/>
      <c r="AO805" s="38"/>
      <c r="AP805" s="38"/>
      <c r="AQ805" s="38"/>
      <c r="AR805" s="38"/>
      <c r="AS805" s="38"/>
      <c r="AT805" s="38"/>
      <c r="AU805" s="38"/>
      <c r="AV805" s="38"/>
      <c r="AW805" s="38"/>
      <c r="AX805" s="38"/>
      <c r="AY805" s="38"/>
      <c r="AZ805" s="38"/>
      <c r="BA805" s="38"/>
      <c r="BB805" s="38"/>
      <c r="BC805" s="38"/>
      <c r="BD805" s="38"/>
      <c r="BE805" s="38"/>
      <c r="BF805" s="38"/>
      <c r="BG805" s="38"/>
      <c r="BH805" s="38"/>
      <c r="BI805" s="38"/>
      <c r="BJ805" s="38"/>
      <c r="BK805" s="38"/>
      <c r="BL805" s="38"/>
      <c r="BM805" s="38"/>
    </row>
    <row r="806" spans="1:65" ht="19.5" customHeight="1" x14ac:dyDescent="0.6">
      <c r="A806" s="38"/>
      <c r="B806" s="38"/>
      <c r="C806" s="43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38"/>
      <c r="AK806" s="38"/>
      <c r="AL806" s="38"/>
      <c r="AM806" s="38"/>
      <c r="AN806" s="38"/>
      <c r="AO806" s="38"/>
      <c r="AP806" s="38"/>
      <c r="AQ806" s="38"/>
      <c r="AR806" s="38"/>
      <c r="AS806" s="38"/>
      <c r="AT806" s="38"/>
      <c r="AU806" s="38"/>
      <c r="AV806" s="38"/>
      <c r="AW806" s="38"/>
      <c r="AX806" s="38"/>
      <c r="AY806" s="38"/>
      <c r="AZ806" s="38"/>
      <c r="BA806" s="38"/>
      <c r="BB806" s="38"/>
      <c r="BC806" s="38"/>
      <c r="BD806" s="38"/>
      <c r="BE806" s="38"/>
      <c r="BF806" s="38"/>
      <c r="BG806" s="38"/>
      <c r="BH806" s="38"/>
      <c r="BI806" s="38"/>
      <c r="BJ806" s="38"/>
      <c r="BK806" s="38"/>
      <c r="BL806" s="38"/>
      <c r="BM806" s="38"/>
    </row>
    <row r="807" spans="1:65" ht="19.5" customHeight="1" x14ac:dyDescent="0.6">
      <c r="A807" s="38"/>
      <c r="B807" s="38"/>
      <c r="C807" s="43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8"/>
      <c r="BE807" s="38"/>
      <c r="BF807" s="38"/>
      <c r="BG807" s="38"/>
      <c r="BH807" s="38"/>
      <c r="BI807" s="38"/>
      <c r="BJ807" s="38"/>
      <c r="BK807" s="38"/>
      <c r="BL807" s="38"/>
      <c r="BM807" s="38"/>
    </row>
    <row r="808" spans="1:65" ht="19.5" customHeight="1" x14ac:dyDescent="0.6">
      <c r="A808" s="38"/>
      <c r="B808" s="38"/>
      <c r="C808" s="43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  <c r="AJ808" s="38"/>
      <c r="AK808" s="38"/>
      <c r="AL808" s="38"/>
      <c r="AM808" s="38"/>
      <c r="AN808" s="38"/>
      <c r="AO808" s="38"/>
      <c r="AP808" s="38"/>
      <c r="AQ808" s="38"/>
      <c r="AR808" s="38"/>
      <c r="AS808" s="38"/>
      <c r="AT808" s="38"/>
      <c r="AU808" s="38"/>
      <c r="AV808" s="38"/>
      <c r="AW808" s="38"/>
      <c r="AX808" s="38"/>
      <c r="AY808" s="38"/>
      <c r="AZ808" s="38"/>
      <c r="BA808" s="38"/>
      <c r="BB808" s="38"/>
      <c r="BC808" s="38"/>
      <c r="BD808" s="38"/>
      <c r="BE808" s="38"/>
      <c r="BF808" s="38"/>
      <c r="BG808" s="38"/>
      <c r="BH808" s="38"/>
      <c r="BI808" s="38"/>
      <c r="BJ808" s="38"/>
      <c r="BK808" s="38"/>
      <c r="BL808" s="38"/>
      <c r="BM808" s="38"/>
    </row>
    <row r="809" spans="1:65" ht="19.5" customHeight="1" x14ac:dyDescent="0.6">
      <c r="A809" s="38"/>
      <c r="B809" s="38"/>
      <c r="C809" s="43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  <c r="AJ809" s="38"/>
      <c r="AK809" s="38"/>
      <c r="AL809" s="38"/>
      <c r="AM809" s="38"/>
      <c r="AN809" s="38"/>
      <c r="AO809" s="38"/>
      <c r="AP809" s="38"/>
      <c r="AQ809" s="38"/>
      <c r="AR809" s="38"/>
      <c r="AS809" s="38"/>
      <c r="AT809" s="38"/>
      <c r="AU809" s="38"/>
      <c r="AV809" s="38"/>
      <c r="AW809" s="38"/>
      <c r="AX809" s="38"/>
      <c r="AY809" s="38"/>
      <c r="AZ809" s="38"/>
      <c r="BA809" s="38"/>
      <c r="BB809" s="38"/>
      <c r="BC809" s="38"/>
      <c r="BD809" s="38"/>
      <c r="BE809" s="38"/>
      <c r="BF809" s="38"/>
      <c r="BG809" s="38"/>
      <c r="BH809" s="38"/>
      <c r="BI809" s="38"/>
      <c r="BJ809" s="38"/>
      <c r="BK809" s="38"/>
      <c r="BL809" s="38"/>
      <c r="BM809" s="38"/>
    </row>
    <row r="810" spans="1:65" ht="19.5" customHeight="1" x14ac:dyDescent="0.6">
      <c r="A810" s="38"/>
      <c r="B810" s="38"/>
      <c r="C810" s="43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  <c r="AJ810" s="38"/>
      <c r="AK810" s="38"/>
      <c r="AL810" s="38"/>
      <c r="AM810" s="38"/>
      <c r="AN810" s="38"/>
      <c r="AO810" s="38"/>
      <c r="AP810" s="38"/>
      <c r="AQ810" s="38"/>
      <c r="AR810" s="38"/>
      <c r="AS810" s="38"/>
      <c r="AT810" s="38"/>
      <c r="AU810" s="38"/>
      <c r="AV810" s="38"/>
      <c r="AW810" s="38"/>
      <c r="AX810" s="38"/>
      <c r="AY810" s="38"/>
      <c r="AZ810" s="38"/>
      <c r="BA810" s="38"/>
      <c r="BB810" s="38"/>
      <c r="BC810" s="38"/>
      <c r="BD810" s="38"/>
      <c r="BE810" s="38"/>
      <c r="BF810" s="38"/>
      <c r="BG810" s="38"/>
      <c r="BH810" s="38"/>
      <c r="BI810" s="38"/>
      <c r="BJ810" s="38"/>
      <c r="BK810" s="38"/>
      <c r="BL810" s="38"/>
      <c r="BM810" s="38"/>
    </row>
    <row r="811" spans="1:65" ht="19.5" customHeight="1" x14ac:dyDescent="0.6">
      <c r="A811" s="38"/>
      <c r="B811" s="38"/>
      <c r="C811" s="43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  <c r="AJ811" s="38"/>
      <c r="AK811" s="38"/>
      <c r="AL811" s="38"/>
      <c r="AM811" s="38"/>
      <c r="AN811" s="38"/>
      <c r="AO811" s="38"/>
      <c r="AP811" s="38"/>
      <c r="AQ811" s="38"/>
      <c r="AR811" s="38"/>
      <c r="AS811" s="38"/>
      <c r="AT811" s="38"/>
      <c r="AU811" s="38"/>
      <c r="AV811" s="38"/>
      <c r="AW811" s="38"/>
      <c r="AX811" s="38"/>
      <c r="AY811" s="38"/>
      <c r="AZ811" s="38"/>
      <c r="BA811" s="38"/>
      <c r="BB811" s="38"/>
      <c r="BC811" s="38"/>
      <c r="BD811" s="38"/>
      <c r="BE811" s="38"/>
      <c r="BF811" s="38"/>
      <c r="BG811" s="38"/>
      <c r="BH811" s="38"/>
      <c r="BI811" s="38"/>
      <c r="BJ811" s="38"/>
      <c r="BK811" s="38"/>
      <c r="BL811" s="38"/>
      <c r="BM811" s="38"/>
    </row>
    <row r="812" spans="1:65" ht="19.5" customHeight="1" x14ac:dyDescent="0.6">
      <c r="A812" s="38"/>
      <c r="B812" s="38"/>
      <c r="C812" s="43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  <c r="AJ812" s="38"/>
      <c r="AK812" s="38"/>
      <c r="AL812" s="38"/>
      <c r="AM812" s="38"/>
      <c r="AN812" s="38"/>
      <c r="AO812" s="38"/>
      <c r="AP812" s="38"/>
      <c r="AQ812" s="38"/>
      <c r="AR812" s="38"/>
      <c r="AS812" s="38"/>
      <c r="AT812" s="38"/>
      <c r="AU812" s="38"/>
      <c r="AV812" s="38"/>
      <c r="AW812" s="38"/>
      <c r="AX812" s="38"/>
      <c r="AY812" s="38"/>
      <c r="AZ812" s="38"/>
      <c r="BA812" s="38"/>
      <c r="BB812" s="38"/>
      <c r="BC812" s="38"/>
      <c r="BD812" s="38"/>
      <c r="BE812" s="38"/>
      <c r="BF812" s="38"/>
      <c r="BG812" s="38"/>
      <c r="BH812" s="38"/>
      <c r="BI812" s="38"/>
      <c r="BJ812" s="38"/>
      <c r="BK812" s="38"/>
      <c r="BL812" s="38"/>
      <c r="BM812" s="38"/>
    </row>
    <row r="813" spans="1:65" ht="19.5" customHeight="1" x14ac:dyDescent="0.6">
      <c r="A813" s="38"/>
      <c r="B813" s="38"/>
      <c r="C813" s="43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38"/>
      <c r="AJ813" s="38"/>
      <c r="AK813" s="38"/>
      <c r="AL813" s="38"/>
      <c r="AM813" s="38"/>
      <c r="AN813" s="38"/>
      <c r="AO813" s="38"/>
      <c r="AP813" s="38"/>
      <c r="AQ813" s="38"/>
      <c r="AR813" s="38"/>
      <c r="AS813" s="38"/>
      <c r="AT813" s="38"/>
      <c r="AU813" s="38"/>
      <c r="AV813" s="38"/>
      <c r="AW813" s="38"/>
      <c r="AX813" s="38"/>
      <c r="AY813" s="38"/>
      <c r="AZ813" s="38"/>
      <c r="BA813" s="38"/>
      <c r="BB813" s="38"/>
      <c r="BC813" s="38"/>
      <c r="BD813" s="38"/>
      <c r="BE813" s="38"/>
      <c r="BF813" s="38"/>
      <c r="BG813" s="38"/>
      <c r="BH813" s="38"/>
      <c r="BI813" s="38"/>
      <c r="BJ813" s="38"/>
      <c r="BK813" s="38"/>
      <c r="BL813" s="38"/>
      <c r="BM813" s="38"/>
    </row>
    <row r="814" spans="1:65" ht="19.5" customHeight="1" x14ac:dyDescent="0.6">
      <c r="A814" s="38"/>
      <c r="B814" s="38"/>
      <c r="C814" s="43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  <c r="AJ814" s="38"/>
      <c r="AK814" s="38"/>
      <c r="AL814" s="38"/>
      <c r="AM814" s="38"/>
      <c r="AN814" s="38"/>
      <c r="AO814" s="38"/>
      <c r="AP814" s="38"/>
      <c r="AQ814" s="38"/>
      <c r="AR814" s="38"/>
      <c r="AS814" s="38"/>
      <c r="AT814" s="38"/>
      <c r="AU814" s="38"/>
      <c r="AV814" s="38"/>
      <c r="AW814" s="38"/>
      <c r="AX814" s="38"/>
      <c r="AY814" s="38"/>
      <c r="AZ814" s="38"/>
      <c r="BA814" s="38"/>
      <c r="BB814" s="38"/>
      <c r="BC814" s="38"/>
      <c r="BD814" s="38"/>
      <c r="BE814" s="38"/>
      <c r="BF814" s="38"/>
      <c r="BG814" s="38"/>
      <c r="BH814" s="38"/>
      <c r="BI814" s="38"/>
      <c r="BJ814" s="38"/>
      <c r="BK814" s="38"/>
      <c r="BL814" s="38"/>
      <c r="BM814" s="38"/>
    </row>
    <row r="815" spans="1:65" ht="19.5" customHeight="1" x14ac:dyDescent="0.6">
      <c r="A815" s="38"/>
      <c r="B815" s="38"/>
      <c r="C815" s="43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  <c r="AJ815" s="38"/>
      <c r="AK815" s="38"/>
      <c r="AL815" s="38"/>
      <c r="AM815" s="38"/>
      <c r="AN815" s="38"/>
      <c r="AO815" s="38"/>
      <c r="AP815" s="38"/>
      <c r="AQ815" s="38"/>
      <c r="AR815" s="38"/>
      <c r="AS815" s="38"/>
      <c r="AT815" s="38"/>
      <c r="AU815" s="38"/>
      <c r="AV815" s="38"/>
      <c r="AW815" s="38"/>
      <c r="AX815" s="38"/>
      <c r="AY815" s="38"/>
      <c r="AZ815" s="38"/>
      <c r="BA815" s="38"/>
      <c r="BB815" s="38"/>
      <c r="BC815" s="38"/>
      <c r="BD815" s="38"/>
      <c r="BE815" s="38"/>
      <c r="BF815" s="38"/>
      <c r="BG815" s="38"/>
      <c r="BH815" s="38"/>
      <c r="BI815" s="38"/>
      <c r="BJ815" s="38"/>
      <c r="BK815" s="38"/>
      <c r="BL815" s="38"/>
      <c r="BM815" s="38"/>
    </row>
    <row r="816" spans="1:65" ht="19.5" customHeight="1" x14ac:dyDescent="0.6">
      <c r="A816" s="38"/>
      <c r="B816" s="38"/>
      <c r="C816" s="43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  <c r="AJ816" s="38"/>
      <c r="AK816" s="38"/>
      <c r="AL816" s="38"/>
      <c r="AM816" s="38"/>
      <c r="AN816" s="38"/>
      <c r="AO816" s="38"/>
      <c r="AP816" s="38"/>
      <c r="AQ816" s="38"/>
      <c r="AR816" s="38"/>
      <c r="AS816" s="38"/>
      <c r="AT816" s="38"/>
      <c r="AU816" s="38"/>
      <c r="AV816" s="38"/>
      <c r="AW816" s="38"/>
      <c r="AX816" s="38"/>
      <c r="AY816" s="38"/>
      <c r="AZ816" s="38"/>
      <c r="BA816" s="38"/>
      <c r="BB816" s="38"/>
      <c r="BC816" s="38"/>
      <c r="BD816" s="38"/>
      <c r="BE816" s="38"/>
      <c r="BF816" s="38"/>
      <c r="BG816" s="38"/>
      <c r="BH816" s="38"/>
      <c r="BI816" s="38"/>
      <c r="BJ816" s="38"/>
      <c r="BK816" s="38"/>
      <c r="BL816" s="38"/>
      <c r="BM816" s="38"/>
    </row>
    <row r="817" spans="1:65" ht="19.5" customHeight="1" x14ac:dyDescent="0.6">
      <c r="A817" s="38"/>
      <c r="B817" s="38"/>
      <c r="C817" s="43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  <c r="AJ817" s="38"/>
      <c r="AK817" s="38"/>
      <c r="AL817" s="38"/>
      <c r="AM817" s="38"/>
      <c r="AN817" s="38"/>
      <c r="AO817" s="38"/>
      <c r="AP817" s="38"/>
      <c r="AQ817" s="38"/>
      <c r="AR817" s="38"/>
      <c r="AS817" s="38"/>
      <c r="AT817" s="38"/>
      <c r="AU817" s="38"/>
      <c r="AV817" s="38"/>
      <c r="AW817" s="38"/>
      <c r="AX817" s="38"/>
      <c r="AY817" s="38"/>
      <c r="AZ817" s="38"/>
      <c r="BA817" s="38"/>
      <c r="BB817" s="38"/>
      <c r="BC817" s="38"/>
      <c r="BD817" s="38"/>
      <c r="BE817" s="38"/>
      <c r="BF817" s="38"/>
      <c r="BG817" s="38"/>
      <c r="BH817" s="38"/>
      <c r="BI817" s="38"/>
      <c r="BJ817" s="38"/>
      <c r="BK817" s="38"/>
      <c r="BL817" s="38"/>
      <c r="BM817" s="38"/>
    </row>
    <row r="818" spans="1:65" ht="19.5" customHeight="1" x14ac:dyDescent="0.6">
      <c r="A818" s="38"/>
      <c r="B818" s="38"/>
      <c r="C818" s="43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  <c r="AJ818" s="38"/>
      <c r="AK818" s="38"/>
      <c r="AL818" s="38"/>
      <c r="AM818" s="38"/>
      <c r="AN818" s="38"/>
      <c r="AO818" s="38"/>
      <c r="AP818" s="38"/>
      <c r="AQ818" s="38"/>
      <c r="AR818" s="38"/>
      <c r="AS818" s="38"/>
      <c r="AT818" s="38"/>
      <c r="AU818" s="38"/>
      <c r="AV818" s="38"/>
      <c r="AW818" s="38"/>
      <c r="AX818" s="38"/>
      <c r="AY818" s="38"/>
      <c r="AZ818" s="38"/>
      <c r="BA818" s="38"/>
      <c r="BB818" s="38"/>
      <c r="BC818" s="38"/>
      <c r="BD818" s="38"/>
      <c r="BE818" s="38"/>
      <c r="BF818" s="38"/>
      <c r="BG818" s="38"/>
      <c r="BH818" s="38"/>
      <c r="BI818" s="38"/>
      <c r="BJ818" s="38"/>
      <c r="BK818" s="38"/>
      <c r="BL818" s="38"/>
      <c r="BM818" s="38"/>
    </row>
    <row r="819" spans="1:65" ht="19.5" customHeight="1" x14ac:dyDescent="0.6">
      <c r="A819" s="38"/>
      <c r="B819" s="38"/>
      <c r="C819" s="43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8"/>
      <c r="BD819" s="38"/>
      <c r="BE819" s="38"/>
      <c r="BF819" s="38"/>
      <c r="BG819" s="38"/>
      <c r="BH819" s="38"/>
      <c r="BI819" s="38"/>
      <c r="BJ819" s="38"/>
      <c r="BK819" s="38"/>
      <c r="BL819" s="38"/>
      <c r="BM819" s="38"/>
    </row>
    <row r="820" spans="1:65" ht="19.5" customHeight="1" x14ac:dyDescent="0.6">
      <c r="A820" s="38"/>
      <c r="B820" s="38"/>
      <c r="C820" s="43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  <c r="AR820" s="38"/>
      <c r="AS820" s="38"/>
      <c r="AT820" s="38"/>
      <c r="AU820" s="38"/>
      <c r="AV820" s="38"/>
      <c r="AW820" s="38"/>
      <c r="AX820" s="38"/>
      <c r="AY820" s="38"/>
      <c r="AZ820" s="38"/>
      <c r="BA820" s="38"/>
      <c r="BB820" s="38"/>
      <c r="BC820" s="38"/>
      <c r="BD820" s="38"/>
      <c r="BE820" s="38"/>
      <c r="BF820" s="38"/>
      <c r="BG820" s="38"/>
      <c r="BH820" s="38"/>
      <c r="BI820" s="38"/>
      <c r="BJ820" s="38"/>
      <c r="BK820" s="38"/>
      <c r="BL820" s="38"/>
      <c r="BM820" s="38"/>
    </row>
    <row r="821" spans="1:65" ht="19.5" customHeight="1" x14ac:dyDescent="0.6">
      <c r="A821" s="38"/>
      <c r="B821" s="38"/>
      <c r="C821" s="43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  <c r="AJ821" s="38"/>
      <c r="AK821" s="38"/>
      <c r="AL821" s="38"/>
      <c r="AM821" s="38"/>
      <c r="AN821" s="38"/>
      <c r="AO821" s="38"/>
      <c r="AP821" s="38"/>
      <c r="AQ821" s="38"/>
      <c r="AR821" s="38"/>
      <c r="AS821" s="38"/>
      <c r="AT821" s="38"/>
      <c r="AU821" s="38"/>
      <c r="AV821" s="38"/>
      <c r="AW821" s="38"/>
      <c r="AX821" s="38"/>
      <c r="AY821" s="38"/>
      <c r="AZ821" s="38"/>
      <c r="BA821" s="38"/>
      <c r="BB821" s="38"/>
      <c r="BC821" s="38"/>
      <c r="BD821" s="38"/>
      <c r="BE821" s="38"/>
      <c r="BF821" s="38"/>
      <c r="BG821" s="38"/>
      <c r="BH821" s="38"/>
      <c r="BI821" s="38"/>
      <c r="BJ821" s="38"/>
      <c r="BK821" s="38"/>
      <c r="BL821" s="38"/>
      <c r="BM821" s="38"/>
    </row>
    <row r="822" spans="1:65" ht="19.5" customHeight="1" x14ac:dyDescent="0.6">
      <c r="A822" s="38"/>
      <c r="B822" s="38"/>
      <c r="C822" s="43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  <c r="AJ822" s="38"/>
      <c r="AK822" s="38"/>
      <c r="AL822" s="38"/>
      <c r="AM822" s="38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</row>
    <row r="823" spans="1:65" ht="19.5" customHeight="1" x14ac:dyDescent="0.6">
      <c r="A823" s="38"/>
      <c r="B823" s="38"/>
      <c r="C823" s="43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38"/>
      <c r="AK823" s="38"/>
      <c r="AL823" s="38"/>
      <c r="AM823" s="38"/>
      <c r="AN823" s="38"/>
      <c r="AO823" s="38"/>
      <c r="AP823" s="38"/>
      <c r="AQ823" s="38"/>
      <c r="AR823" s="38"/>
      <c r="AS823" s="38"/>
      <c r="AT823" s="38"/>
      <c r="AU823" s="38"/>
      <c r="AV823" s="38"/>
      <c r="AW823" s="38"/>
      <c r="AX823" s="38"/>
      <c r="AY823" s="38"/>
      <c r="AZ823" s="38"/>
      <c r="BA823" s="38"/>
      <c r="BB823" s="38"/>
      <c r="BC823" s="38"/>
      <c r="BD823" s="38"/>
      <c r="BE823" s="38"/>
      <c r="BF823" s="38"/>
      <c r="BG823" s="38"/>
      <c r="BH823" s="38"/>
      <c r="BI823" s="38"/>
      <c r="BJ823" s="38"/>
      <c r="BK823" s="38"/>
      <c r="BL823" s="38"/>
      <c r="BM823" s="38"/>
    </row>
    <row r="824" spans="1:65" ht="19.5" customHeight="1" x14ac:dyDescent="0.6">
      <c r="A824" s="38"/>
      <c r="B824" s="38"/>
      <c r="C824" s="43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38"/>
      <c r="AK824" s="38"/>
      <c r="AL824" s="38"/>
      <c r="AM824" s="38"/>
      <c r="AN824" s="38"/>
      <c r="AO824" s="38"/>
      <c r="AP824" s="38"/>
      <c r="AQ824" s="38"/>
      <c r="AR824" s="38"/>
      <c r="AS824" s="38"/>
      <c r="AT824" s="38"/>
      <c r="AU824" s="38"/>
      <c r="AV824" s="38"/>
      <c r="AW824" s="38"/>
      <c r="AX824" s="38"/>
      <c r="AY824" s="38"/>
      <c r="AZ824" s="38"/>
      <c r="BA824" s="38"/>
      <c r="BB824" s="38"/>
      <c r="BC824" s="38"/>
      <c r="BD824" s="38"/>
      <c r="BE824" s="38"/>
      <c r="BF824" s="38"/>
      <c r="BG824" s="38"/>
      <c r="BH824" s="38"/>
      <c r="BI824" s="38"/>
      <c r="BJ824" s="38"/>
      <c r="BK824" s="38"/>
      <c r="BL824" s="38"/>
      <c r="BM824" s="38"/>
    </row>
    <row r="825" spans="1:65" ht="19.5" customHeight="1" x14ac:dyDescent="0.6">
      <c r="A825" s="38"/>
      <c r="B825" s="38"/>
      <c r="C825" s="43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38"/>
      <c r="AK825" s="38"/>
      <c r="AL825" s="38"/>
      <c r="AM825" s="38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38"/>
      <c r="BD825" s="38"/>
      <c r="BE825" s="38"/>
      <c r="BF825" s="38"/>
      <c r="BG825" s="38"/>
      <c r="BH825" s="38"/>
      <c r="BI825" s="38"/>
      <c r="BJ825" s="38"/>
      <c r="BK825" s="38"/>
      <c r="BL825" s="38"/>
      <c r="BM825" s="38"/>
    </row>
    <row r="826" spans="1:65" ht="19.5" customHeight="1" x14ac:dyDescent="0.6">
      <c r="A826" s="38"/>
      <c r="B826" s="38"/>
      <c r="C826" s="43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38"/>
      <c r="AK826" s="38"/>
      <c r="AL826" s="38"/>
      <c r="AM826" s="38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8"/>
      <c r="BD826" s="38"/>
      <c r="BE826" s="38"/>
      <c r="BF826" s="38"/>
      <c r="BG826" s="38"/>
      <c r="BH826" s="38"/>
      <c r="BI826" s="38"/>
      <c r="BJ826" s="38"/>
      <c r="BK826" s="38"/>
      <c r="BL826" s="38"/>
      <c r="BM826" s="38"/>
    </row>
    <row r="827" spans="1:65" ht="19.5" customHeight="1" x14ac:dyDescent="0.6">
      <c r="A827" s="38"/>
      <c r="B827" s="38"/>
      <c r="C827" s="43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38"/>
      <c r="AK827" s="38"/>
      <c r="AL827" s="38"/>
      <c r="AM827" s="38"/>
      <c r="AN827" s="38"/>
      <c r="AO827" s="38"/>
      <c r="AP827" s="38"/>
      <c r="AQ827" s="38"/>
      <c r="AR827" s="38"/>
      <c r="AS827" s="38"/>
      <c r="AT827" s="38"/>
      <c r="AU827" s="38"/>
      <c r="AV827" s="38"/>
      <c r="AW827" s="38"/>
      <c r="AX827" s="38"/>
      <c r="AY827" s="38"/>
      <c r="AZ827" s="38"/>
      <c r="BA827" s="38"/>
      <c r="BB827" s="38"/>
      <c r="BC827" s="38"/>
      <c r="BD827" s="38"/>
      <c r="BE827" s="38"/>
      <c r="BF827" s="38"/>
      <c r="BG827" s="38"/>
      <c r="BH827" s="38"/>
      <c r="BI827" s="38"/>
      <c r="BJ827" s="38"/>
      <c r="BK827" s="38"/>
      <c r="BL827" s="38"/>
      <c r="BM827" s="38"/>
    </row>
    <row r="828" spans="1:65" ht="19.5" customHeight="1" x14ac:dyDescent="0.6">
      <c r="A828" s="38"/>
      <c r="B828" s="38"/>
      <c r="C828" s="43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38"/>
      <c r="AK828" s="38"/>
      <c r="AL828" s="38"/>
      <c r="AM828" s="38"/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  <c r="AX828" s="38"/>
      <c r="AY828" s="38"/>
      <c r="AZ828" s="38"/>
      <c r="BA828" s="38"/>
      <c r="BB828" s="38"/>
      <c r="BC828" s="38"/>
      <c r="BD828" s="38"/>
      <c r="BE828" s="38"/>
      <c r="BF828" s="38"/>
      <c r="BG828" s="38"/>
      <c r="BH828" s="38"/>
      <c r="BI828" s="38"/>
      <c r="BJ828" s="38"/>
      <c r="BK828" s="38"/>
      <c r="BL828" s="38"/>
      <c r="BM828" s="38"/>
    </row>
    <row r="829" spans="1:65" ht="19.5" customHeight="1" x14ac:dyDescent="0.6">
      <c r="A829" s="38"/>
      <c r="B829" s="38"/>
      <c r="C829" s="43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38"/>
      <c r="AK829" s="38"/>
      <c r="AL829" s="38"/>
      <c r="AM829" s="38"/>
      <c r="AN829" s="38"/>
      <c r="AO829" s="38"/>
      <c r="AP829" s="38"/>
      <c r="AQ829" s="38"/>
      <c r="AR829" s="38"/>
      <c r="AS829" s="38"/>
      <c r="AT829" s="38"/>
      <c r="AU829" s="38"/>
      <c r="AV829" s="38"/>
      <c r="AW829" s="38"/>
      <c r="AX829" s="38"/>
      <c r="AY829" s="38"/>
      <c r="AZ829" s="38"/>
      <c r="BA829" s="38"/>
      <c r="BB829" s="38"/>
      <c r="BC829" s="38"/>
      <c r="BD829" s="38"/>
      <c r="BE829" s="38"/>
      <c r="BF829" s="38"/>
      <c r="BG829" s="38"/>
      <c r="BH829" s="38"/>
      <c r="BI829" s="38"/>
      <c r="BJ829" s="38"/>
      <c r="BK829" s="38"/>
      <c r="BL829" s="38"/>
      <c r="BM829" s="38"/>
    </row>
    <row r="830" spans="1:65" ht="19.5" customHeight="1" x14ac:dyDescent="0.6">
      <c r="A830" s="38"/>
      <c r="B830" s="38"/>
      <c r="C830" s="43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38"/>
      <c r="AK830" s="38"/>
      <c r="AL830" s="38"/>
      <c r="AM830" s="38"/>
      <c r="AN830" s="38"/>
      <c r="AO830" s="38"/>
      <c r="AP830" s="38"/>
      <c r="AQ830" s="38"/>
      <c r="AR830" s="38"/>
      <c r="AS830" s="38"/>
      <c r="AT830" s="38"/>
      <c r="AU830" s="38"/>
      <c r="AV830" s="38"/>
      <c r="AW830" s="38"/>
      <c r="AX830" s="38"/>
      <c r="AY830" s="38"/>
      <c r="AZ830" s="38"/>
      <c r="BA830" s="38"/>
      <c r="BB830" s="38"/>
      <c r="BC830" s="38"/>
      <c r="BD830" s="38"/>
      <c r="BE830" s="38"/>
      <c r="BF830" s="38"/>
      <c r="BG830" s="38"/>
      <c r="BH830" s="38"/>
      <c r="BI830" s="38"/>
      <c r="BJ830" s="38"/>
      <c r="BK830" s="38"/>
      <c r="BL830" s="38"/>
      <c r="BM830" s="38"/>
    </row>
    <row r="831" spans="1:65" ht="19.5" customHeight="1" x14ac:dyDescent="0.6">
      <c r="A831" s="38"/>
      <c r="B831" s="38"/>
      <c r="C831" s="43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</row>
    <row r="832" spans="1:65" ht="19.5" customHeight="1" x14ac:dyDescent="0.6">
      <c r="A832" s="38"/>
      <c r="B832" s="38"/>
      <c r="C832" s="43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38"/>
      <c r="AK832" s="38"/>
      <c r="AL832" s="38"/>
      <c r="AM832" s="38"/>
      <c r="AN832" s="38"/>
      <c r="AO832" s="38"/>
      <c r="AP832" s="38"/>
      <c r="AQ832" s="38"/>
      <c r="AR832" s="38"/>
      <c r="AS832" s="38"/>
      <c r="AT832" s="38"/>
      <c r="AU832" s="38"/>
      <c r="AV832" s="38"/>
      <c r="AW832" s="38"/>
      <c r="AX832" s="38"/>
      <c r="AY832" s="38"/>
      <c r="AZ832" s="38"/>
      <c r="BA832" s="38"/>
      <c r="BB832" s="38"/>
      <c r="BC832" s="38"/>
      <c r="BD832" s="38"/>
      <c r="BE832" s="38"/>
      <c r="BF832" s="38"/>
      <c r="BG832" s="38"/>
      <c r="BH832" s="38"/>
      <c r="BI832" s="38"/>
      <c r="BJ832" s="38"/>
      <c r="BK832" s="38"/>
      <c r="BL832" s="38"/>
      <c r="BM832" s="38"/>
    </row>
    <row r="833" spans="1:65" ht="19.5" customHeight="1" x14ac:dyDescent="0.6">
      <c r="A833" s="38"/>
      <c r="B833" s="38"/>
      <c r="C833" s="43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</row>
    <row r="834" spans="1:65" ht="19.5" customHeight="1" x14ac:dyDescent="0.6">
      <c r="A834" s="38"/>
      <c r="B834" s="38"/>
      <c r="C834" s="43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38"/>
      <c r="AK834" s="38"/>
      <c r="AL834" s="38"/>
      <c r="AM834" s="38"/>
      <c r="AN834" s="38"/>
      <c r="AO834" s="38"/>
      <c r="AP834" s="38"/>
      <c r="AQ834" s="38"/>
      <c r="AR834" s="38"/>
      <c r="AS834" s="38"/>
      <c r="AT834" s="38"/>
      <c r="AU834" s="38"/>
      <c r="AV834" s="38"/>
      <c r="AW834" s="38"/>
      <c r="AX834" s="38"/>
      <c r="AY834" s="38"/>
      <c r="AZ834" s="38"/>
      <c r="BA834" s="38"/>
      <c r="BB834" s="38"/>
      <c r="BC834" s="38"/>
      <c r="BD834" s="38"/>
      <c r="BE834" s="38"/>
      <c r="BF834" s="38"/>
      <c r="BG834" s="38"/>
      <c r="BH834" s="38"/>
      <c r="BI834" s="38"/>
      <c r="BJ834" s="38"/>
      <c r="BK834" s="38"/>
      <c r="BL834" s="38"/>
      <c r="BM834" s="38"/>
    </row>
    <row r="835" spans="1:65" ht="19.5" customHeight="1" x14ac:dyDescent="0.6">
      <c r="A835" s="38"/>
      <c r="B835" s="38"/>
      <c r="C835" s="43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38"/>
      <c r="AK835" s="38"/>
      <c r="AL835" s="38"/>
      <c r="AM835" s="38"/>
      <c r="AN835" s="38"/>
      <c r="AO835" s="38"/>
      <c r="AP835" s="38"/>
      <c r="AQ835" s="38"/>
      <c r="AR835" s="38"/>
      <c r="AS835" s="38"/>
      <c r="AT835" s="38"/>
      <c r="AU835" s="38"/>
      <c r="AV835" s="38"/>
      <c r="AW835" s="38"/>
      <c r="AX835" s="38"/>
      <c r="AY835" s="38"/>
      <c r="AZ835" s="38"/>
      <c r="BA835" s="38"/>
      <c r="BB835" s="38"/>
      <c r="BC835" s="38"/>
      <c r="BD835" s="38"/>
      <c r="BE835" s="38"/>
      <c r="BF835" s="38"/>
      <c r="BG835" s="38"/>
      <c r="BH835" s="38"/>
      <c r="BI835" s="38"/>
      <c r="BJ835" s="38"/>
      <c r="BK835" s="38"/>
      <c r="BL835" s="38"/>
      <c r="BM835" s="38"/>
    </row>
    <row r="836" spans="1:65" ht="19.5" customHeight="1" x14ac:dyDescent="0.6">
      <c r="A836" s="38"/>
      <c r="B836" s="38"/>
      <c r="C836" s="43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8"/>
      <c r="AK836" s="38"/>
      <c r="AL836" s="38"/>
      <c r="AM836" s="38"/>
      <c r="AN836" s="38"/>
      <c r="AO836" s="38"/>
      <c r="AP836" s="38"/>
      <c r="AQ836" s="38"/>
      <c r="AR836" s="38"/>
      <c r="AS836" s="38"/>
      <c r="AT836" s="38"/>
      <c r="AU836" s="38"/>
      <c r="AV836" s="38"/>
      <c r="AW836" s="38"/>
      <c r="AX836" s="38"/>
      <c r="AY836" s="38"/>
      <c r="AZ836" s="38"/>
      <c r="BA836" s="38"/>
      <c r="BB836" s="38"/>
      <c r="BC836" s="38"/>
      <c r="BD836" s="38"/>
      <c r="BE836" s="38"/>
      <c r="BF836" s="38"/>
      <c r="BG836" s="38"/>
      <c r="BH836" s="38"/>
      <c r="BI836" s="38"/>
      <c r="BJ836" s="38"/>
      <c r="BK836" s="38"/>
      <c r="BL836" s="38"/>
      <c r="BM836" s="38"/>
    </row>
    <row r="837" spans="1:65" ht="19.5" customHeight="1" x14ac:dyDescent="0.6">
      <c r="A837" s="38"/>
      <c r="B837" s="38"/>
      <c r="C837" s="43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  <c r="AK837" s="38"/>
      <c r="AL837" s="38"/>
      <c r="AM837" s="38"/>
      <c r="AN837" s="38"/>
      <c r="AO837" s="38"/>
      <c r="AP837" s="38"/>
      <c r="AQ837" s="38"/>
      <c r="AR837" s="38"/>
      <c r="AS837" s="38"/>
      <c r="AT837" s="38"/>
      <c r="AU837" s="38"/>
      <c r="AV837" s="38"/>
      <c r="AW837" s="38"/>
      <c r="AX837" s="38"/>
      <c r="AY837" s="38"/>
      <c r="AZ837" s="38"/>
      <c r="BA837" s="38"/>
      <c r="BB837" s="38"/>
      <c r="BC837" s="38"/>
      <c r="BD837" s="38"/>
      <c r="BE837" s="38"/>
      <c r="BF837" s="38"/>
      <c r="BG837" s="38"/>
      <c r="BH837" s="38"/>
      <c r="BI837" s="38"/>
      <c r="BJ837" s="38"/>
      <c r="BK837" s="38"/>
      <c r="BL837" s="38"/>
      <c r="BM837" s="38"/>
    </row>
    <row r="838" spans="1:65" ht="19.5" customHeight="1" x14ac:dyDescent="0.6">
      <c r="A838" s="38"/>
      <c r="B838" s="38"/>
      <c r="C838" s="43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8"/>
      <c r="AK838" s="38"/>
      <c r="AL838" s="38"/>
      <c r="AM838" s="38"/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  <c r="AX838" s="38"/>
      <c r="AY838" s="38"/>
      <c r="AZ838" s="38"/>
      <c r="BA838" s="38"/>
      <c r="BB838" s="38"/>
      <c r="BC838" s="38"/>
      <c r="BD838" s="38"/>
      <c r="BE838" s="38"/>
      <c r="BF838" s="38"/>
      <c r="BG838" s="38"/>
      <c r="BH838" s="38"/>
      <c r="BI838" s="38"/>
      <c r="BJ838" s="38"/>
      <c r="BK838" s="38"/>
      <c r="BL838" s="38"/>
      <c r="BM838" s="38"/>
    </row>
    <row r="839" spans="1:65" ht="19.5" customHeight="1" x14ac:dyDescent="0.6">
      <c r="A839" s="38"/>
      <c r="B839" s="38"/>
      <c r="C839" s="43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8"/>
      <c r="AK839" s="38"/>
      <c r="AL839" s="38"/>
      <c r="AM839" s="38"/>
      <c r="AN839" s="38"/>
      <c r="AO839" s="38"/>
      <c r="AP839" s="38"/>
      <c r="AQ839" s="38"/>
      <c r="AR839" s="38"/>
      <c r="AS839" s="38"/>
      <c r="AT839" s="38"/>
      <c r="AU839" s="38"/>
      <c r="AV839" s="38"/>
      <c r="AW839" s="38"/>
      <c r="AX839" s="38"/>
      <c r="AY839" s="38"/>
      <c r="AZ839" s="38"/>
      <c r="BA839" s="38"/>
      <c r="BB839" s="38"/>
      <c r="BC839" s="38"/>
      <c r="BD839" s="38"/>
      <c r="BE839" s="38"/>
      <c r="BF839" s="38"/>
      <c r="BG839" s="38"/>
      <c r="BH839" s="38"/>
      <c r="BI839" s="38"/>
      <c r="BJ839" s="38"/>
      <c r="BK839" s="38"/>
      <c r="BL839" s="38"/>
      <c r="BM839" s="38"/>
    </row>
    <row r="840" spans="1:65" ht="19.5" customHeight="1" x14ac:dyDescent="0.6">
      <c r="A840" s="38"/>
      <c r="B840" s="38"/>
      <c r="C840" s="43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8"/>
      <c r="AK840" s="38"/>
      <c r="AL840" s="38"/>
      <c r="AM840" s="38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  <c r="AX840" s="38"/>
      <c r="AY840" s="38"/>
      <c r="AZ840" s="38"/>
      <c r="BA840" s="38"/>
      <c r="BB840" s="38"/>
      <c r="BC840" s="38"/>
      <c r="BD840" s="38"/>
      <c r="BE840" s="38"/>
      <c r="BF840" s="38"/>
      <c r="BG840" s="38"/>
      <c r="BH840" s="38"/>
      <c r="BI840" s="38"/>
      <c r="BJ840" s="38"/>
      <c r="BK840" s="38"/>
      <c r="BL840" s="38"/>
      <c r="BM840" s="38"/>
    </row>
    <row r="841" spans="1:65" ht="19.5" customHeight="1" x14ac:dyDescent="0.6">
      <c r="A841" s="38"/>
      <c r="B841" s="38"/>
      <c r="C841" s="43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8"/>
      <c r="AK841" s="38"/>
      <c r="AL841" s="38"/>
      <c r="AM841" s="38"/>
      <c r="AN841" s="38"/>
      <c r="AO841" s="38"/>
      <c r="AP841" s="38"/>
      <c r="AQ841" s="38"/>
      <c r="AR841" s="38"/>
      <c r="AS841" s="38"/>
      <c r="AT841" s="38"/>
      <c r="AU841" s="38"/>
      <c r="AV841" s="38"/>
      <c r="AW841" s="38"/>
      <c r="AX841" s="38"/>
      <c r="AY841" s="38"/>
      <c r="AZ841" s="38"/>
      <c r="BA841" s="38"/>
      <c r="BB841" s="38"/>
      <c r="BC841" s="38"/>
      <c r="BD841" s="38"/>
      <c r="BE841" s="38"/>
      <c r="BF841" s="38"/>
      <c r="BG841" s="38"/>
      <c r="BH841" s="38"/>
      <c r="BI841" s="38"/>
      <c r="BJ841" s="38"/>
      <c r="BK841" s="38"/>
      <c r="BL841" s="38"/>
      <c r="BM841" s="38"/>
    </row>
    <row r="842" spans="1:65" ht="19.5" customHeight="1" x14ac:dyDescent="0.6">
      <c r="A842" s="38"/>
      <c r="B842" s="38"/>
      <c r="C842" s="43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  <c r="AW842" s="38"/>
      <c r="AX842" s="38"/>
      <c r="AY842" s="38"/>
      <c r="AZ842" s="38"/>
      <c r="BA842" s="38"/>
      <c r="BB842" s="38"/>
      <c r="BC842" s="38"/>
      <c r="BD842" s="38"/>
      <c r="BE842" s="38"/>
      <c r="BF842" s="38"/>
      <c r="BG842" s="38"/>
      <c r="BH842" s="38"/>
      <c r="BI842" s="38"/>
      <c r="BJ842" s="38"/>
      <c r="BK842" s="38"/>
      <c r="BL842" s="38"/>
      <c r="BM842" s="38"/>
    </row>
    <row r="843" spans="1:65" ht="19.5" customHeight="1" x14ac:dyDescent="0.6">
      <c r="A843" s="38"/>
      <c r="B843" s="38"/>
      <c r="C843" s="43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</row>
    <row r="844" spans="1:65" ht="19.5" customHeight="1" x14ac:dyDescent="0.6">
      <c r="A844" s="38"/>
      <c r="B844" s="38"/>
      <c r="C844" s="43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38"/>
      <c r="AK844" s="38"/>
      <c r="AL844" s="38"/>
      <c r="AM844" s="38"/>
      <c r="AN844" s="38"/>
      <c r="AO844" s="38"/>
      <c r="AP844" s="38"/>
      <c r="AQ844" s="38"/>
      <c r="AR844" s="38"/>
      <c r="AS844" s="38"/>
      <c r="AT844" s="38"/>
      <c r="AU844" s="38"/>
      <c r="AV844" s="38"/>
      <c r="AW844" s="38"/>
      <c r="AX844" s="38"/>
      <c r="AY844" s="38"/>
      <c r="AZ844" s="38"/>
      <c r="BA844" s="38"/>
      <c r="BB844" s="38"/>
      <c r="BC844" s="38"/>
      <c r="BD844" s="38"/>
      <c r="BE844" s="38"/>
      <c r="BF844" s="38"/>
      <c r="BG844" s="38"/>
      <c r="BH844" s="38"/>
      <c r="BI844" s="38"/>
      <c r="BJ844" s="38"/>
      <c r="BK844" s="38"/>
      <c r="BL844" s="38"/>
      <c r="BM844" s="38"/>
    </row>
    <row r="845" spans="1:65" ht="19.5" customHeight="1" x14ac:dyDescent="0.6">
      <c r="A845" s="38"/>
      <c r="B845" s="38"/>
      <c r="C845" s="43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38"/>
      <c r="AK845" s="38"/>
      <c r="AL845" s="38"/>
      <c r="AM845" s="38"/>
      <c r="AN845" s="38"/>
      <c r="AO845" s="38"/>
      <c r="AP845" s="38"/>
      <c r="AQ845" s="38"/>
      <c r="AR845" s="38"/>
      <c r="AS845" s="38"/>
      <c r="AT845" s="38"/>
      <c r="AU845" s="38"/>
      <c r="AV845" s="38"/>
      <c r="AW845" s="38"/>
      <c r="AX845" s="38"/>
      <c r="AY845" s="38"/>
      <c r="AZ845" s="38"/>
      <c r="BA845" s="38"/>
      <c r="BB845" s="38"/>
      <c r="BC845" s="38"/>
      <c r="BD845" s="38"/>
      <c r="BE845" s="38"/>
      <c r="BF845" s="38"/>
      <c r="BG845" s="38"/>
      <c r="BH845" s="38"/>
      <c r="BI845" s="38"/>
      <c r="BJ845" s="38"/>
      <c r="BK845" s="38"/>
      <c r="BL845" s="38"/>
      <c r="BM845" s="38"/>
    </row>
    <row r="846" spans="1:65" ht="19.5" customHeight="1" x14ac:dyDescent="0.6">
      <c r="A846" s="38"/>
      <c r="B846" s="38"/>
      <c r="C846" s="43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8"/>
      <c r="AK846" s="38"/>
      <c r="AL846" s="38"/>
      <c r="AM846" s="38"/>
      <c r="AN846" s="38"/>
      <c r="AO846" s="38"/>
      <c r="AP846" s="38"/>
      <c r="AQ846" s="38"/>
      <c r="AR846" s="38"/>
      <c r="AS846" s="38"/>
      <c r="AT846" s="38"/>
      <c r="AU846" s="38"/>
      <c r="AV846" s="38"/>
      <c r="AW846" s="38"/>
      <c r="AX846" s="38"/>
      <c r="AY846" s="38"/>
      <c r="AZ846" s="38"/>
      <c r="BA846" s="38"/>
      <c r="BB846" s="38"/>
      <c r="BC846" s="38"/>
      <c r="BD846" s="38"/>
      <c r="BE846" s="38"/>
      <c r="BF846" s="38"/>
      <c r="BG846" s="38"/>
      <c r="BH846" s="38"/>
      <c r="BI846" s="38"/>
      <c r="BJ846" s="38"/>
      <c r="BK846" s="38"/>
      <c r="BL846" s="38"/>
      <c r="BM846" s="38"/>
    </row>
    <row r="847" spans="1:65" ht="19.5" customHeight="1" x14ac:dyDescent="0.6">
      <c r="A847" s="38"/>
      <c r="B847" s="38"/>
      <c r="C847" s="43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38"/>
      <c r="AK847" s="38"/>
      <c r="AL847" s="38"/>
      <c r="AM847" s="38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  <c r="AX847" s="38"/>
      <c r="AY847" s="38"/>
      <c r="AZ847" s="38"/>
      <c r="BA847" s="38"/>
      <c r="BB847" s="38"/>
      <c r="BC847" s="38"/>
      <c r="BD847" s="38"/>
      <c r="BE847" s="38"/>
      <c r="BF847" s="38"/>
      <c r="BG847" s="38"/>
      <c r="BH847" s="38"/>
      <c r="BI847" s="38"/>
      <c r="BJ847" s="38"/>
      <c r="BK847" s="38"/>
      <c r="BL847" s="38"/>
      <c r="BM847" s="38"/>
    </row>
    <row r="848" spans="1:65" ht="19.5" customHeight="1" x14ac:dyDescent="0.6">
      <c r="A848" s="38"/>
      <c r="B848" s="38"/>
      <c r="C848" s="43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  <c r="AK848" s="38"/>
      <c r="AL848" s="38"/>
      <c r="AM848" s="38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38"/>
      <c r="AY848" s="38"/>
      <c r="AZ848" s="38"/>
      <c r="BA848" s="38"/>
      <c r="BB848" s="38"/>
      <c r="BC848" s="38"/>
      <c r="BD848" s="38"/>
      <c r="BE848" s="38"/>
      <c r="BF848" s="38"/>
      <c r="BG848" s="38"/>
      <c r="BH848" s="38"/>
      <c r="BI848" s="38"/>
      <c r="BJ848" s="38"/>
      <c r="BK848" s="38"/>
      <c r="BL848" s="38"/>
      <c r="BM848" s="38"/>
    </row>
    <row r="849" spans="1:65" ht="19.5" customHeight="1" x14ac:dyDescent="0.6">
      <c r="A849" s="38"/>
      <c r="B849" s="38"/>
      <c r="C849" s="43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  <c r="AK849" s="38"/>
      <c r="AL849" s="38"/>
      <c r="AM849" s="38"/>
      <c r="AN849" s="38"/>
      <c r="AO849" s="38"/>
      <c r="AP849" s="38"/>
      <c r="AQ849" s="38"/>
      <c r="AR849" s="38"/>
      <c r="AS849" s="38"/>
      <c r="AT849" s="38"/>
      <c r="AU849" s="38"/>
      <c r="AV849" s="38"/>
      <c r="AW849" s="38"/>
      <c r="AX849" s="38"/>
      <c r="AY849" s="38"/>
      <c r="AZ849" s="38"/>
      <c r="BA849" s="38"/>
      <c r="BB849" s="38"/>
      <c r="BC849" s="38"/>
      <c r="BD849" s="38"/>
      <c r="BE849" s="38"/>
      <c r="BF849" s="38"/>
      <c r="BG849" s="38"/>
      <c r="BH849" s="38"/>
      <c r="BI849" s="38"/>
      <c r="BJ849" s="38"/>
      <c r="BK849" s="38"/>
      <c r="BL849" s="38"/>
      <c r="BM849" s="38"/>
    </row>
    <row r="850" spans="1:65" ht="19.5" customHeight="1" x14ac:dyDescent="0.6">
      <c r="A850" s="38"/>
      <c r="B850" s="38"/>
      <c r="C850" s="43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  <c r="AK850" s="38"/>
      <c r="AL850" s="38"/>
      <c r="AM850" s="38"/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  <c r="AX850" s="38"/>
      <c r="AY850" s="38"/>
      <c r="AZ850" s="38"/>
      <c r="BA850" s="38"/>
      <c r="BB850" s="38"/>
      <c r="BC850" s="38"/>
      <c r="BD850" s="38"/>
      <c r="BE850" s="38"/>
      <c r="BF850" s="38"/>
      <c r="BG850" s="38"/>
      <c r="BH850" s="38"/>
      <c r="BI850" s="38"/>
      <c r="BJ850" s="38"/>
      <c r="BK850" s="38"/>
      <c r="BL850" s="38"/>
      <c r="BM850" s="38"/>
    </row>
    <row r="851" spans="1:65" ht="19.5" customHeight="1" x14ac:dyDescent="0.6">
      <c r="A851" s="38"/>
      <c r="B851" s="38"/>
      <c r="C851" s="43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8"/>
      <c r="AK851" s="38"/>
      <c r="AL851" s="38"/>
      <c r="AM851" s="38"/>
      <c r="AN851" s="38"/>
      <c r="AO851" s="38"/>
      <c r="AP851" s="38"/>
      <c r="AQ851" s="38"/>
      <c r="AR851" s="38"/>
      <c r="AS851" s="38"/>
      <c r="AT851" s="38"/>
      <c r="AU851" s="38"/>
      <c r="AV851" s="38"/>
      <c r="AW851" s="38"/>
      <c r="AX851" s="38"/>
      <c r="AY851" s="38"/>
      <c r="AZ851" s="38"/>
      <c r="BA851" s="38"/>
      <c r="BB851" s="38"/>
      <c r="BC851" s="38"/>
      <c r="BD851" s="38"/>
      <c r="BE851" s="38"/>
      <c r="BF851" s="38"/>
      <c r="BG851" s="38"/>
      <c r="BH851" s="38"/>
      <c r="BI851" s="38"/>
      <c r="BJ851" s="38"/>
      <c r="BK851" s="38"/>
      <c r="BL851" s="38"/>
      <c r="BM851" s="38"/>
    </row>
    <row r="852" spans="1:65" ht="19.5" customHeight="1" x14ac:dyDescent="0.6">
      <c r="A852" s="38"/>
      <c r="B852" s="38"/>
      <c r="C852" s="43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8"/>
      <c r="AK852" s="38"/>
      <c r="AL852" s="38"/>
      <c r="AM852" s="38"/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  <c r="AX852" s="38"/>
      <c r="AY852" s="38"/>
      <c r="AZ852" s="38"/>
      <c r="BA852" s="38"/>
      <c r="BB852" s="38"/>
      <c r="BC852" s="38"/>
      <c r="BD852" s="38"/>
      <c r="BE852" s="38"/>
      <c r="BF852" s="38"/>
      <c r="BG852" s="38"/>
      <c r="BH852" s="38"/>
      <c r="BI852" s="38"/>
      <c r="BJ852" s="38"/>
      <c r="BK852" s="38"/>
      <c r="BL852" s="38"/>
      <c r="BM852" s="38"/>
    </row>
    <row r="853" spans="1:65" ht="19.5" customHeight="1" x14ac:dyDescent="0.6">
      <c r="A853" s="38"/>
      <c r="B853" s="38"/>
      <c r="C853" s="43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8"/>
      <c r="AK853" s="38"/>
      <c r="AL853" s="38"/>
      <c r="AM853" s="38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</row>
    <row r="854" spans="1:65" ht="19.5" customHeight="1" x14ac:dyDescent="0.6">
      <c r="A854" s="38"/>
      <c r="B854" s="38"/>
      <c r="C854" s="43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  <c r="AK854" s="38"/>
      <c r="AL854" s="38"/>
      <c r="AM854" s="38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38"/>
      <c r="BD854" s="38"/>
      <c r="BE854" s="38"/>
      <c r="BF854" s="38"/>
      <c r="BG854" s="38"/>
      <c r="BH854" s="38"/>
      <c r="BI854" s="38"/>
      <c r="BJ854" s="38"/>
      <c r="BK854" s="38"/>
      <c r="BL854" s="38"/>
      <c r="BM854" s="38"/>
    </row>
    <row r="855" spans="1:65" ht="19.5" customHeight="1" x14ac:dyDescent="0.6">
      <c r="A855" s="38"/>
      <c r="B855" s="38"/>
      <c r="C855" s="43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</row>
    <row r="856" spans="1:65" ht="19.5" customHeight="1" x14ac:dyDescent="0.6">
      <c r="A856" s="38"/>
      <c r="B856" s="38"/>
      <c r="C856" s="43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  <c r="AR856" s="38"/>
      <c r="AS856" s="38"/>
      <c r="AT856" s="38"/>
      <c r="AU856" s="38"/>
      <c r="AV856" s="38"/>
      <c r="AW856" s="38"/>
      <c r="AX856" s="38"/>
      <c r="AY856" s="38"/>
      <c r="AZ856" s="38"/>
      <c r="BA856" s="38"/>
      <c r="BB856" s="38"/>
      <c r="BC856" s="38"/>
      <c r="BD856" s="38"/>
      <c r="BE856" s="38"/>
      <c r="BF856" s="38"/>
      <c r="BG856" s="38"/>
      <c r="BH856" s="38"/>
      <c r="BI856" s="38"/>
      <c r="BJ856" s="38"/>
      <c r="BK856" s="38"/>
      <c r="BL856" s="38"/>
      <c r="BM856" s="38"/>
    </row>
    <row r="857" spans="1:65" ht="19.5" customHeight="1" x14ac:dyDescent="0.6">
      <c r="A857" s="38"/>
      <c r="B857" s="38"/>
      <c r="C857" s="43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38"/>
      <c r="AK857" s="38"/>
      <c r="AL857" s="38"/>
      <c r="AM857" s="38"/>
      <c r="AN857" s="38"/>
      <c r="AO857" s="38"/>
      <c r="AP857" s="38"/>
      <c r="AQ857" s="38"/>
      <c r="AR857" s="38"/>
      <c r="AS857" s="38"/>
      <c r="AT857" s="38"/>
      <c r="AU857" s="38"/>
      <c r="AV857" s="38"/>
      <c r="AW857" s="38"/>
      <c r="AX857" s="38"/>
      <c r="AY857" s="38"/>
      <c r="AZ857" s="38"/>
      <c r="BA857" s="38"/>
      <c r="BB857" s="38"/>
      <c r="BC857" s="38"/>
      <c r="BD857" s="38"/>
      <c r="BE857" s="38"/>
      <c r="BF857" s="38"/>
      <c r="BG857" s="38"/>
      <c r="BH857" s="38"/>
      <c r="BI857" s="38"/>
      <c r="BJ857" s="38"/>
      <c r="BK857" s="38"/>
      <c r="BL857" s="38"/>
      <c r="BM857" s="38"/>
    </row>
    <row r="858" spans="1:65" ht="19.5" customHeight="1" x14ac:dyDescent="0.6">
      <c r="A858" s="38"/>
      <c r="B858" s="38"/>
      <c r="C858" s="43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38"/>
      <c r="AK858" s="38"/>
      <c r="AL858" s="38"/>
      <c r="AM858" s="38"/>
      <c r="AN858" s="38"/>
      <c r="AO858" s="38"/>
      <c r="AP858" s="38"/>
      <c r="AQ858" s="38"/>
      <c r="AR858" s="38"/>
      <c r="AS858" s="38"/>
      <c r="AT858" s="38"/>
      <c r="AU858" s="38"/>
      <c r="AV858" s="38"/>
      <c r="AW858" s="38"/>
      <c r="AX858" s="38"/>
      <c r="AY858" s="38"/>
      <c r="AZ858" s="38"/>
      <c r="BA858" s="38"/>
      <c r="BB858" s="38"/>
      <c r="BC858" s="38"/>
      <c r="BD858" s="38"/>
      <c r="BE858" s="38"/>
      <c r="BF858" s="38"/>
      <c r="BG858" s="38"/>
      <c r="BH858" s="38"/>
      <c r="BI858" s="38"/>
      <c r="BJ858" s="38"/>
      <c r="BK858" s="38"/>
      <c r="BL858" s="38"/>
      <c r="BM858" s="38"/>
    </row>
    <row r="859" spans="1:65" ht="19.5" customHeight="1" x14ac:dyDescent="0.6">
      <c r="A859" s="38"/>
      <c r="B859" s="38"/>
      <c r="C859" s="43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8"/>
      <c r="AK859" s="38"/>
      <c r="AL859" s="38"/>
      <c r="AM859" s="38"/>
      <c r="AN859" s="38"/>
      <c r="AO859" s="38"/>
      <c r="AP859" s="38"/>
      <c r="AQ859" s="38"/>
      <c r="AR859" s="38"/>
      <c r="AS859" s="38"/>
      <c r="AT859" s="38"/>
      <c r="AU859" s="38"/>
      <c r="AV859" s="38"/>
      <c r="AW859" s="38"/>
      <c r="AX859" s="38"/>
      <c r="AY859" s="38"/>
      <c r="AZ859" s="38"/>
      <c r="BA859" s="38"/>
      <c r="BB859" s="38"/>
      <c r="BC859" s="38"/>
      <c r="BD859" s="38"/>
      <c r="BE859" s="38"/>
      <c r="BF859" s="38"/>
      <c r="BG859" s="38"/>
      <c r="BH859" s="38"/>
      <c r="BI859" s="38"/>
      <c r="BJ859" s="38"/>
      <c r="BK859" s="38"/>
      <c r="BL859" s="38"/>
      <c r="BM859" s="38"/>
    </row>
    <row r="860" spans="1:65" ht="19.5" customHeight="1" x14ac:dyDescent="0.6">
      <c r="A860" s="38"/>
      <c r="B860" s="38"/>
      <c r="C860" s="43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8"/>
      <c r="AK860" s="38"/>
      <c r="AL860" s="38"/>
      <c r="AM860" s="38"/>
      <c r="AN860" s="38"/>
      <c r="AO860" s="38"/>
      <c r="AP860" s="38"/>
      <c r="AQ860" s="38"/>
      <c r="AR860" s="38"/>
      <c r="AS860" s="38"/>
      <c r="AT860" s="38"/>
      <c r="AU860" s="38"/>
      <c r="AV860" s="38"/>
      <c r="AW860" s="38"/>
      <c r="AX860" s="38"/>
      <c r="AY860" s="38"/>
      <c r="AZ860" s="38"/>
      <c r="BA860" s="38"/>
      <c r="BB860" s="38"/>
      <c r="BC860" s="38"/>
      <c r="BD860" s="38"/>
      <c r="BE860" s="38"/>
      <c r="BF860" s="38"/>
      <c r="BG860" s="38"/>
      <c r="BH860" s="38"/>
      <c r="BI860" s="38"/>
      <c r="BJ860" s="38"/>
      <c r="BK860" s="38"/>
      <c r="BL860" s="38"/>
      <c r="BM860" s="38"/>
    </row>
    <row r="861" spans="1:65" ht="19.5" customHeight="1" x14ac:dyDescent="0.6">
      <c r="A861" s="38"/>
      <c r="B861" s="38"/>
      <c r="C861" s="43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38"/>
      <c r="AK861" s="38"/>
      <c r="AL861" s="38"/>
      <c r="AM861" s="38"/>
      <c r="AN861" s="38"/>
      <c r="AO861" s="38"/>
      <c r="AP861" s="38"/>
      <c r="AQ861" s="38"/>
      <c r="AR861" s="38"/>
      <c r="AS861" s="38"/>
      <c r="AT861" s="38"/>
      <c r="AU861" s="38"/>
      <c r="AV861" s="38"/>
      <c r="AW861" s="38"/>
      <c r="AX861" s="38"/>
      <c r="AY861" s="38"/>
      <c r="AZ861" s="38"/>
      <c r="BA861" s="38"/>
      <c r="BB861" s="38"/>
      <c r="BC861" s="38"/>
      <c r="BD861" s="38"/>
      <c r="BE861" s="38"/>
      <c r="BF861" s="38"/>
      <c r="BG861" s="38"/>
      <c r="BH861" s="38"/>
      <c r="BI861" s="38"/>
      <c r="BJ861" s="38"/>
      <c r="BK861" s="38"/>
      <c r="BL861" s="38"/>
      <c r="BM861" s="38"/>
    </row>
    <row r="862" spans="1:65" ht="19.5" customHeight="1" x14ac:dyDescent="0.6">
      <c r="A862" s="38"/>
      <c r="B862" s="38"/>
      <c r="C862" s="43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38"/>
      <c r="AK862" s="38"/>
      <c r="AL862" s="38"/>
      <c r="AM862" s="38"/>
      <c r="AN862" s="38"/>
      <c r="AO862" s="38"/>
      <c r="AP862" s="38"/>
      <c r="AQ862" s="38"/>
      <c r="AR862" s="38"/>
      <c r="AS862" s="38"/>
      <c r="AT862" s="38"/>
      <c r="AU862" s="38"/>
      <c r="AV862" s="38"/>
      <c r="AW862" s="38"/>
      <c r="AX862" s="38"/>
      <c r="AY862" s="38"/>
      <c r="AZ862" s="38"/>
      <c r="BA862" s="38"/>
      <c r="BB862" s="38"/>
      <c r="BC862" s="38"/>
      <c r="BD862" s="38"/>
      <c r="BE862" s="38"/>
      <c r="BF862" s="38"/>
      <c r="BG862" s="38"/>
      <c r="BH862" s="38"/>
      <c r="BI862" s="38"/>
      <c r="BJ862" s="38"/>
      <c r="BK862" s="38"/>
      <c r="BL862" s="38"/>
      <c r="BM862" s="38"/>
    </row>
    <row r="863" spans="1:65" ht="19.5" customHeight="1" x14ac:dyDescent="0.6">
      <c r="A863" s="38"/>
      <c r="B863" s="38"/>
      <c r="C863" s="43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38"/>
      <c r="AK863" s="38"/>
      <c r="AL863" s="38"/>
      <c r="AM863" s="38"/>
      <c r="AN863" s="38"/>
      <c r="AO863" s="38"/>
      <c r="AP863" s="38"/>
      <c r="AQ863" s="38"/>
      <c r="AR863" s="38"/>
      <c r="AS863" s="38"/>
      <c r="AT863" s="38"/>
      <c r="AU863" s="38"/>
      <c r="AV863" s="38"/>
      <c r="AW863" s="38"/>
      <c r="AX863" s="38"/>
      <c r="AY863" s="38"/>
      <c r="AZ863" s="38"/>
      <c r="BA863" s="38"/>
      <c r="BB863" s="38"/>
      <c r="BC863" s="38"/>
      <c r="BD863" s="38"/>
      <c r="BE863" s="38"/>
      <c r="BF863" s="38"/>
      <c r="BG863" s="38"/>
      <c r="BH863" s="38"/>
      <c r="BI863" s="38"/>
      <c r="BJ863" s="38"/>
      <c r="BK863" s="38"/>
      <c r="BL863" s="38"/>
      <c r="BM863" s="38"/>
    </row>
    <row r="864" spans="1:65" ht="19.5" customHeight="1" x14ac:dyDescent="0.6">
      <c r="A864" s="38"/>
      <c r="B864" s="38"/>
      <c r="C864" s="43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  <c r="AW864" s="38"/>
      <c r="AX864" s="38"/>
      <c r="AY864" s="38"/>
      <c r="AZ864" s="38"/>
      <c r="BA864" s="38"/>
      <c r="BB864" s="38"/>
      <c r="BC864" s="38"/>
      <c r="BD864" s="38"/>
      <c r="BE864" s="38"/>
      <c r="BF864" s="38"/>
      <c r="BG864" s="38"/>
      <c r="BH864" s="38"/>
      <c r="BI864" s="38"/>
      <c r="BJ864" s="38"/>
      <c r="BK864" s="38"/>
      <c r="BL864" s="38"/>
      <c r="BM864" s="38"/>
    </row>
    <row r="865" spans="1:65" ht="19.5" customHeight="1" x14ac:dyDescent="0.6">
      <c r="A865" s="38"/>
      <c r="B865" s="38"/>
      <c r="C865" s="43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38"/>
      <c r="AK865" s="38"/>
      <c r="AL865" s="38"/>
      <c r="AM865" s="38"/>
      <c r="AN865" s="38"/>
      <c r="AO865" s="38"/>
      <c r="AP865" s="38"/>
      <c r="AQ865" s="38"/>
      <c r="AR865" s="38"/>
      <c r="AS865" s="38"/>
      <c r="AT865" s="38"/>
      <c r="AU865" s="38"/>
      <c r="AV865" s="38"/>
      <c r="AW865" s="38"/>
      <c r="AX865" s="38"/>
      <c r="AY865" s="38"/>
      <c r="AZ865" s="38"/>
      <c r="BA865" s="38"/>
      <c r="BB865" s="38"/>
      <c r="BC865" s="38"/>
      <c r="BD865" s="38"/>
      <c r="BE865" s="38"/>
      <c r="BF865" s="38"/>
      <c r="BG865" s="38"/>
      <c r="BH865" s="38"/>
      <c r="BI865" s="38"/>
      <c r="BJ865" s="38"/>
      <c r="BK865" s="38"/>
      <c r="BL865" s="38"/>
      <c r="BM865" s="38"/>
    </row>
    <row r="866" spans="1:65" ht="19.5" customHeight="1" x14ac:dyDescent="0.6">
      <c r="A866" s="38"/>
      <c r="B866" s="38"/>
      <c r="C866" s="43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38"/>
      <c r="AK866" s="38"/>
      <c r="AL866" s="38"/>
      <c r="AM866" s="38"/>
      <c r="AN866" s="38"/>
      <c r="AO866" s="38"/>
      <c r="AP866" s="38"/>
      <c r="AQ866" s="38"/>
      <c r="AR866" s="38"/>
      <c r="AS866" s="38"/>
      <c r="AT866" s="38"/>
      <c r="AU866" s="38"/>
      <c r="AV866" s="38"/>
      <c r="AW866" s="38"/>
      <c r="AX866" s="38"/>
      <c r="AY866" s="38"/>
      <c r="AZ866" s="38"/>
      <c r="BA866" s="38"/>
      <c r="BB866" s="38"/>
      <c r="BC866" s="38"/>
      <c r="BD866" s="38"/>
      <c r="BE866" s="38"/>
      <c r="BF866" s="38"/>
      <c r="BG866" s="38"/>
      <c r="BH866" s="38"/>
      <c r="BI866" s="38"/>
      <c r="BJ866" s="38"/>
      <c r="BK866" s="38"/>
      <c r="BL866" s="38"/>
      <c r="BM866" s="38"/>
    </row>
    <row r="867" spans="1:65" ht="19.5" customHeight="1" x14ac:dyDescent="0.6">
      <c r="A867" s="38"/>
      <c r="B867" s="38"/>
      <c r="C867" s="43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</row>
    <row r="868" spans="1:65" ht="19.5" customHeight="1" x14ac:dyDescent="0.6">
      <c r="A868" s="38"/>
      <c r="B868" s="38"/>
      <c r="C868" s="43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  <c r="AX868" s="38"/>
      <c r="AY868" s="38"/>
      <c r="AZ868" s="38"/>
      <c r="BA868" s="38"/>
      <c r="BB868" s="38"/>
      <c r="BC868" s="38"/>
      <c r="BD868" s="38"/>
      <c r="BE868" s="38"/>
      <c r="BF868" s="38"/>
      <c r="BG868" s="38"/>
      <c r="BH868" s="38"/>
      <c r="BI868" s="38"/>
      <c r="BJ868" s="38"/>
      <c r="BK868" s="38"/>
      <c r="BL868" s="38"/>
      <c r="BM868" s="38"/>
    </row>
    <row r="869" spans="1:65" ht="19.5" customHeight="1" x14ac:dyDescent="0.6">
      <c r="A869" s="38"/>
      <c r="B869" s="38"/>
      <c r="C869" s="43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8"/>
      <c r="AK869" s="38"/>
      <c r="AL869" s="38"/>
      <c r="AM869" s="38"/>
      <c r="AN869" s="38"/>
      <c r="AO869" s="38"/>
      <c r="AP869" s="38"/>
      <c r="AQ869" s="38"/>
      <c r="AR869" s="38"/>
      <c r="AS869" s="38"/>
      <c r="AT869" s="38"/>
      <c r="AU869" s="38"/>
      <c r="AV869" s="38"/>
      <c r="AW869" s="38"/>
      <c r="AX869" s="38"/>
      <c r="AY869" s="38"/>
      <c r="AZ869" s="38"/>
      <c r="BA869" s="38"/>
      <c r="BB869" s="38"/>
      <c r="BC869" s="38"/>
      <c r="BD869" s="38"/>
      <c r="BE869" s="38"/>
      <c r="BF869" s="38"/>
      <c r="BG869" s="38"/>
      <c r="BH869" s="38"/>
      <c r="BI869" s="38"/>
      <c r="BJ869" s="38"/>
      <c r="BK869" s="38"/>
      <c r="BL869" s="38"/>
      <c r="BM869" s="38"/>
    </row>
    <row r="870" spans="1:65" ht="19.5" customHeight="1" x14ac:dyDescent="0.6">
      <c r="A870" s="38"/>
      <c r="B870" s="38"/>
      <c r="C870" s="43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8"/>
      <c r="AK870" s="38"/>
      <c r="AL870" s="38"/>
      <c r="AM870" s="38"/>
      <c r="AN870" s="38"/>
      <c r="AO870" s="38"/>
      <c r="AP870" s="38"/>
      <c r="AQ870" s="38"/>
      <c r="AR870" s="38"/>
      <c r="AS870" s="38"/>
      <c r="AT870" s="38"/>
      <c r="AU870" s="38"/>
      <c r="AV870" s="38"/>
      <c r="AW870" s="38"/>
      <c r="AX870" s="38"/>
      <c r="AY870" s="38"/>
      <c r="AZ870" s="38"/>
      <c r="BA870" s="38"/>
      <c r="BB870" s="38"/>
      <c r="BC870" s="38"/>
      <c r="BD870" s="38"/>
      <c r="BE870" s="38"/>
      <c r="BF870" s="38"/>
      <c r="BG870" s="38"/>
      <c r="BH870" s="38"/>
      <c r="BI870" s="38"/>
      <c r="BJ870" s="38"/>
      <c r="BK870" s="38"/>
      <c r="BL870" s="38"/>
      <c r="BM870" s="38"/>
    </row>
    <row r="871" spans="1:65" ht="19.5" customHeight="1" x14ac:dyDescent="0.6">
      <c r="A871" s="38"/>
      <c r="B871" s="38"/>
      <c r="C871" s="43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8"/>
      <c r="AK871" s="38"/>
      <c r="AL871" s="38"/>
      <c r="AM871" s="38"/>
      <c r="AN871" s="38"/>
      <c r="AO871" s="38"/>
      <c r="AP871" s="38"/>
      <c r="AQ871" s="38"/>
      <c r="AR871" s="38"/>
      <c r="AS871" s="38"/>
      <c r="AT871" s="38"/>
      <c r="AU871" s="38"/>
      <c r="AV871" s="38"/>
      <c r="AW871" s="38"/>
      <c r="AX871" s="38"/>
      <c r="AY871" s="38"/>
      <c r="AZ871" s="38"/>
      <c r="BA871" s="38"/>
      <c r="BB871" s="38"/>
      <c r="BC871" s="38"/>
      <c r="BD871" s="38"/>
      <c r="BE871" s="38"/>
      <c r="BF871" s="38"/>
      <c r="BG871" s="38"/>
      <c r="BH871" s="38"/>
      <c r="BI871" s="38"/>
      <c r="BJ871" s="38"/>
      <c r="BK871" s="38"/>
      <c r="BL871" s="38"/>
      <c r="BM871" s="38"/>
    </row>
    <row r="872" spans="1:65" ht="19.5" customHeight="1" x14ac:dyDescent="0.6">
      <c r="A872" s="38"/>
      <c r="B872" s="38"/>
      <c r="C872" s="43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8"/>
      <c r="AK872" s="38"/>
      <c r="AL872" s="38"/>
      <c r="AM872" s="38"/>
      <c r="AN872" s="38"/>
      <c r="AO872" s="38"/>
      <c r="AP872" s="38"/>
      <c r="AQ872" s="38"/>
      <c r="AR872" s="38"/>
      <c r="AS872" s="38"/>
      <c r="AT872" s="38"/>
      <c r="AU872" s="38"/>
      <c r="AV872" s="38"/>
      <c r="AW872" s="38"/>
      <c r="AX872" s="38"/>
      <c r="AY872" s="38"/>
      <c r="AZ872" s="38"/>
      <c r="BA872" s="38"/>
      <c r="BB872" s="38"/>
      <c r="BC872" s="38"/>
      <c r="BD872" s="38"/>
      <c r="BE872" s="38"/>
      <c r="BF872" s="38"/>
      <c r="BG872" s="38"/>
      <c r="BH872" s="38"/>
      <c r="BI872" s="38"/>
      <c r="BJ872" s="38"/>
      <c r="BK872" s="38"/>
      <c r="BL872" s="38"/>
      <c r="BM872" s="38"/>
    </row>
    <row r="873" spans="1:65" ht="19.5" customHeight="1" x14ac:dyDescent="0.6">
      <c r="A873" s="38"/>
      <c r="B873" s="38"/>
      <c r="C873" s="43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38"/>
      <c r="AK873" s="38"/>
      <c r="AL873" s="38"/>
      <c r="AM873" s="38"/>
      <c r="AN873" s="38"/>
      <c r="AO873" s="38"/>
      <c r="AP873" s="38"/>
      <c r="AQ873" s="38"/>
      <c r="AR873" s="38"/>
      <c r="AS873" s="38"/>
      <c r="AT873" s="38"/>
      <c r="AU873" s="38"/>
      <c r="AV873" s="38"/>
      <c r="AW873" s="38"/>
      <c r="AX873" s="38"/>
      <c r="AY873" s="38"/>
      <c r="AZ873" s="38"/>
      <c r="BA873" s="38"/>
      <c r="BB873" s="38"/>
      <c r="BC873" s="38"/>
      <c r="BD873" s="38"/>
      <c r="BE873" s="38"/>
      <c r="BF873" s="38"/>
      <c r="BG873" s="38"/>
      <c r="BH873" s="38"/>
      <c r="BI873" s="38"/>
      <c r="BJ873" s="38"/>
      <c r="BK873" s="38"/>
      <c r="BL873" s="38"/>
      <c r="BM873" s="38"/>
    </row>
    <row r="874" spans="1:65" ht="19.5" customHeight="1" x14ac:dyDescent="0.6">
      <c r="A874" s="38"/>
      <c r="B874" s="38"/>
      <c r="C874" s="43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8"/>
      <c r="AK874" s="38"/>
      <c r="AL874" s="38"/>
      <c r="AM874" s="38"/>
      <c r="AN874" s="38"/>
      <c r="AO874" s="38"/>
      <c r="AP874" s="38"/>
      <c r="AQ874" s="38"/>
      <c r="AR874" s="38"/>
      <c r="AS874" s="38"/>
      <c r="AT874" s="38"/>
      <c r="AU874" s="38"/>
      <c r="AV874" s="38"/>
      <c r="AW874" s="38"/>
      <c r="AX874" s="38"/>
      <c r="AY874" s="38"/>
      <c r="AZ874" s="38"/>
      <c r="BA874" s="38"/>
      <c r="BB874" s="38"/>
      <c r="BC874" s="38"/>
      <c r="BD874" s="38"/>
      <c r="BE874" s="38"/>
      <c r="BF874" s="38"/>
      <c r="BG874" s="38"/>
      <c r="BH874" s="38"/>
      <c r="BI874" s="38"/>
      <c r="BJ874" s="38"/>
      <c r="BK874" s="38"/>
      <c r="BL874" s="38"/>
      <c r="BM874" s="38"/>
    </row>
    <row r="875" spans="1:65" ht="19.5" customHeight="1" x14ac:dyDescent="0.6">
      <c r="A875" s="38"/>
      <c r="B875" s="38"/>
      <c r="C875" s="43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38"/>
      <c r="BD875" s="38"/>
      <c r="BE875" s="38"/>
      <c r="BF875" s="38"/>
      <c r="BG875" s="38"/>
      <c r="BH875" s="38"/>
      <c r="BI875" s="38"/>
      <c r="BJ875" s="38"/>
      <c r="BK875" s="38"/>
      <c r="BL875" s="38"/>
      <c r="BM875" s="38"/>
    </row>
    <row r="876" spans="1:65" ht="19.5" customHeight="1" x14ac:dyDescent="0.6">
      <c r="A876" s="38"/>
      <c r="B876" s="38"/>
      <c r="C876" s="43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  <c r="AR876" s="38"/>
      <c r="AS876" s="38"/>
      <c r="AT876" s="38"/>
      <c r="AU876" s="38"/>
      <c r="AV876" s="38"/>
      <c r="AW876" s="38"/>
      <c r="AX876" s="38"/>
      <c r="AY876" s="38"/>
      <c r="AZ876" s="38"/>
      <c r="BA876" s="38"/>
      <c r="BB876" s="38"/>
      <c r="BC876" s="38"/>
      <c r="BD876" s="38"/>
      <c r="BE876" s="38"/>
      <c r="BF876" s="38"/>
      <c r="BG876" s="38"/>
      <c r="BH876" s="38"/>
      <c r="BI876" s="38"/>
      <c r="BJ876" s="38"/>
      <c r="BK876" s="38"/>
      <c r="BL876" s="38"/>
      <c r="BM876" s="38"/>
    </row>
    <row r="877" spans="1:65" ht="19.5" customHeight="1" x14ac:dyDescent="0.6">
      <c r="A877" s="38"/>
      <c r="B877" s="38"/>
      <c r="C877" s="43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8"/>
      <c r="AK877" s="38"/>
      <c r="AL877" s="38"/>
      <c r="AM877" s="38"/>
      <c r="AN877" s="38"/>
      <c r="AO877" s="38"/>
      <c r="AP877" s="38"/>
      <c r="AQ877" s="38"/>
      <c r="AR877" s="38"/>
      <c r="AS877" s="38"/>
      <c r="AT877" s="38"/>
      <c r="AU877" s="38"/>
      <c r="AV877" s="38"/>
      <c r="AW877" s="38"/>
      <c r="AX877" s="38"/>
      <c r="AY877" s="38"/>
      <c r="AZ877" s="38"/>
      <c r="BA877" s="38"/>
      <c r="BB877" s="38"/>
      <c r="BC877" s="38"/>
      <c r="BD877" s="38"/>
      <c r="BE877" s="38"/>
      <c r="BF877" s="38"/>
      <c r="BG877" s="38"/>
      <c r="BH877" s="38"/>
      <c r="BI877" s="38"/>
      <c r="BJ877" s="38"/>
      <c r="BK877" s="38"/>
      <c r="BL877" s="38"/>
      <c r="BM877" s="38"/>
    </row>
    <row r="878" spans="1:65" ht="19.5" customHeight="1" x14ac:dyDescent="0.6">
      <c r="A878" s="38"/>
      <c r="B878" s="38"/>
      <c r="C878" s="43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38"/>
      <c r="AK878" s="38"/>
      <c r="AL878" s="38"/>
      <c r="AM878" s="38"/>
      <c r="AN878" s="38"/>
      <c r="AO878" s="38"/>
      <c r="AP878" s="38"/>
      <c r="AQ878" s="38"/>
      <c r="AR878" s="38"/>
      <c r="AS878" s="38"/>
      <c r="AT878" s="38"/>
      <c r="AU878" s="38"/>
      <c r="AV878" s="38"/>
      <c r="AW878" s="38"/>
      <c r="AX878" s="38"/>
      <c r="AY878" s="38"/>
      <c r="AZ878" s="38"/>
      <c r="BA878" s="38"/>
      <c r="BB878" s="38"/>
      <c r="BC878" s="38"/>
      <c r="BD878" s="38"/>
      <c r="BE878" s="38"/>
      <c r="BF878" s="38"/>
      <c r="BG878" s="38"/>
      <c r="BH878" s="38"/>
      <c r="BI878" s="38"/>
      <c r="BJ878" s="38"/>
      <c r="BK878" s="38"/>
      <c r="BL878" s="38"/>
      <c r="BM878" s="38"/>
    </row>
    <row r="879" spans="1:65" ht="19.5" customHeight="1" x14ac:dyDescent="0.6">
      <c r="A879" s="38"/>
      <c r="B879" s="38"/>
      <c r="C879" s="43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</row>
    <row r="880" spans="1:65" ht="19.5" customHeight="1" x14ac:dyDescent="0.6">
      <c r="A880" s="38"/>
      <c r="B880" s="38"/>
      <c r="C880" s="43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8"/>
      <c r="AK880" s="38"/>
      <c r="AL880" s="38"/>
      <c r="AM880" s="38"/>
      <c r="AN880" s="38"/>
      <c r="AO880" s="38"/>
      <c r="AP880" s="38"/>
      <c r="AQ880" s="38"/>
      <c r="AR880" s="38"/>
      <c r="AS880" s="38"/>
      <c r="AT880" s="38"/>
      <c r="AU880" s="38"/>
      <c r="AV880" s="38"/>
      <c r="AW880" s="38"/>
      <c r="AX880" s="38"/>
      <c r="AY880" s="38"/>
      <c r="AZ880" s="38"/>
      <c r="BA880" s="38"/>
      <c r="BB880" s="38"/>
      <c r="BC880" s="38"/>
      <c r="BD880" s="38"/>
      <c r="BE880" s="38"/>
      <c r="BF880" s="38"/>
      <c r="BG880" s="38"/>
      <c r="BH880" s="38"/>
      <c r="BI880" s="38"/>
      <c r="BJ880" s="38"/>
      <c r="BK880" s="38"/>
      <c r="BL880" s="38"/>
      <c r="BM880" s="38"/>
    </row>
    <row r="881" spans="1:65" ht="19.5" customHeight="1" x14ac:dyDescent="0.6">
      <c r="A881" s="38"/>
      <c r="B881" s="38"/>
      <c r="C881" s="43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  <c r="AK881" s="38"/>
      <c r="AL881" s="38"/>
      <c r="AM881" s="38"/>
      <c r="AN881" s="38"/>
      <c r="AO881" s="38"/>
      <c r="AP881" s="38"/>
      <c r="AQ881" s="38"/>
      <c r="AR881" s="38"/>
      <c r="AS881" s="38"/>
      <c r="AT881" s="38"/>
      <c r="AU881" s="38"/>
      <c r="AV881" s="38"/>
      <c r="AW881" s="38"/>
      <c r="AX881" s="38"/>
      <c r="AY881" s="38"/>
      <c r="AZ881" s="38"/>
      <c r="BA881" s="38"/>
      <c r="BB881" s="38"/>
      <c r="BC881" s="38"/>
      <c r="BD881" s="38"/>
      <c r="BE881" s="38"/>
      <c r="BF881" s="38"/>
      <c r="BG881" s="38"/>
      <c r="BH881" s="38"/>
      <c r="BI881" s="38"/>
      <c r="BJ881" s="38"/>
      <c r="BK881" s="38"/>
      <c r="BL881" s="38"/>
      <c r="BM881" s="38"/>
    </row>
    <row r="882" spans="1:65" ht="19.5" customHeight="1" x14ac:dyDescent="0.6">
      <c r="A882" s="38"/>
      <c r="B882" s="38"/>
      <c r="C882" s="43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38"/>
      <c r="AK882" s="38"/>
      <c r="AL882" s="38"/>
      <c r="AM882" s="38"/>
      <c r="AN882" s="38"/>
      <c r="AO882" s="38"/>
      <c r="AP882" s="38"/>
      <c r="AQ882" s="38"/>
      <c r="AR882" s="38"/>
      <c r="AS882" s="38"/>
      <c r="AT882" s="38"/>
      <c r="AU882" s="38"/>
      <c r="AV882" s="38"/>
      <c r="AW882" s="38"/>
      <c r="AX882" s="38"/>
      <c r="AY882" s="38"/>
      <c r="AZ882" s="38"/>
      <c r="BA882" s="38"/>
      <c r="BB882" s="38"/>
      <c r="BC882" s="38"/>
      <c r="BD882" s="38"/>
      <c r="BE882" s="38"/>
      <c r="BF882" s="38"/>
      <c r="BG882" s="38"/>
      <c r="BH882" s="38"/>
      <c r="BI882" s="38"/>
      <c r="BJ882" s="38"/>
      <c r="BK882" s="38"/>
      <c r="BL882" s="38"/>
      <c r="BM882" s="38"/>
    </row>
    <row r="883" spans="1:65" ht="19.5" customHeight="1" x14ac:dyDescent="0.6">
      <c r="A883" s="38"/>
      <c r="B883" s="38"/>
      <c r="C883" s="43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38"/>
      <c r="AK883" s="38"/>
      <c r="AL883" s="38"/>
      <c r="AM883" s="38"/>
      <c r="AN883" s="38"/>
      <c r="AO883" s="38"/>
      <c r="AP883" s="38"/>
      <c r="AQ883" s="38"/>
      <c r="AR883" s="3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38"/>
      <c r="BD883" s="38"/>
      <c r="BE883" s="38"/>
      <c r="BF883" s="38"/>
      <c r="BG883" s="38"/>
      <c r="BH883" s="38"/>
      <c r="BI883" s="38"/>
      <c r="BJ883" s="38"/>
      <c r="BK883" s="38"/>
      <c r="BL883" s="38"/>
      <c r="BM883" s="38"/>
    </row>
    <row r="884" spans="1:65" ht="19.5" customHeight="1" x14ac:dyDescent="0.6">
      <c r="A884" s="38"/>
      <c r="B884" s="38"/>
      <c r="C884" s="43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38"/>
      <c r="AK884" s="38"/>
      <c r="AL884" s="38"/>
      <c r="AM884" s="38"/>
      <c r="AN884" s="38"/>
      <c r="AO884" s="38"/>
      <c r="AP884" s="38"/>
      <c r="AQ884" s="38"/>
      <c r="AR884" s="3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38"/>
      <c r="BD884" s="38"/>
      <c r="BE884" s="38"/>
      <c r="BF884" s="38"/>
      <c r="BG884" s="38"/>
      <c r="BH884" s="38"/>
      <c r="BI884" s="38"/>
      <c r="BJ884" s="38"/>
      <c r="BK884" s="38"/>
      <c r="BL884" s="38"/>
      <c r="BM884" s="38"/>
    </row>
    <row r="885" spans="1:65" ht="19.5" customHeight="1" x14ac:dyDescent="0.6">
      <c r="A885" s="38"/>
      <c r="B885" s="38"/>
      <c r="C885" s="43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38"/>
      <c r="AK885" s="38"/>
      <c r="AL885" s="38"/>
      <c r="AM885" s="38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</row>
    <row r="886" spans="1:65" ht="19.5" customHeight="1" x14ac:dyDescent="0.6">
      <c r="A886" s="38"/>
      <c r="B886" s="38"/>
      <c r="C886" s="43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</row>
    <row r="887" spans="1:65" ht="19.5" customHeight="1" x14ac:dyDescent="0.6">
      <c r="A887" s="38"/>
      <c r="B887" s="38"/>
      <c r="C887" s="43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3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38"/>
      <c r="BD887" s="38"/>
      <c r="BE887" s="38"/>
      <c r="BF887" s="38"/>
      <c r="BG887" s="38"/>
      <c r="BH887" s="38"/>
      <c r="BI887" s="38"/>
      <c r="BJ887" s="38"/>
      <c r="BK887" s="38"/>
      <c r="BL887" s="38"/>
      <c r="BM887" s="38"/>
    </row>
    <row r="888" spans="1:65" ht="19.5" customHeight="1" x14ac:dyDescent="0.6">
      <c r="A888" s="38"/>
      <c r="B888" s="38"/>
      <c r="C888" s="43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  <c r="AK888" s="38"/>
      <c r="AL888" s="38"/>
      <c r="AM888" s="38"/>
      <c r="AN888" s="38"/>
      <c r="AO888" s="38"/>
      <c r="AP888" s="38"/>
      <c r="AQ888" s="38"/>
      <c r="AR888" s="38"/>
      <c r="AS888" s="38"/>
      <c r="AT888" s="38"/>
      <c r="AU888" s="38"/>
      <c r="AV888" s="38"/>
      <c r="AW888" s="38"/>
      <c r="AX888" s="38"/>
      <c r="AY888" s="38"/>
      <c r="AZ888" s="38"/>
      <c r="BA888" s="38"/>
      <c r="BB888" s="38"/>
      <c r="BC888" s="38"/>
      <c r="BD888" s="38"/>
      <c r="BE888" s="38"/>
      <c r="BF888" s="38"/>
      <c r="BG888" s="38"/>
      <c r="BH888" s="38"/>
      <c r="BI888" s="38"/>
      <c r="BJ888" s="38"/>
      <c r="BK888" s="38"/>
      <c r="BL888" s="38"/>
      <c r="BM888" s="38"/>
    </row>
    <row r="889" spans="1:65" ht="19.5" customHeight="1" x14ac:dyDescent="0.6">
      <c r="A889" s="38"/>
      <c r="B889" s="38"/>
      <c r="C889" s="43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38"/>
      <c r="AK889" s="38"/>
      <c r="AL889" s="38"/>
      <c r="AM889" s="38"/>
      <c r="AN889" s="38"/>
      <c r="AO889" s="38"/>
      <c r="AP889" s="38"/>
      <c r="AQ889" s="38"/>
      <c r="AR889" s="38"/>
      <c r="AS889" s="38"/>
      <c r="AT889" s="38"/>
      <c r="AU889" s="38"/>
      <c r="AV889" s="38"/>
      <c r="AW889" s="38"/>
      <c r="AX889" s="38"/>
      <c r="AY889" s="38"/>
      <c r="AZ889" s="38"/>
      <c r="BA889" s="38"/>
      <c r="BB889" s="38"/>
      <c r="BC889" s="38"/>
      <c r="BD889" s="38"/>
      <c r="BE889" s="38"/>
      <c r="BF889" s="38"/>
      <c r="BG889" s="38"/>
      <c r="BH889" s="38"/>
      <c r="BI889" s="38"/>
      <c r="BJ889" s="38"/>
      <c r="BK889" s="38"/>
      <c r="BL889" s="38"/>
      <c r="BM889" s="38"/>
    </row>
    <row r="890" spans="1:65" ht="19.5" customHeight="1" x14ac:dyDescent="0.6">
      <c r="A890" s="38"/>
      <c r="B890" s="38"/>
      <c r="C890" s="43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38"/>
      <c r="AK890" s="38"/>
      <c r="AL890" s="38"/>
      <c r="AM890" s="38"/>
      <c r="AN890" s="38"/>
      <c r="AO890" s="38"/>
      <c r="AP890" s="38"/>
      <c r="AQ890" s="38"/>
      <c r="AR890" s="38"/>
      <c r="AS890" s="38"/>
      <c r="AT890" s="38"/>
      <c r="AU890" s="38"/>
      <c r="AV890" s="38"/>
      <c r="AW890" s="38"/>
      <c r="AX890" s="38"/>
      <c r="AY890" s="38"/>
      <c r="AZ890" s="38"/>
      <c r="BA890" s="38"/>
      <c r="BB890" s="38"/>
      <c r="BC890" s="38"/>
      <c r="BD890" s="38"/>
      <c r="BE890" s="38"/>
      <c r="BF890" s="38"/>
      <c r="BG890" s="38"/>
      <c r="BH890" s="38"/>
      <c r="BI890" s="38"/>
      <c r="BJ890" s="38"/>
      <c r="BK890" s="38"/>
      <c r="BL890" s="38"/>
      <c r="BM890" s="38"/>
    </row>
    <row r="891" spans="1:65" ht="19.5" customHeight="1" x14ac:dyDescent="0.6">
      <c r="A891" s="38"/>
      <c r="B891" s="38"/>
      <c r="C891" s="43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</row>
    <row r="892" spans="1:65" ht="19.5" customHeight="1" x14ac:dyDescent="0.6">
      <c r="A892" s="38"/>
      <c r="B892" s="38"/>
      <c r="C892" s="43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38"/>
      <c r="AK892" s="38"/>
      <c r="AL892" s="38"/>
      <c r="AM892" s="38"/>
      <c r="AN892" s="38"/>
      <c r="AO892" s="38"/>
      <c r="AP892" s="38"/>
      <c r="AQ892" s="38"/>
      <c r="AR892" s="38"/>
      <c r="AS892" s="38"/>
      <c r="AT892" s="38"/>
      <c r="AU892" s="38"/>
      <c r="AV892" s="38"/>
      <c r="AW892" s="38"/>
      <c r="AX892" s="38"/>
      <c r="AY892" s="38"/>
      <c r="AZ892" s="38"/>
      <c r="BA892" s="38"/>
      <c r="BB892" s="38"/>
      <c r="BC892" s="38"/>
      <c r="BD892" s="38"/>
      <c r="BE892" s="38"/>
      <c r="BF892" s="38"/>
      <c r="BG892" s="38"/>
      <c r="BH892" s="38"/>
      <c r="BI892" s="38"/>
      <c r="BJ892" s="38"/>
      <c r="BK892" s="38"/>
      <c r="BL892" s="38"/>
      <c r="BM892" s="38"/>
    </row>
    <row r="893" spans="1:65" ht="19.5" customHeight="1" x14ac:dyDescent="0.6">
      <c r="A893" s="38"/>
      <c r="B893" s="38"/>
      <c r="C893" s="43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38"/>
      <c r="AK893" s="38"/>
      <c r="AL893" s="38"/>
      <c r="AM893" s="38"/>
      <c r="AN893" s="38"/>
      <c r="AO893" s="38"/>
      <c r="AP893" s="38"/>
      <c r="AQ893" s="38"/>
      <c r="AR893" s="38"/>
      <c r="AS893" s="38"/>
      <c r="AT893" s="38"/>
      <c r="AU893" s="38"/>
      <c r="AV893" s="38"/>
      <c r="AW893" s="38"/>
      <c r="AX893" s="38"/>
      <c r="AY893" s="38"/>
      <c r="AZ893" s="38"/>
      <c r="BA893" s="38"/>
      <c r="BB893" s="38"/>
      <c r="BC893" s="38"/>
      <c r="BD893" s="38"/>
      <c r="BE893" s="38"/>
      <c r="BF893" s="38"/>
      <c r="BG893" s="38"/>
      <c r="BH893" s="38"/>
      <c r="BI893" s="38"/>
      <c r="BJ893" s="38"/>
      <c r="BK893" s="38"/>
      <c r="BL893" s="38"/>
      <c r="BM893" s="38"/>
    </row>
    <row r="894" spans="1:65" ht="19.5" customHeight="1" x14ac:dyDescent="0.6">
      <c r="A894" s="38"/>
      <c r="B894" s="38"/>
      <c r="C894" s="43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38"/>
      <c r="AK894" s="38"/>
      <c r="AL894" s="38"/>
      <c r="AM894" s="38"/>
      <c r="AN894" s="38"/>
      <c r="AO894" s="38"/>
      <c r="AP894" s="38"/>
      <c r="AQ894" s="38"/>
      <c r="AR894" s="38"/>
      <c r="AS894" s="38"/>
      <c r="AT894" s="38"/>
      <c r="AU894" s="38"/>
      <c r="AV894" s="38"/>
      <c r="AW894" s="38"/>
      <c r="AX894" s="38"/>
      <c r="AY894" s="38"/>
      <c r="AZ894" s="38"/>
      <c r="BA894" s="38"/>
      <c r="BB894" s="38"/>
      <c r="BC894" s="38"/>
      <c r="BD894" s="38"/>
      <c r="BE894" s="38"/>
      <c r="BF894" s="38"/>
      <c r="BG894" s="38"/>
      <c r="BH894" s="38"/>
      <c r="BI894" s="38"/>
      <c r="BJ894" s="38"/>
      <c r="BK894" s="38"/>
      <c r="BL894" s="38"/>
      <c r="BM894" s="38"/>
    </row>
    <row r="895" spans="1:65" ht="19.5" customHeight="1" x14ac:dyDescent="0.6">
      <c r="A895" s="38"/>
      <c r="B895" s="38"/>
      <c r="C895" s="43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38"/>
      <c r="AK895" s="38"/>
      <c r="AL895" s="38"/>
      <c r="AM895" s="38"/>
      <c r="AN895" s="38"/>
      <c r="AO895" s="38"/>
      <c r="AP895" s="38"/>
      <c r="AQ895" s="38"/>
      <c r="AR895" s="38"/>
      <c r="AS895" s="38"/>
      <c r="AT895" s="38"/>
      <c r="AU895" s="38"/>
      <c r="AV895" s="38"/>
      <c r="AW895" s="38"/>
      <c r="AX895" s="38"/>
      <c r="AY895" s="38"/>
      <c r="AZ895" s="38"/>
      <c r="BA895" s="38"/>
      <c r="BB895" s="38"/>
      <c r="BC895" s="38"/>
      <c r="BD895" s="38"/>
      <c r="BE895" s="38"/>
      <c r="BF895" s="38"/>
      <c r="BG895" s="38"/>
      <c r="BH895" s="38"/>
      <c r="BI895" s="38"/>
      <c r="BJ895" s="38"/>
      <c r="BK895" s="38"/>
      <c r="BL895" s="38"/>
      <c r="BM895" s="38"/>
    </row>
    <row r="896" spans="1:65" ht="19.5" customHeight="1" x14ac:dyDescent="0.6">
      <c r="A896" s="38"/>
      <c r="B896" s="38"/>
      <c r="C896" s="43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8"/>
      <c r="AK896" s="38"/>
      <c r="AL896" s="38"/>
      <c r="AM896" s="38"/>
      <c r="AN896" s="38"/>
      <c r="AO896" s="38"/>
      <c r="AP896" s="38"/>
      <c r="AQ896" s="38"/>
      <c r="AR896" s="38"/>
      <c r="AS896" s="38"/>
      <c r="AT896" s="38"/>
      <c r="AU896" s="38"/>
      <c r="AV896" s="38"/>
      <c r="AW896" s="38"/>
      <c r="AX896" s="38"/>
      <c r="AY896" s="38"/>
      <c r="AZ896" s="38"/>
      <c r="BA896" s="38"/>
      <c r="BB896" s="38"/>
      <c r="BC896" s="38"/>
      <c r="BD896" s="38"/>
      <c r="BE896" s="38"/>
      <c r="BF896" s="38"/>
      <c r="BG896" s="38"/>
      <c r="BH896" s="38"/>
      <c r="BI896" s="38"/>
      <c r="BJ896" s="38"/>
      <c r="BK896" s="38"/>
      <c r="BL896" s="38"/>
      <c r="BM896" s="38"/>
    </row>
    <row r="897" spans="1:65" ht="19.5" customHeight="1" x14ac:dyDescent="0.6">
      <c r="A897" s="38"/>
      <c r="B897" s="38"/>
      <c r="C897" s="43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8"/>
      <c r="AK897" s="38"/>
      <c r="AL897" s="38"/>
      <c r="AM897" s="38"/>
      <c r="AN897" s="38"/>
      <c r="AO897" s="38"/>
      <c r="AP897" s="38"/>
      <c r="AQ897" s="38"/>
      <c r="AR897" s="38"/>
      <c r="AS897" s="38"/>
      <c r="AT897" s="38"/>
      <c r="AU897" s="38"/>
      <c r="AV897" s="38"/>
      <c r="AW897" s="38"/>
      <c r="AX897" s="38"/>
      <c r="AY897" s="38"/>
      <c r="AZ897" s="38"/>
      <c r="BA897" s="38"/>
      <c r="BB897" s="38"/>
      <c r="BC897" s="38"/>
      <c r="BD897" s="38"/>
      <c r="BE897" s="38"/>
      <c r="BF897" s="38"/>
      <c r="BG897" s="38"/>
      <c r="BH897" s="38"/>
      <c r="BI897" s="38"/>
      <c r="BJ897" s="38"/>
      <c r="BK897" s="38"/>
      <c r="BL897" s="38"/>
      <c r="BM897" s="38"/>
    </row>
    <row r="898" spans="1:65" ht="19.5" customHeight="1" x14ac:dyDescent="0.6">
      <c r="A898" s="38"/>
      <c r="B898" s="38"/>
      <c r="C898" s="43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  <c r="AR898" s="38"/>
      <c r="AS898" s="38"/>
      <c r="AT898" s="38"/>
      <c r="AU898" s="38"/>
      <c r="AV898" s="38"/>
      <c r="AW898" s="38"/>
      <c r="AX898" s="38"/>
      <c r="AY898" s="38"/>
      <c r="AZ898" s="38"/>
      <c r="BA898" s="38"/>
      <c r="BB898" s="38"/>
      <c r="BC898" s="38"/>
      <c r="BD898" s="38"/>
      <c r="BE898" s="38"/>
      <c r="BF898" s="38"/>
      <c r="BG898" s="38"/>
      <c r="BH898" s="38"/>
      <c r="BI898" s="38"/>
      <c r="BJ898" s="38"/>
      <c r="BK898" s="38"/>
      <c r="BL898" s="38"/>
      <c r="BM898" s="38"/>
    </row>
    <row r="899" spans="1:65" ht="19.5" customHeight="1" x14ac:dyDescent="0.6">
      <c r="A899" s="38"/>
      <c r="B899" s="38"/>
      <c r="C899" s="43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38"/>
      <c r="AK899" s="38"/>
      <c r="AL899" s="38"/>
      <c r="AM899" s="38"/>
      <c r="AN899" s="38"/>
      <c r="AO899" s="38"/>
      <c r="AP899" s="38"/>
      <c r="AQ899" s="38"/>
      <c r="AR899" s="38"/>
      <c r="AS899" s="38"/>
      <c r="AT899" s="38"/>
      <c r="AU899" s="38"/>
      <c r="AV899" s="38"/>
      <c r="AW899" s="38"/>
      <c r="AX899" s="38"/>
      <c r="AY899" s="38"/>
      <c r="AZ899" s="38"/>
      <c r="BA899" s="38"/>
      <c r="BB899" s="38"/>
      <c r="BC899" s="38"/>
      <c r="BD899" s="38"/>
      <c r="BE899" s="38"/>
      <c r="BF899" s="38"/>
      <c r="BG899" s="38"/>
      <c r="BH899" s="38"/>
      <c r="BI899" s="38"/>
      <c r="BJ899" s="38"/>
      <c r="BK899" s="38"/>
      <c r="BL899" s="38"/>
      <c r="BM899" s="38"/>
    </row>
    <row r="900" spans="1:65" ht="19.5" customHeight="1" x14ac:dyDescent="0.6">
      <c r="A900" s="38"/>
      <c r="B900" s="38"/>
      <c r="C900" s="43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38"/>
      <c r="AK900" s="38"/>
      <c r="AL900" s="38"/>
      <c r="AM900" s="38"/>
      <c r="AN900" s="38"/>
      <c r="AO900" s="38"/>
      <c r="AP900" s="38"/>
      <c r="AQ900" s="38"/>
      <c r="AR900" s="38"/>
      <c r="AS900" s="38"/>
      <c r="AT900" s="38"/>
      <c r="AU900" s="38"/>
      <c r="AV900" s="38"/>
      <c r="AW900" s="38"/>
      <c r="AX900" s="38"/>
      <c r="AY900" s="38"/>
      <c r="AZ900" s="38"/>
      <c r="BA900" s="38"/>
      <c r="BB900" s="38"/>
      <c r="BC900" s="38"/>
      <c r="BD900" s="38"/>
      <c r="BE900" s="38"/>
      <c r="BF900" s="38"/>
      <c r="BG900" s="38"/>
      <c r="BH900" s="38"/>
      <c r="BI900" s="38"/>
      <c r="BJ900" s="38"/>
      <c r="BK900" s="38"/>
      <c r="BL900" s="38"/>
      <c r="BM900" s="38"/>
    </row>
    <row r="901" spans="1:65" ht="19.5" customHeight="1" x14ac:dyDescent="0.6">
      <c r="A901" s="38"/>
      <c r="B901" s="38"/>
      <c r="C901" s="43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8"/>
      <c r="AK901" s="38"/>
      <c r="AL901" s="38"/>
      <c r="AM901" s="38"/>
      <c r="AN901" s="38"/>
      <c r="AO901" s="38"/>
      <c r="AP901" s="38"/>
      <c r="AQ901" s="38"/>
      <c r="AR901" s="38"/>
      <c r="AS901" s="38"/>
      <c r="AT901" s="38"/>
      <c r="AU901" s="38"/>
      <c r="AV901" s="38"/>
      <c r="AW901" s="38"/>
      <c r="AX901" s="38"/>
      <c r="AY901" s="38"/>
      <c r="AZ901" s="38"/>
      <c r="BA901" s="38"/>
      <c r="BB901" s="38"/>
      <c r="BC901" s="38"/>
      <c r="BD901" s="38"/>
      <c r="BE901" s="38"/>
      <c r="BF901" s="38"/>
      <c r="BG901" s="38"/>
      <c r="BH901" s="38"/>
      <c r="BI901" s="38"/>
      <c r="BJ901" s="38"/>
      <c r="BK901" s="38"/>
      <c r="BL901" s="38"/>
      <c r="BM901" s="38"/>
    </row>
    <row r="902" spans="1:65" ht="19.5" customHeight="1" x14ac:dyDescent="0.6">
      <c r="A902" s="38"/>
      <c r="B902" s="38"/>
      <c r="C902" s="43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38"/>
      <c r="AK902" s="38"/>
      <c r="AL902" s="38"/>
      <c r="AM902" s="38"/>
      <c r="AN902" s="38"/>
      <c r="AO902" s="38"/>
      <c r="AP902" s="38"/>
      <c r="AQ902" s="38"/>
      <c r="AR902" s="38"/>
      <c r="AS902" s="38"/>
      <c r="AT902" s="38"/>
      <c r="AU902" s="38"/>
      <c r="AV902" s="38"/>
      <c r="AW902" s="38"/>
      <c r="AX902" s="38"/>
      <c r="AY902" s="38"/>
      <c r="AZ902" s="38"/>
      <c r="BA902" s="38"/>
      <c r="BB902" s="38"/>
      <c r="BC902" s="38"/>
      <c r="BD902" s="38"/>
      <c r="BE902" s="38"/>
      <c r="BF902" s="38"/>
      <c r="BG902" s="38"/>
      <c r="BH902" s="38"/>
      <c r="BI902" s="38"/>
      <c r="BJ902" s="38"/>
      <c r="BK902" s="38"/>
      <c r="BL902" s="38"/>
      <c r="BM902" s="38"/>
    </row>
    <row r="903" spans="1:65" ht="19.5" customHeight="1" x14ac:dyDescent="0.6">
      <c r="A903" s="38"/>
      <c r="B903" s="38"/>
      <c r="C903" s="43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</row>
    <row r="904" spans="1:65" ht="19.5" customHeight="1" x14ac:dyDescent="0.6">
      <c r="A904" s="38"/>
      <c r="B904" s="38"/>
      <c r="C904" s="43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38"/>
      <c r="AK904" s="38"/>
      <c r="AL904" s="38"/>
      <c r="AM904" s="38"/>
      <c r="AN904" s="38"/>
      <c r="AO904" s="38"/>
      <c r="AP904" s="38"/>
      <c r="AQ904" s="38"/>
      <c r="AR904" s="38"/>
      <c r="AS904" s="38"/>
      <c r="AT904" s="38"/>
      <c r="AU904" s="38"/>
      <c r="AV904" s="38"/>
      <c r="AW904" s="38"/>
      <c r="AX904" s="38"/>
      <c r="AY904" s="38"/>
      <c r="AZ904" s="38"/>
      <c r="BA904" s="38"/>
      <c r="BB904" s="38"/>
      <c r="BC904" s="38"/>
      <c r="BD904" s="38"/>
      <c r="BE904" s="38"/>
      <c r="BF904" s="38"/>
      <c r="BG904" s="38"/>
      <c r="BH904" s="38"/>
      <c r="BI904" s="38"/>
      <c r="BJ904" s="38"/>
      <c r="BK904" s="38"/>
      <c r="BL904" s="38"/>
      <c r="BM904" s="38"/>
    </row>
    <row r="905" spans="1:65" ht="19.5" customHeight="1" x14ac:dyDescent="0.6">
      <c r="A905" s="38"/>
      <c r="B905" s="38"/>
      <c r="C905" s="43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38"/>
      <c r="AK905" s="38"/>
      <c r="AL905" s="38"/>
      <c r="AM905" s="38"/>
      <c r="AN905" s="38"/>
      <c r="AO905" s="38"/>
      <c r="AP905" s="38"/>
      <c r="AQ905" s="38"/>
      <c r="AR905" s="38"/>
      <c r="AS905" s="38"/>
      <c r="AT905" s="38"/>
      <c r="AU905" s="38"/>
      <c r="AV905" s="38"/>
      <c r="AW905" s="38"/>
      <c r="AX905" s="38"/>
      <c r="AY905" s="38"/>
      <c r="AZ905" s="38"/>
      <c r="BA905" s="38"/>
      <c r="BB905" s="38"/>
      <c r="BC905" s="38"/>
      <c r="BD905" s="38"/>
      <c r="BE905" s="38"/>
      <c r="BF905" s="38"/>
      <c r="BG905" s="38"/>
      <c r="BH905" s="38"/>
      <c r="BI905" s="38"/>
      <c r="BJ905" s="38"/>
      <c r="BK905" s="38"/>
      <c r="BL905" s="38"/>
      <c r="BM905" s="38"/>
    </row>
    <row r="906" spans="1:65" ht="19.5" customHeight="1" x14ac:dyDescent="0.6">
      <c r="A906" s="38"/>
      <c r="B906" s="38"/>
      <c r="C906" s="43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  <c r="AK906" s="38"/>
      <c r="AL906" s="38"/>
      <c r="AM906" s="38"/>
      <c r="AN906" s="38"/>
      <c r="AO906" s="38"/>
      <c r="AP906" s="38"/>
      <c r="AQ906" s="38"/>
      <c r="AR906" s="38"/>
      <c r="AS906" s="38"/>
      <c r="AT906" s="38"/>
      <c r="AU906" s="38"/>
      <c r="AV906" s="38"/>
      <c r="AW906" s="38"/>
      <c r="AX906" s="38"/>
      <c r="AY906" s="38"/>
      <c r="AZ906" s="38"/>
      <c r="BA906" s="38"/>
      <c r="BB906" s="38"/>
      <c r="BC906" s="38"/>
      <c r="BD906" s="38"/>
      <c r="BE906" s="38"/>
      <c r="BF906" s="38"/>
      <c r="BG906" s="38"/>
      <c r="BH906" s="38"/>
      <c r="BI906" s="38"/>
      <c r="BJ906" s="38"/>
      <c r="BK906" s="38"/>
      <c r="BL906" s="38"/>
      <c r="BM906" s="38"/>
    </row>
    <row r="907" spans="1:65" ht="19.5" customHeight="1" x14ac:dyDescent="0.6">
      <c r="A907" s="38"/>
      <c r="B907" s="38"/>
      <c r="C907" s="43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38"/>
      <c r="AK907" s="38"/>
      <c r="AL907" s="38"/>
      <c r="AM907" s="38"/>
      <c r="AN907" s="38"/>
      <c r="AO907" s="38"/>
      <c r="AP907" s="38"/>
      <c r="AQ907" s="38"/>
      <c r="AR907" s="38"/>
      <c r="AS907" s="38"/>
      <c r="AT907" s="38"/>
      <c r="AU907" s="38"/>
      <c r="AV907" s="38"/>
      <c r="AW907" s="38"/>
      <c r="AX907" s="38"/>
      <c r="AY907" s="38"/>
      <c r="AZ907" s="38"/>
      <c r="BA907" s="38"/>
      <c r="BB907" s="38"/>
      <c r="BC907" s="38"/>
      <c r="BD907" s="38"/>
      <c r="BE907" s="38"/>
      <c r="BF907" s="38"/>
      <c r="BG907" s="38"/>
      <c r="BH907" s="38"/>
      <c r="BI907" s="38"/>
      <c r="BJ907" s="38"/>
      <c r="BK907" s="38"/>
      <c r="BL907" s="38"/>
      <c r="BM907" s="38"/>
    </row>
    <row r="908" spans="1:65" ht="19.5" customHeight="1" x14ac:dyDescent="0.6">
      <c r="A908" s="38"/>
      <c r="B908" s="38"/>
      <c r="C908" s="43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  <c r="AW908" s="38"/>
      <c r="AX908" s="38"/>
      <c r="AY908" s="38"/>
      <c r="AZ908" s="38"/>
      <c r="BA908" s="38"/>
      <c r="BB908" s="38"/>
      <c r="BC908" s="38"/>
      <c r="BD908" s="38"/>
      <c r="BE908" s="38"/>
      <c r="BF908" s="38"/>
      <c r="BG908" s="38"/>
      <c r="BH908" s="38"/>
      <c r="BI908" s="38"/>
      <c r="BJ908" s="38"/>
      <c r="BK908" s="38"/>
      <c r="BL908" s="38"/>
      <c r="BM908" s="38"/>
    </row>
    <row r="909" spans="1:65" ht="19.5" customHeight="1" x14ac:dyDescent="0.6">
      <c r="A909" s="38"/>
      <c r="B909" s="38"/>
      <c r="C909" s="43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38"/>
      <c r="AK909" s="38"/>
      <c r="AL909" s="38"/>
      <c r="AM909" s="38"/>
      <c r="AN909" s="38"/>
      <c r="AO909" s="38"/>
      <c r="AP909" s="38"/>
      <c r="AQ909" s="38"/>
      <c r="AR909" s="38"/>
      <c r="AS909" s="38"/>
      <c r="AT909" s="38"/>
      <c r="AU909" s="38"/>
      <c r="AV909" s="38"/>
      <c r="AW909" s="38"/>
      <c r="AX909" s="38"/>
      <c r="AY909" s="38"/>
      <c r="AZ909" s="38"/>
      <c r="BA909" s="38"/>
      <c r="BB909" s="38"/>
      <c r="BC909" s="38"/>
      <c r="BD909" s="38"/>
      <c r="BE909" s="38"/>
      <c r="BF909" s="38"/>
      <c r="BG909" s="38"/>
      <c r="BH909" s="38"/>
      <c r="BI909" s="38"/>
      <c r="BJ909" s="38"/>
      <c r="BK909" s="38"/>
      <c r="BL909" s="38"/>
      <c r="BM909" s="38"/>
    </row>
    <row r="910" spans="1:65" ht="19.5" customHeight="1" x14ac:dyDescent="0.6">
      <c r="A910" s="38"/>
      <c r="B910" s="38"/>
      <c r="C910" s="43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38"/>
      <c r="AK910" s="38"/>
      <c r="AL910" s="38"/>
      <c r="AM910" s="38"/>
      <c r="AN910" s="38"/>
      <c r="AO910" s="38"/>
      <c r="AP910" s="38"/>
      <c r="AQ910" s="38"/>
      <c r="AR910" s="38"/>
      <c r="AS910" s="38"/>
      <c r="AT910" s="38"/>
      <c r="AU910" s="38"/>
      <c r="AV910" s="38"/>
      <c r="AW910" s="38"/>
      <c r="AX910" s="38"/>
      <c r="AY910" s="38"/>
      <c r="AZ910" s="38"/>
      <c r="BA910" s="38"/>
      <c r="BB910" s="38"/>
      <c r="BC910" s="38"/>
      <c r="BD910" s="38"/>
      <c r="BE910" s="38"/>
      <c r="BF910" s="38"/>
      <c r="BG910" s="38"/>
      <c r="BH910" s="38"/>
      <c r="BI910" s="38"/>
      <c r="BJ910" s="38"/>
      <c r="BK910" s="38"/>
      <c r="BL910" s="38"/>
      <c r="BM910" s="38"/>
    </row>
    <row r="911" spans="1:65" ht="19.5" customHeight="1" x14ac:dyDescent="0.6">
      <c r="A911" s="38"/>
      <c r="B911" s="38"/>
      <c r="C911" s="43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38"/>
      <c r="AK911" s="38"/>
      <c r="AL911" s="38"/>
      <c r="AM911" s="38"/>
      <c r="AN911" s="38"/>
      <c r="AO911" s="38"/>
      <c r="AP911" s="38"/>
      <c r="AQ911" s="38"/>
      <c r="AR911" s="38"/>
      <c r="AS911" s="38"/>
      <c r="AT911" s="38"/>
      <c r="AU911" s="38"/>
      <c r="AV911" s="38"/>
      <c r="AW911" s="38"/>
      <c r="AX911" s="38"/>
      <c r="AY911" s="38"/>
      <c r="AZ911" s="38"/>
      <c r="BA911" s="38"/>
      <c r="BB911" s="38"/>
      <c r="BC911" s="38"/>
      <c r="BD911" s="38"/>
      <c r="BE911" s="38"/>
      <c r="BF911" s="38"/>
      <c r="BG911" s="38"/>
      <c r="BH911" s="38"/>
      <c r="BI911" s="38"/>
      <c r="BJ911" s="38"/>
      <c r="BK911" s="38"/>
      <c r="BL911" s="38"/>
      <c r="BM911" s="38"/>
    </row>
    <row r="912" spans="1:65" ht="19.5" customHeight="1" x14ac:dyDescent="0.6">
      <c r="A912" s="38"/>
      <c r="B912" s="38"/>
      <c r="C912" s="43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38"/>
      <c r="AS912" s="38"/>
      <c r="AT912" s="38"/>
      <c r="AU912" s="38"/>
      <c r="AV912" s="38"/>
      <c r="AW912" s="38"/>
      <c r="AX912" s="38"/>
      <c r="AY912" s="38"/>
      <c r="AZ912" s="38"/>
      <c r="BA912" s="38"/>
      <c r="BB912" s="38"/>
      <c r="BC912" s="38"/>
      <c r="BD912" s="38"/>
      <c r="BE912" s="38"/>
      <c r="BF912" s="38"/>
      <c r="BG912" s="38"/>
      <c r="BH912" s="38"/>
      <c r="BI912" s="38"/>
      <c r="BJ912" s="38"/>
      <c r="BK912" s="38"/>
      <c r="BL912" s="38"/>
      <c r="BM912" s="38"/>
    </row>
    <row r="913" spans="1:65" ht="19.5" customHeight="1" x14ac:dyDescent="0.6">
      <c r="A913" s="38"/>
      <c r="B913" s="38"/>
      <c r="C913" s="43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38"/>
      <c r="AS913" s="38"/>
      <c r="AT913" s="38"/>
      <c r="AU913" s="38"/>
      <c r="AV913" s="38"/>
      <c r="AW913" s="38"/>
      <c r="AX913" s="38"/>
      <c r="AY913" s="38"/>
      <c r="AZ913" s="38"/>
      <c r="BA913" s="38"/>
      <c r="BB913" s="38"/>
      <c r="BC913" s="38"/>
      <c r="BD913" s="38"/>
      <c r="BE913" s="38"/>
      <c r="BF913" s="38"/>
      <c r="BG913" s="38"/>
      <c r="BH913" s="38"/>
      <c r="BI913" s="38"/>
      <c r="BJ913" s="38"/>
      <c r="BK913" s="38"/>
      <c r="BL913" s="38"/>
      <c r="BM913" s="38"/>
    </row>
    <row r="914" spans="1:65" ht="19.5" customHeight="1" x14ac:dyDescent="0.6">
      <c r="A914" s="38"/>
      <c r="B914" s="38"/>
      <c r="C914" s="43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38"/>
      <c r="AS914" s="38"/>
      <c r="AT914" s="38"/>
      <c r="AU914" s="38"/>
      <c r="AV914" s="38"/>
      <c r="AW914" s="38"/>
      <c r="AX914" s="38"/>
      <c r="AY914" s="38"/>
      <c r="AZ914" s="38"/>
      <c r="BA914" s="38"/>
      <c r="BB914" s="38"/>
      <c r="BC914" s="38"/>
      <c r="BD914" s="38"/>
      <c r="BE914" s="38"/>
      <c r="BF914" s="38"/>
      <c r="BG914" s="38"/>
      <c r="BH914" s="38"/>
      <c r="BI914" s="38"/>
      <c r="BJ914" s="38"/>
      <c r="BK914" s="38"/>
      <c r="BL914" s="38"/>
      <c r="BM914" s="38"/>
    </row>
    <row r="915" spans="1:65" ht="19.5" customHeight="1" x14ac:dyDescent="0.6">
      <c r="A915" s="38"/>
      <c r="B915" s="38"/>
      <c r="C915" s="43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</row>
    <row r="916" spans="1:65" ht="19.5" customHeight="1" x14ac:dyDescent="0.6">
      <c r="A916" s="38"/>
      <c r="B916" s="38"/>
      <c r="C916" s="43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38"/>
      <c r="AK916" s="38"/>
      <c r="AL916" s="38"/>
      <c r="AM916" s="38"/>
      <c r="AN916" s="38"/>
      <c r="AO916" s="38"/>
      <c r="AP916" s="38"/>
      <c r="AQ916" s="38"/>
      <c r="AR916" s="38"/>
      <c r="AS916" s="38"/>
      <c r="AT916" s="38"/>
      <c r="AU916" s="38"/>
      <c r="AV916" s="38"/>
      <c r="AW916" s="38"/>
      <c r="AX916" s="38"/>
      <c r="AY916" s="38"/>
      <c r="AZ916" s="38"/>
      <c r="BA916" s="38"/>
      <c r="BB916" s="38"/>
      <c r="BC916" s="38"/>
      <c r="BD916" s="38"/>
      <c r="BE916" s="38"/>
      <c r="BF916" s="38"/>
      <c r="BG916" s="38"/>
      <c r="BH916" s="38"/>
      <c r="BI916" s="38"/>
      <c r="BJ916" s="38"/>
      <c r="BK916" s="38"/>
      <c r="BL916" s="38"/>
      <c r="BM916" s="38"/>
    </row>
    <row r="917" spans="1:65" ht="19.5" customHeight="1" x14ac:dyDescent="0.6">
      <c r="A917" s="38"/>
      <c r="B917" s="38"/>
      <c r="C917" s="43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38"/>
      <c r="AK917" s="38"/>
      <c r="AL917" s="38"/>
      <c r="AM917" s="38"/>
      <c r="AN917" s="38"/>
      <c r="AO917" s="38"/>
      <c r="AP917" s="38"/>
      <c r="AQ917" s="38"/>
      <c r="AR917" s="38"/>
      <c r="AS917" s="38"/>
      <c r="AT917" s="38"/>
      <c r="AU917" s="38"/>
      <c r="AV917" s="38"/>
      <c r="AW917" s="38"/>
      <c r="AX917" s="38"/>
      <c r="AY917" s="38"/>
      <c r="AZ917" s="38"/>
      <c r="BA917" s="38"/>
      <c r="BB917" s="38"/>
      <c r="BC917" s="38"/>
      <c r="BD917" s="38"/>
      <c r="BE917" s="38"/>
      <c r="BF917" s="38"/>
      <c r="BG917" s="38"/>
      <c r="BH917" s="38"/>
      <c r="BI917" s="38"/>
      <c r="BJ917" s="38"/>
      <c r="BK917" s="38"/>
      <c r="BL917" s="38"/>
      <c r="BM917" s="38"/>
    </row>
    <row r="918" spans="1:65" ht="19.5" customHeight="1" x14ac:dyDescent="0.6">
      <c r="A918" s="38"/>
      <c r="B918" s="38"/>
      <c r="C918" s="43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38"/>
      <c r="AK918" s="38"/>
      <c r="AL918" s="38"/>
      <c r="AM918" s="38"/>
      <c r="AN918" s="38"/>
      <c r="AO918" s="38"/>
      <c r="AP918" s="38"/>
      <c r="AQ918" s="38"/>
      <c r="AR918" s="38"/>
      <c r="AS918" s="38"/>
      <c r="AT918" s="38"/>
      <c r="AU918" s="38"/>
      <c r="AV918" s="38"/>
      <c r="AW918" s="38"/>
      <c r="AX918" s="38"/>
      <c r="AY918" s="38"/>
      <c r="AZ918" s="38"/>
      <c r="BA918" s="38"/>
      <c r="BB918" s="38"/>
      <c r="BC918" s="38"/>
      <c r="BD918" s="38"/>
      <c r="BE918" s="38"/>
      <c r="BF918" s="38"/>
      <c r="BG918" s="38"/>
      <c r="BH918" s="38"/>
      <c r="BI918" s="38"/>
      <c r="BJ918" s="38"/>
      <c r="BK918" s="38"/>
      <c r="BL918" s="38"/>
      <c r="BM918" s="38"/>
    </row>
    <row r="919" spans="1:65" ht="19.5" customHeight="1" x14ac:dyDescent="0.6">
      <c r="A919" s="38"/>
      <c r="B919" s="38"/>
      <c r="C919" s="43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J919" s="38"/>
      <c r="AK919" s="38"/>
      <c r="AL919" s="38"/>
      <c r="AM919" s="38"/>
      <c r="AN919" s="38"/>
      <c r="AO919" s="38"/>
      <c r="AP919" s="38"/>
      <c r="AQ919" s="38"/>
      <c r="AR919" s="38"/>
      <c r="AS919" s="38"/>
      <c r="AT919" s="38"/>
      <c r="AU919" s="38"/>
      <c r="AV919" s="38"/>
      <c r="AW919" s="38"/>
      <c r="AX919" s="38"/>
      <c r="AY919" s="38"/>
      <c r="AZ919" s="38"/>
      <c r="BA919" s="38"/>
      <c r="BB919" s="38"/>
      <c r="BC919" s="38"/>
      <c r="BD919" s="38"/>
      <c r="BE919" s="38"/>
      <c r="BF919" s="38"/>
      <c r="BG919" s="38"/>
      <c r="BH919" s="38"/>
      <c r="BI919" s="38"/>
      <c r="BJ919" s="38"/>
      <c r="BK919" s="38"/>
      <c r="BL919" s="38"/>
      <c r="BM919" s="38"/>
    </row>
    <row r="920" spans="1:65" ht="19.5" customHeight="1" x14ac:dyDescent="0.6">
      <c r="A920" s="38"/>
      <c r="B920" s="38"/>
      <c r="C920" s="43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J920" s="38"/>
      <c r="AK920" s="38"/>
      <c r="AL920" s="38"/>
      <c r="AM920" s="38"/>
      <c r="AN920" s="38"/>
      <c r="AO920" s="38"/>
      <c r="AP920" s="38"/>
      <c r="AQ920" s="38"/>
      <c r="AR920" s="38"/>
      <c r="AS920" s="38"/>
      <c r="AT920" s="38"/>
      <c r="AU920" s="38"/>
      <c r="AV920" s="38"/>
      <c r="AW920" s="38"/>
      <c r="AX920" s="38"/>
      <c r="AY920" s="38"/>
      <c r="AZ920" s="38"/>
      <c r="BA920" s="38"/>
      <c r="BB920" s="38"/>
      <c r="BC920" s="38"/>
      <c r="BD920" s="38"/>
      <c r="BE920" s="38"/>
      <c r="BF920" s="38"/>
      <c r="BG920" s="38"/>
      <c r="BH920" s="38"/>
      <c r="BI920" s="38"/>
      <c r="BJ920" s="38"/>
      <c r="BK920" s="38"/>
      <c r="BL920" s="38"/>
      <c r="BM920" s="38"/>
    </row>
    <row r="921" spans="1:65" ht="19.5" customHeight="1" x14ac:dyDescent="0.6">
      <c r="A921" s="38"/>
      <c r="B921" s="38"/>
      <c r="C921" s="43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J921" s="38"/>
      <c r="AK921" s="38"/>
      <c r="AL921" s="38"/>
      <c r="AM921" s="38"/>
      <c r="AN921" s="38"/>
      <c r="AO921" s="38"/>
      <c r="AP921" s="38"/>
      <c r="AQ921" s="38"/>
      <c r="AR921" s="38"/>
      <c r="AS921" s="38"/>
      <c r="AT921" s="38"/>
      <c r="AU921" s="38"/>
      <c r="AV921" s="38"/>
      <c r="AW921" s="38"/>
      <c r="AX921" s="38"/>
      <c r="AY921" s="38"/>
      <c r="AZ921" s="38"/>
      <c r="BA921" s="38"/>
      <c r="BB921" s="38"/>
      <c r="BC921" s="38"/>
      <c r="BD921" s="38"/>
      <c r="BE921" s="38"/>
      <c r="BF921" s="38"/>
      <c r="BG921" s="38"/>
      <c r="BH921" s="38"/>
      <c r="BI921" s="38"/>
      <c r="BJ921" s="38"/>
      <c r="BK921" s="38"/>
      <c r="BL921" s="38"/>
      <c r="BM921" s="38"/>
    </row>
    <row r="922" spans="1:65" ht="19.5" customHeight="1" x14ac:dyDescent="0.6">
      <c r="A922" s="38"/>
      <c r="B922" s="38"/>
      <c r="C922" s="43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J922" s="38"/>
      <c r="AK922" s="38"/>
      <c r="AL922" s="38"/>
      <c r="AM922" s="38"/>
      <c r="AN922" s="38"/>
      <c r="AO922" s="38"/>
      <c r="AP922" s="38"/>
      <c r="AQ922" s="38"/>
      <c r="AR922" s="38"/>
      <c r="AS922" s="38"/>
      <c r="AT922" s="38"/>
      <c r="AU922" s="38"/>
      <c r="AV922" s="38"/>
      <c r="AW922" s="38"/>
      <c r="AX922" s="38"/>
      <c r="AY922" s="38"/>
      <c r="AZ922" s="38"/>
      <c r="BA922" s="38"/>
      <c r="BB922" s="38"/>
      <c r="BC922" s="38"/>
      <c r="BD922" s="38"/>
      <c r="BE922" s="38"/>
      <c r="BF922" s="38"/>
      <c r="BG922" s="38"/>
      <c r="BH922" s="38"/>
      <c r="BI922" s="38"/>
      <c r="BJ922" s="38"/>
      <c r="BK922" s="38"/>
      <c r="BL922" s="38"/>
      <c r="BM922" s="38"/>
    </row>
    <row r="923" spans="1:65" ht="19.5" customHeight="1" x14ac:dyDescent="0.6">
      <c r="A923" s="38"/>
      <c r="B923" s="38"/>
      <c r="C923" s="43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/>
      <c r="AW923" s="38"/>
      <c r="AX923" s="38"/>
      <c r="AY923" s="38"/>
      <c r="AZ923" s="38"/>
      <c r="BA923" s="38"/>
      <c r="BB923" s="38"/>
      <c r="BC923" s="38"/>
      <c r="BD923" s="38"/>
      <c r="BE923" s="38"/>
      <c r="BF923" s="38"/>
      <c r="BG923" s="38"/>
      <c r="BH923" s="38"/>
      <c r="BI923" s="38"/>
      <c r="BJ923" s="38"/>
      <c r="BK923" s="38"/>
      <c r="BL923" s="38"/>
      <c r="BM923" s="38"/>
    </row>
    <row r="924" spans="1:65" ht="19.5" customHeight="1" x14ac:dyDescent="0.6">
      <c r="A924" s="38"/>
      <c r="B924" s="38"/>
      <c r="C924" s="43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</row>
    <row r="925" spans="1:65" ht="19.5" customHeight="1" x14ac:dyDescent="0.6">
      <c r="A925" s="38"/>
      <c r="B925" s="38"/>
      <c r="C925" s="43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  <c r="BF925" s="38"/>
      <c r="BG925" s="38"/>
      <c r="BH925" s="38"/>
      <c r="BI925" s="38"/>
      <c r="BJ925" s="38"/>
      <c r="BK925" s="38"/>
      <c r="BL925" s="38"/>
      <c r="BM925" s="38"/>
    </row>
    <row r="926" spans="1:65" ht="19.5" customHeight="1" x14ac:dyDescent="0.6">
      <c r="A926" s="38"/>
      <c r="B926" s="38"/>
      <c r="C926" s="43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</row>
    <row r="927" spans="1:65" ht="19.5" customHeight="1" x14ac:dyDescent="0.6">
      <c r="A927" s="38"/>
      <c r="B927" s="38"/>
      <c r="C927" s="43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  <c r="AR927" s="38"/>
      <c r="AS927" s="38"/>
      <c r="AT927" s="38"/>
      <c r="AU927" s="38"/>
      <c r="AV927" s="38"/>
      <c r="AW927" s="38"/>
      <c r="AX927" s="38"/>
      <c r="AY927" s="38"/>
      <c r="AZ927" s="38"/>
      <c r="BA927" s="38"/>
      <c r="BB927" s="38"/>
      <c r="BC927" s="38"/>
      <c r="BD927" s="38"/>
      <c r="BE927" s="38"/>
      <c r="BF927" s="38"/>
      <c r="BG927" s="38"/>
      <c r="BH927" s="38"/>
      <c r="BI927" s="38"/>
      <c r="BJ927" s="38"/>
      <c r="BK927" s="38"/>
      <c r="BL927" s="38"/>
      <c r="BM927" s="38"/>
    </row>
    <row r="928" spans="1:65" ht="19.5" customHeight="1" x14ac:dyDescent="0.6">
      <c r="A928" s="38"/>
      <c r="B928" s="38"/>
      <c r="C928" s="43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  <c r="AK928" s="38"/>
      <c r="AL928" s="38"/>
      <c r="AM928" s="38"/>
      <c r="AN928" s="38"/>
      <c r="AO928" s="38"/>
      <c r="AP928" s="38"/>
      <c r="AQ928" s="38"/>
      <c r="AR928" s="38"/>
      <c r="AS928" s="38"/>
      <c r="AT928" s="38"/>
      <c r="AU928" s="38"/>
      <c r="AV928" s="38"/>
      <c r="AW928" s="38"/>
      <c r="AX928" s="38"/>
      <c r="AY928" s="38"/>
      <c r="AZ928" s="38"/>
      <c r="BA928" s="38"/>
      <c r="BB928" s="38"/>
      <c r="BC928" s="38"/>
      <c r="BD928" s="38"/>
      <c r="BE928" s="38"/>
      <c r="BF928" s="38"/>
      <c r="BG928" s="38"/>
      <c r="BH928" s="38"/>
      <c r="BI928" s="38"/>
      <c r="BJ928" s="38"/>
      <c r="BK928" s="38"/>
      <c r="BL928" s="38"/>
      <c r="BM928" s="38"/>
    </row>
    <row r="929" spans="1:65" ht="19.5" customHeight="1" x14ac:dyDescent="0.6">
      <c r="A929" s="38"/>
      <c r="B929" s="38"/>
      <c r="C929" s="43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  <c r="AJ929" s="38"/>
      <c r="AK929" s="38"/>
      <c r="AL929" s="38"/>
      <c r="AM929" s="38"/>
      <c r="AN929" s="38"/>
      <c r="AO929" s="38"/>
      <c r="AP929" s="38"/>
      <c r="AQ929" s="38"/>
      <c r="AR929" s="38"/>
      <c r="AS929" s="38"/>
      <c r="AT929" s="38"/>
      <c r="AU929" s="38"/>
      <c r="AV929" s="38"/>
      <c r="AW929" s="38"/>
      <c r="AX929" s="38"/>
      <c r="AY929" s="38"/>
      <c r="AZ929" s="38"/>
      <c r="BA929" s="38"/>
      <c r="BB929" s="38"/>
      <c r="BC929" s="38"/>
      <c r="BD929" s="38"/>
      <c r="BE929" s="38"/>
      <c r="BF929" s="38"/>
      <c r="BG929" s="38"/>
      <c r="BH929" s="38"/>
      <c r="BI929" s="38"/>
      <c r="BJ929" s="38"/>
      <c r="BK929" s="38"/>
      <c r="BL929" s="38"/>
      <c r="BM929" s="38"/>
    </row>
    <row r="930" spans="1:65" ht="19.5" customHeight="1" x14ac:dyDescent="0.6">
      <c r="A930" s="38"/>
      <c r="B930" s="38"/>
      <c r="C930" s="43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  <c r="AR930" s="38"/>
      <c r="AS930" s="38"/>
      <c r="AT930" s="38"/>
      <c r="AU930" s="38"/>
      <c r="AV930" s="38"/>
      <c r="AW930" s="38"/>
      <c r="AX930" s="38"/>
      <c r="AY930" s="38"/>
      <c r="AZ930" s="38"/>
      <c r="BA930" s="38"/>
      <c r="BB930" s="38"/>
      <c r="BC930" s="38"/>
      <c r="BD930" s="38"/>
      <c r="BE930" s="38"/>
      <c r="BF930" s="38"/>
      <c r="BG930" s="38"/>
      <c r="BH930" s="38"/>
      <c r="BI930" s="38"/>
      <c r="BJ930" s="38"/>
      <c r="BK930" s="38"/>
      <c r="BL930" s="38"/>
      <c r="BM930" s="38"/>
    </row>
    <row r="931" spans="1:65" ht="19.5" customHeight="1" x14ac:dyDescent="0.6">
      <c r="A931" s="38"/>
      <c r="B931" s="38"/>
      <c r="C931" s="43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  <c r="AK931" s="38"/>
      <c r="AL931" s="38"/>
      <c r="AM931" s="38"/>
      <c r="AN931" s="38"/>
      <c r="AO931" s="38"/>
      <c r="AP931" s="38"/>
      <c r="AQ931" s="38"/>
      <c r="AR931" s="38"/>
      <c r="AS931" s="38"/>
      <c r="AT931" s="38"/>
      <c r="AU931" s="38"/>
      <c r="AV931" s="38"/>
      <c r="AW931" s="38"/>
      <c r="AX931" s="38"/>
      <c r="AY931" s="38"/>
      <c r="AZ931" s="38"/>
      <c r="BA931" s="38"/>
      <c r="BB931" s="38"/>
      <c r="BC931" s="38"/>
      <c r="BD931" s="38"/>
      <c r="BE931" s="38"/>
      <c r="BF931" s="38"/>
      <c r="BG931" s="38"/>
      <c r="BH931" s="38"/>
      <c r="BI931" s="38"/>
      <c r="BJ931" s="38"/>
      <c r="BK931" s="38"/>
      <c r="BL931" s="38"/>
      <c r="BM931" s="38"/>
    </row>
    <row r="932" spans="1:65" ht="19.5" customHeight="1" x14ac:dyDescent="0.6">
      <c r="A932" s="38"/>
      <c r="B932" s="38"/>
      <c r="C932" s="43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38"/>
      <c r="AK932" s="38"/>
      <c r="AL932" s="38"/>
      <c r="AM932" s="38"/>
      <c r="AN932" s="38"/>
      <c r="AO932" s="38"/>
      <c r="AP932" s="38"/>
      <c r="AQ932" s="38"/>
      <c r="AR932" s="38"/>
      <c r="AS932" s="38"/>
      <c r="AT932" s="38"/>
      <c r="AU932" s="38"/>
      <c r="AV932" s="38"/>
      <c r="AW932" s="38"/>
      <c r="AX932" s="38"/>
      <c r="AY932" s="38"/>
      <c r="AZ932" s="38"/>
      <c r="BA932" s="38"/>
      <c r="BB932" s="38"/>
      <c r="BC932" s="38"/>
      <c r="BD932" s="38"/>
      <c r="BE932" s="38"/>
      <c r="BF932" s="38"/>
      <c r="BG932" s="38"/>
      <c r="BH932" s="38"/>
      <c r="BI932" s="38"/>
      <c r="BJ932" s="38"/>
      <c r="BK932" s="38"/>
      <c r="BL932" s="38"/>
      <c r="BM932" s="38"/>
    </row>
    <row r="933" spans="1:65" ht="19.5" customHeight="1" x14ac:dyDescent="0.6">
      <c r="A933" s="38"/>
      <c r="B933" s="38"/>
      <c r="C933" s="43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38"/>
      <c r="AK933" s="38"/>
      <c r="AL933" s="38"/>
      <c r="AM933" s="38"/>
      <c r="AN933" s="38"/>
      <c r="AO933" s="38"/>
      <c r="AP933" s="38"/>
      <c r="AQ933" s="38"/>
      <c r="AR933" s="38"/>
      <c r="AS933" s="38"/>
      <c r="AT933" s="38"/>
      <c r="AU933" s="38"/>
      <c r="AV933" s="38"/>
      <c r="AW933" s="38"/>
      <c r="AX933" s="38"/>
      <c r="AY933" s="38"/>
      <c r="AZ933" s="38"/>
      <c r="BA933" s="38"/>
      <c r="BB933" s="38"/>
      <c r="BC933" s="38"/>
      <c r="BD933" s="38"/>
      <c r="BE933" s="38"/>
      <c r="BF933" s="38"/>
      <c r="BG933" s="38"/>
      <c r="BH933" s="38"/>
      <c r="BI933" s="38"/>
      <c r="BJ933" s="38"/>
      <c r="BK933" s="38"/>
      <c r="BL933" s="38"/>
      <c r="BM933" s="38"/>
    </row>
    <row r="934" spans="1:65" ht="19.5" customHeight="1" x14ac:dyDescent="0.6">
      <c r="A934" s="38"/>
      <c r="B934" s="38"/>
      <c r="C934" s="43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38"/>
      <c r="AK934" s="38"/>
      <c r="AL934" s="38"/>
      <c r="AM934" s="38"/>
      <c r="AN934" s="38"/>
      <c r="AO934" s="38"/>
      <c r="AP934" s="38"/>
      <c r="AQ934" s="38"/>
      <c r="AR934" s="38"/>
      <c r="AS934" s="38"/>
      <c r="AT934" s="38"/>
      <c r="AU934" s="38"/>
      <c r="AV934" s="38"/>
      <c r="AW934" s="38"/>
      <c r="AX934" s="38"/>
      <c r="AY934" s="38"/>
      <c r="AZ934" s="38"/>
      <c r="BA934" s="38"/>
      <c r="BB934" s="38"/>
      <c r="BC934" s="38"/>
      <c r="BD934" s="38"/>
      <c r="BE934" s="38"/>
      <c r="BF934" s="38"/>
      <c r="BG934" s="38"/>
      <c r="BH934" s="38"/>
      <c r="BI934" s="38"/>
      <c r="BJ934" s="38"/>
      <c r="BK934" s="38"/>
      <c r="BL934" s="38"/>
      <c r="BM934" s="38"/>
    </row>
    <row r="935" spans="1:65" ht="19.5" customHeight="1" x14ac:dyDescent="0.6">
      <c r="A935" s="38"/>
      <c r="B935" s="38"/>
      <c r="C935" s="43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38"/>
      <c r="AJ935" s="38"/>
      <c r="AK935" s="38"/>
      <c r="AL935" s="38"/>
      <c r="AM935" s="38"/>
      <c r="AN935" s="38"/>
      <c r="AO935" s="38"/>
      <c r="AP935" s="38"/>
      <c r="AQ935" s="38"/>
      <c r="AR935" s="38"/>
      <c r="AS935" s="38"/>
      <c r="AT935" s="38"/>
      <c r="AU935" s="38"/>
      <c r="AV935" s="38"/>
      <c r="AW935" s="38"/>
      <c r="AX935" s="38"/>
      <c r="AY935" s="38"/>
      <c r="AZ935" s="38"/>
      <c r="BA935" s="38"/>
      <c r="BB935" s="38"/>
      <c r="BC935" s="38"/>
      <c r="BD935" s="38"/>
      <c r="BE935" s="38"/>
      <c r="BF935" s="38"/>
      <c r="BG935" s="38"/>
      <c r="BH935" s="38"/>
      <c r="BI935" s="38"/>
      <c r="BJ935" s="38"/>
      <c r="BK935" s="38"/>
      <c r="BL935" s="38"/>
      <c r="BM935" s="38"/>
    </row>
    <row r="936" spans="1:65" ht="19.5" customHeight="1" x14ac:dyDescent="0.6">
      <c r="A936" s="38"/>
      <c r="B936" s="38"/>
      <c r="C936" s="43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38"/>
      <c r="AK936" s="38"/>
      <c r="AL936" s="38"/>
      <c r="AM936" s="38"/>
      <c r="AN936" s="38"/>
      <c r="AO936" s="38"/>
      <c r="AP936" s="38"/>
      <c r="AQ936" s="38"/>
      <c r="AR936" s="38"/>
      <c r="AS936" s="38"/>
      <c r="AT936" s="38"/>
      <c r="AU936" s="38"/>
      <c r="AV936" s="38"/>
      <c r="AW936" s="38"/>
      <c r="AX936" s="38"/>
      <c r="AY936" s="38"/>
      <c r="AZ936" s="38"/>
      <c r="BA936" s="38"/>
      <c r="BB936" s="38"/>
      <c r="BC936" s="38"/>
      <c r="BD936" s="38"/>
      <c r="BE936" s="38"/>
      <c r="BF936" s="38"/>
      <c r="BG936" s="38"/>
      <c r="BH936" s="38"/>
      <c r="BI936" s="38"/>
      <c r="BJ936" s="38"/>
      <c r="BK936" s="38"/>
      <c r="BL936" s="38"/>
      <c r="BM936" s="38"/>
    </row>
    <row r="937" spans="1:65" ht="19.5" customHeight="1" x14ac:dyDescent="0.6">
      <c r="A937" s="38"/>
      <c r="B937" s="38"/>
      <c r="C937" s="43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38"/>
      <c r="AK937" s="38"/>
      <c r="AL937" s="38"/>
      <c r="AM937" s="38"/>
      <c r="AN937" s="38"/>
      <c r="AO937" s="38"/>
      <c r="AP937" s="38"/>
      <c r="AQ937" s="38"/>
      <c r="AR937" s="38"/>
      <c r="AS937" s="38"/>
      <c r="AT937" s="38"/>
      <c r="AU937" s="38"/>
      <c r="AV937" s="38"/>
      <c r="AW937" s="38"/>
      <c r="AX937" s="38"/>
      <c r="AY937" s="38"/>
      <c r="AZ937" s="38"/>
      <c r="BA937" s="38"/>
      <c r="BB937" s="38"/>
      <c r="BC937" s="38"/>
      <c r="BD937" s="38"/>
      <c r="BE937" s="38"/>
      <c r="BF937" s="38"/>
      <c r="BG937" s="38"/>
      <c r="BH937" s="38"/>
      <c r="BI937" s="38"/>
      <c r="BJ937" s="38"/>
      <c r="BK937" s="38"/>
      <c r="BL937" s="38"/>
      <c r="BM937" s="38"/>
    </row>
    <row r="938" spans="1:65" ht="19.5" customHeight="1" x14ac:dyDescent="0.6">
      <c r="A938" s="38"/>
      <c r="B938" s="38"/>
      <c r="C938" s="43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  <c r="AK938" s="38"/>
      <c r="AL938" s="38"/>
      <c r="AM938" s="38"/>
      <c r="AN938" s="38"/>
      <c r="AO938" s="38"/>
      <c r="AP938" s="38"/>
      <c r="AQ938" s="38"/>
      <c r="AR938" s="38"/>
      <c r="AS938" s="38"/>
      <c r="AT938" s="38"/>
      <c r="AU938" s="38"/>
      <c r="AV938" s="38"/>
      <c r="AW938" s="38"/>
      <c r="AX938" s="38"/>
      <c r="AY938" s="38"/>
      <c r="AZ938" s="38"/>
      <c r="BA938" s="38"/>
      <c r="BB938" s="38"/>
      <c r="BC938" s="38"/>
      <c r="BD938" s="38"/>
      <c r="BE938" s="38"/>
      <c r="BF938" s="38"/>
      <c r="BG938" s="38"/>
      <c r="BH938" s="38"/>
      <c r="BI938" s="38"/>
      <c r="BJ938" s="38"/>
      <c r="BK938" s="38"/>
      <c r="BL938" s="38"/>
      <c r="BM938" s="38"/>
    </row>
    <row r="939" spans="1:65" ht="19.5" customHeight="1" x14ac:dyDescent="0.6">
      <c r="A939" s="38"/>
      <c r="B939" s="38"/>
      <c r="C939" s="43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38"/>
      <c r="AK939" s="38"/>
      <c r="AL939" s="38"/>
      <c r="AM939" s="38"/>
      <c r="AN939" s="38"/>
      <c r="AO939" s="38"/>
      <c r="AP939" s="38"/>
      <c r="AQ939" s="38"/>
      <c r="AR939" s="38"/>
      <c r="AS939" s="38"/>
      <c r="AT939" s="38"/>
      <c r="AU939" s="38"/>
      <c r="AV939" s="38"/>
      <c r="AW939" s="38"/>
      <c r="AX939" s="38"/>
      <c r="AY939" s="38"/>
      <c r="AZ939" s="38"/>
      <c r="BA939" s="38"/>
      <c r="BB939" s="38"/>
      <c r="BC939" s="38"/>
      <c r="BD939" s="38"/>
      <c r="BE939" s="38"/>
      <c r="BF939" s="38"/>
      <c r="BG939" s="38"/>
      <c r="BH939" s="38"/>
      <c r="BI939" s="38"/>
      <c r="BJ939" s="38"/>
      <c r="BK939" s="38"/>
      <c r="BL939" s="38"/>
      <c r="BM939" s="38"/>
    </row>
    <row r="940" spans="1:65" ht="19.5" customHeight="1" x14ac:dyDescent="0.6">
      <c r="A940" s="38"/>
      <c r="B940" s="38"/>
      <c r="C940" s="43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38"/>
      <c r="AZ940" s="38"/>
      <c r="BA940" s="38"/>
      <c r="BB940" s="38"/>
      <c r="BC940" s="38"/>
      <c r="BD940" s="38"/>
      <c r="BE940" s="38"/>
      <c r="BF940" s="38"/>
      <c r="BG940" s="38"/>
      <c r="BH940" s="38"/>
      <c r="BI940" s="38"/>
      <c r="BJ940" s="38"/>
      <c r="BK940" s="38"/>
      <c r="BL940" s="38"/>
      <c r="BM940" s="38"/>
    </row>
    <row r="941" spans="1:65" ht="19.5" customHeight="1" x14ac:dyDescent="0.6">
      <c r="A941" s="38"/>
      <c r="B941" s="38"/>
      <c r="C941" s="43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38"/>
      <c r="AK941" s="38"/>
      <c r="AL941" s="38"/>
      <c r="AM941" s="38"/>
      <c r="AN941" s="38"/>
      <c r="AO941" s="38"/>
      <c r="AP941" s="38"/>
      <c r="AQ941" s="38"/>
      <c r="AR941" s="38"/>
      <c r="AS941" s="38"/>
      <c r="AT941" s="38"/>
      <c r="AU941" s="38"/>
      <c r="AV941" s="38"/>
      <c r="AW941" s="38"/>
      <c r="AX941" s="38"/>
      <c r="AY941" s="38"/>
      <c r="AZ941" s="38"/>
      <c r="BA941" s="38"/>
      <c r="BB941" s="38"/>
      <c r="BC941" s="38"/>
      <c r="BD941" s="38"/>
      <c r="BE941" s="38"/>
      <c r="BF941" s="38"/>
      <c r="BG941" s="38"/>
      <c r="BH941" s="38"/>
      <c r="BI941" s="38"/>
      <c r="BJ941" s="38"/>
      <c r="BK941" s="38"/>
      <c r="BL941" s="38"/>
      <c r="BM941" s="38"/>
    </row>
    <row r="942" spans="1:65" ht="19.5" customHeight="1" x14ac:dyDescent="0.6">
      <c r="A942" s="38"/>
      <c r="B942" s="38"/>
      <c r="C942" s="43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38"/>
      <c r="AK942" s="38"/>
      <c r="AL942" s="38"/>
      <c r="AM942" s="38"/>
      <c r="AN942" s="38"/>
      <c r="AO942" s="38"/>
      <c r="AP942" s="38"/>
      <c r="AQ942" s="38"/>
      <c r="AR942" s="38"/>
      <c r="AS942" s="38"/>
      <c r="AT942" s="38"/>
      <c r="AU942" s="38"/>
      <c r="AV942" s="38"/>
      <c r="AW942" s="38"/>
      <c r="AX942" s="38"/>
      <c r="AY942" s="38"/>
      <c r="AZ942" s="38"/>
      <c r="BA942" s="38"/>
      <c r="BB942" s="38"/>
      <c r="BC942" s="38"/>
      <c r="BD942" s="38"/>
      <c r="BE942" s="38"/>
      <c r="BF942" s="38"/>
      <c r="BG942" s="38"/>
      <c r="BH942" s="38"/>
      <c r="BI942" s="38"/>
      <c r="BJ942" s="38"/>
      <c r="BK942" s="38"/>
      <c r="BL942" s="38"/>
      <c r="BM942" s="38"/>
    </row>
    <row r="943" spans="1:65" ht="19.5" customHeight="1" x14ac:dyDescent="0.6">
      <c r="A943" s="38"/>
      <c r="B943" s="38"/>
      <c r="C943" s="43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38"/>
      <c r="AJ943" s="38"/>
      <c r="AK943" s="38"/>
      <c r="AL943" s="38"/>
      <c r="AM943" s="38"/>
      <c r="AN943" s="38"/>
      <c r="AO943" s="38"/>
      <c r="AP943" s="38"/>
      <c r="AQ943" s="38"/>
      <c r="AR943" s="38"/>
      <c r="AS943" s="38"/>
      <c r="AT943" s="38"/>
      <c r="AU943" s="38"/>
      <c r="AV943" s="38"/>
      <c r="AW943" s="38"/>
      <c r="AX943" s="38"/>
      <c r="AY943" s="38"/>
      <c r="AZ943" s="38"/>
      <c r="BA943" s="38"/>
      <c r="BB943" s="38"/>
      <c r="BC943" s="38"/>
      <c r="BD943" s="38"/>
      <c r="BE943" s="38"/>
      <c r="BF943" s="38"/>
      <c r="BG943" s="38"/>
      <c r="BH943" s="38"/>
      <c r="BI943" s="38"/>
      <c r="BJ943" s="38"/>
      <c r="BK943" s="38"/>
      <c r="BL943" s="38"/>
      <c r="BM943" s="38"/>
    </row>
    <row r="944" spans="1:65" ht="19.5" customHeight="1" x14ac:dyDescent="0.6">
      <c r="A944" s="38"/>
      <c r="B944" s="38"/>
      <c r="C944" s="43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38"/>
      <c r="AK944" s="38"/>
      <c r="AL944" s="38"/>
      <c r="AM944" s="38"/>
      <c r="AN944" s="38"/>
      <c r="AO944" s="38"/>
      <c r="AP944" s="38"/>
      <c r="AQ944" s="38"/>
      <c r="AR944" s="38"/>
      <c r="AS944" s="38"/>
      <c r="AT944" s="38"/>
      <c r="AU944" s="38"/>
      <c r="AV944" s="38"/>
      <c r="AW944" s="38"/>
      <c r="AX944" s="38"/>
      <c r="AY944" s="38"/>
      <c r="AZ944" s="38"/>
      <c r="BA944" s="38"/>
      <c r="BB944" s="38"/>
      <c r="BC944" s="38"/>
      <c r="BD944" s="38"/>
      <c r="BE944" s="38"/>
      <c r="BF944" s="38"/>
      <c r="BG944" s="38"/>
      <c r="BH944" s="38"/>
      <c r="BI944" s="38"/>
      <c r="BJ944" s="38"/>
      <c r="BK944" s="38"/>
      <c r="BL944" s="38"/>
      <c r="BM944" s="38"/>
    </row>
    <row r="945" spans="1:65" ht="19.5" customHeight="1" x14ac:dyDescent="0.6">
      <c r="A945" s="38"/>
      <c r="B945" s="38"/>
      <c r="C945" s="43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38"/>
      <c r="AK945" s="38"/>
      <c r="AL945" s="38"/>
      <c r="AM945" s="38"/>
      <c r="AN945" s="38"/>
      <c r="AO945" s="38"/>
      <c r="AP945" s="38"/>
      <c r="AQ945" s="38"/>
      <c r="AR945" s="38"/>
      <c r="AS945" s="38"/>
      <c r="AT945" s="38"/>
      <c r="AU945" s="38"/>
      <c r="AV945" s="38"/>
      <c r="AW945" s="38"/>
      <c r="AX945" s="38"/>
      <c r="AY945" s="38"/>
      <c r="AZ945" s="38"/>
      <c r="BA945" s="38"/>
      <c r="BB945" s="38"/>
      <c r="BC945" s="38"/>
      <c r="BD945" s="38"/>
      <c r="BE945" s="38"/>
      <c r="BF945" s="38"/>
      <c r="BG945" s="38"/>
      <c r="BH945" s="38"/>
      <c r="BI945" s="38"/>
      <c r="BJ945" s="38"/>
      <c r="BK945" s="38"/>
      <c r="BL945" s="38"/>
      <c r="BM945" s="38"/>
    </row>
    <row r="946" spans="1:65" ht="19.5" customHeight="1" x14ac:dyDescent="0.6">
      <c r="A946" s="38"/>
      <c r="B946" s="38"/>
      <c r="C946" s="43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38"/>
      <c r="AK946" s="38"/>
      <c r="AL946" s="38"/>
      <c r="AM946" s="38"/>
      <c r="AN946" s="38"/>
      <c r="AO946" s="38"/>
      <c r="AP946" s="38"/>
      <c r="AQ946" s="38"/>
      <c r="AR946" s="38"/>
      <c r="AS946" s="38"/>
      <c r="AT946" s="38"/>
      <c r="AU946" s="38"/>
      <c r="AV946" s="38"/>
      <c r="AW946" s="38"/>
      <c r="AX946" s="38"/>
      <c r="AY946" s="38"/>
      <c r="AZ946" s="38"/>
      <c r="BA946" s="38"/>
      <c r="BB946" s="38"/>
      <c r="BC946" s="38"/>
      <c r="BD946" s="38"/>
      <c r="BE946" s="38"/>
      <c r="BF946" s="38"/>
      <c r="BG946" s="38"/>
      <c r="BH946" s="38"/>
      <c r="BI946" s="38"/>
      <c r="BJ946" s="38"/>
      <c r="BK946" s="38"/>
      <c r="BL946" s="38"/>
      <c r="BM946" s="38"/>
    </row>
    <row r="947" spans="1:65" ht="19.5" customHeight="1" x14ac:dyDescent="0.6">
      <c r="A947" s="38"/>
      <c r="B947" s="38"/>
      <c r="C947" s="43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38"/>
      <c r="AK947" s="38"/>
      <c r="AL947" s="38"/>
      <c r="AM947" s="38"/>
      <c r="AN947" s="38"/>
      <c r="AO947" s="38"/>
      <c r="AP947" s="38"/>
      <c r="AQ947" s="38"/>
      <c r="AR947" s="38"/>
      <c r="AS947" s="38"/>
      <c r="AT947" s="38"/>
      <c r="AU947" s="38"/>
      <c r="AV947" s="38"/>
      <c r="AW947" s="38"/>
      <c r="AX947" s="38"/>
      <c r="AY947" s="38"/>
      <c r="AZ947" s="38"/>
      <c r="BA947" s="38"/>
      <c r="BB947" s="38"/>
      <c r="BC947" s="38"/>
      <c r="BD947" s="38"/>
      <c r="BE947" s="38"/>
      <c r="BF947" s="38"/>
      <c r="BG947" s="38"/>
      <c r="BH947" s="38"/>
      <c r="BI947" s="38"/>
      <c r="BJ947" s="38"/>
      <c r="BK947" s="38"/>
      <c r="BL947" s="38"/>
      <c r="BM947" s="38"/>
    </row>
    <row r="948" spans="1:65" ht="19.5" customHeight="1" x14ac:dyDescent="0.6">
      <c r="A948" s="38"/>
      <c r="B948" s="38"/>
      <c r="C948" s="43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38"/>
      <c r="AK948" s="38"/>
      <c r="AL948" s="38"/>
      <c r="AM948" s="38"/>
      <c r="AN948" s="38"/>
      <c r="AO948" s="38"/>
      <c r="AP948" s="38"/>
      <c r="AQ948" s="38"/>
      <c r="AR948" s="38"/>
      <c r="AS948" s="38"/>
      <c r="AT948" s="38"/>
      <c r="AU948" s="38"/>
      <c r="AV948" s="38"/>
      <c r="AW948" s="38"/>
      <c r="AX948" s="38"/>
      <c r="AY948" s="38"/>
      <c r="AZ948" s="38"/>
      <c r="BA948" s="38"/>
      <c r="BB948" s="38"/>
      <c r="BC948" s="38"/>
      <c r="BD948" s="38"/>
      <c r="BE948" s="38"/>
      <c r="BF948" s="38"/>
      <c r="BG948" s="38"/>
      <c r="BH948" s="38"/>
      <c r="BI948" s="38"/>
      <c r="BJ948" s="38"/>
      <c r="BK948" s="38"/>
      <c r="BL948" s="38"/>
      <c r="BM948" s="38"/>
    </row>
    <row r="949" spans="1:65" ht="19.5" customHeight="1" x14ac:dyDescent="0.6">
      <c r="A949" s="38"/>
      <c r="B949" s="38"/>
      <c r="C949" s="43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38"/>
      <c r="AK949" s="38"/>
      <c r="AL949" s="38"/>
      <c r="AM949" s="38"/>
      <c r="AN949" s="38"/>
      <c r="AO949" s="38"/>
      <c r="AP949" s="38"/>
      <c r="AQ949" s="38"/>
      <c r="AR949" s="38"/>
      <c r="AS949" s="38"/>
      <c r="AT949" s="38"/>
      <c r="AU949" s="38"/>
      <c r="AV949" s="38"/>
      <c r="AW949" s="38"/>
      <c r="AX949" s="38"/>
      <c r="AY949" s="38"/>
      <c r="AZ949" s="38"/>
      <c r="BA949" s="38"/>
      <c r="BB949" s="38"/>
      <c r="BC949" s="38"/>
      <c r="BD949" s="38"/>
      <c r="BE949" s="38"/>
      <c r="BF949" s="38"/>
      <c r="BG949" s="38"/>
      <c r="BH949" s="38"/>
      <c r="BI949" s="38"/>
      <c r="BJ949" s="38"/>
      <c r="BK949" s="38"/>
      <c r="BL949" s="38"/>
      <c r="BM949" s="38"/>
    </row>
    <row r="950" spans="1:65" ht="19.5" customHeight="1" x14ac:dyDescent="0.6">
      <c r="A950" s="38"/>
      <c r="B950" s="38"/>
      <c r="C950" s="43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38"/>
      <c r="AK950" s="38"/>
      <c r="AL950" s="38"/>
      <c r="AM950" s="38"/>
      <c r="AN950" s="38"/>
      <c r="AO950" s="38"/>
      <c r="AP950" s="38"/>
      <c r="AQ950" s="38"/>
      <c r="AR950" s="38"/>
      <c r="AS950" s="38"/>
      <c r="AT950" s="38"/>
      <c r="AU950" s="38"/>
      <c r="AV950" s="38"/>
      <c r="AW950" s="38"/>
      <c r="AX950" s="38"/>
      <c r="AY950" s="38"/>
      <c r="AZ950" s="38"/>
      <c r="BA950" s="38"/>
      <c r="BB950" s="38"/>
      <c r="BC950" s="38"/>
      <c r="BD950" s="38"/>
      <c r="BE950" s="38"/>
      <c r="BF950" s="38"/>
      <c r="BG950" s="38"/>
      <c r="BH950" s="38"/>
      <c r="BI950" s="38"/>
      <c r="BJ950" s="38"/>
      <c r="BK950" s="38"/>
      <c r="BL950" s="38"/>
      <c r="BM950" s="38"/>
    </row>
    <row r="951" spans="1:65" ht="19.5" customHeight="1" x14ac:dyDescent="0.6">
      <c r="A951" s="38"/>
      <c r="B951" s="38"/>
      <c r="C951" s="43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38"/>
      <c r="AK951" s="38"/>
      <c r="AL951" s="38"/>
      <c r="AM951" s="38"/>
      <c r="AN951" s="38"/>
      <c r="AO951" s="38"/>
      <c r="AP951" s="38"/>
      <c r="AQ951" s="38"/>
      <c r="AR951" s="38"/>
      <c r="AS951" s="38"/>
      <c r="AT951" s="38"/>
      <c r="AU951" s="38"/>
      <c r="AV951" s="38"/>
      <c r="AW951" s="38"/>
      <c r="AX951" s="38"/>
      <c r="AY951" s="38"/>
      <c r="AZ951" s="38"/>
      <c r="BA951" s="38"/>
      <c r="BB951" s="38"/>
      <c r="BC951" s="38"/>
      <c r="BD951" s="38"/>
      <c r="BE951" s="38"/>
      <c r="BF951" s="38"/>
      <c r="BG951" s="38"/>
      <c r="BH951" s="38"/>
      <c r="BI951" s="38"/>
      <c r="BJ951" s="38"/>
      <c r="BK951" s="38"/>
      <c r="BL951" s="38"/>
      <c r="BM951" s="38"/>
    </row>
    <row r="952" spans="1:65" ht="19.5" customHeight="1" x14ac:dyDescent="0.6">
      <c r="A952" s="38"/>
      <c r="B952" s="38"/>
      <c r="C952" s="43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  <c r="BF952" s="38"/>
      <c r="BG952" s="38"/>
      <c r="BH952" s="38"/>
      <c r="BI952" s="38"/>
      <c r="BJ952" s="38"/>
      <c r="BK952" s="38"/>
      <c r="BL952" s="38"/>
      <c r="BM952" s="38"/>
    </row>
    <row r="953" spans="1:65" ht="19.5" customHeight="1" x14ac:dyDescent="0.6">
      <c r="A953" s="38"/>
      <c r="B953" s="38"/>
      <c r="C953" s="43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38"/>
      <c r="AK953" s="38"/>
      <c r="AL953" s="38"/>
      <c r="AM953" s="38"/>
      <c r="AN953" s="38"/>
      <c r="AO953" s="38"/>
      <c r="AP953" s="38"/>
      <c r="AQ953" s="38"/>
      <c r="AR953" s="38"/>
      <c r="AS953" s="38"/>
      <c r="AT953" s="38"/>
      <c r="AU953" s="38"/>
      <c r="AV953" s="38"/>
      <c r="AW953" s="38"/>
      <c r="AX953" s="38"/>
      <c r="AY953" s="38"/>
      <c r="AZ953" s="38"/>
      <c r="BA953" s="38"/>
      <c r="BB953" s="38"/>
      <c r="BC953" s="38"/>
      <c r="BD953" s="38"/>
      <c r="BE953" s="38"/>
      <c r="BF953" s="38"/>
      <c r="BG953" s="38"/>
      <c r="BH953" s="38"/>
      <c r="BI953" s="38"/>
      <c r="BJ953" s="38"/>
      <c r="BK953" s="38"/>
      <c r="BL953" s="38"/>
      <c r="BM953" s="38"/>
    </row>
    <row r="954" spans="1:65" ht="19.5" customHeight="1" x14ac:dyDescent="0.6">
      <c r="A954" s="38"/>
      <c r="B954" s="38"/>
      <c r="C954" s="43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  <c r="AJ954" s="38"/>
      <c r="AK954" s="38"/>
      <c r="AL954" s="38"/>
      <c r="AM954" s="38"/>
      <c r="AN954" s="38"/>
      <c r="AO954" s="38"/>
      <c r="AP954" s="38"/>
      <c r="AQ954" s="38"/>
      <c r="AR954" s="38"/>
      <c r="AS954" s="38"/>
      <c r="AT954" s="38"/>
      <c r="AU954" s="38"/>
      <c r="AV954" s="38"/>
      <c r="AW954" s="38"/>
      <c r="AX954" s="38"/>
      <c r="AY954" s="38"/>
      <c r="AZ954" s="38"/>
      <c r="BA954" s="38"/>
      <c r="BB954" s="38"/>
      <c r="BC954" s="38"/>
      <c r="BD954" s="38"/>
      <c r="BE954" s="38"/>
      <c r="BF954" s="38"/>
      <c r="BG954" s="38"/>
      <c r="BH954" s="38"/>
      <c r="BI954" s="38"/>
      <c r="BJ954" s="38"/>
      <c r="BK954" s="38"/>
      <c r="BL954" s="38"/>
      <c r="BM954" s="38"/>
    </row>
    <row r="955" spans="1:65" ht="19.5" customHeight="1" x14ac:dyDescent="0.6">
      <c r="A955" s="38"/>
      <c r="B955" s="38"/>
      <c r="C955" s="43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38"/>
      <c r="AJ955" s="38"/>
      <c r="AK955" s="38"/>
      <c r="AL955" s="38"/>
      <c r="AM955" s="38"/>
      <c r="AN955" s="38"/>
      <c r="AO955" s="38"/>
      <c r="AP955" s="38"/>
      <c r="AQ955" s="38"/>
      <c r="AR955" s="38"/>
      <c r="AS955" s="38"/>
      <c r="AT955" s="38"/>
      <c r="AU955" s="38"/>
      <c r="AV955" s="38"/>
      <c r="AW955" s="38"/>
      <c r="AX955" s="38"/>
      <c r="AY955" s="38"/>
      <c r="AZ955" s="38"/>
      <c r="BA955" s="38"/>
      <c r="BB955" s="38"/>
      <c r="BC955" s="38"/>
      <c r="BD955" s="38"/>
      <c r="BE955" s="38"/>
      <c r="BF955" s="38"/>
      <c r="BG955" s="38"/>
      <c r="BH955" s="38"/>
      <c r="BI955" s="38"/>
      <c r="BJ955" s="38"/>
      <c r="BK955" s="38"/>
      <c r="BL955" s="38"/>
      <c r="BM955" s="38"/>
    </row>
    <row r="956" spans="1:65" ht="19.5" customHeight="1" x14ac:dyDescent="0.6">
      <c r="A956" s="38"/>
      <c r="B956" s="38"/>
      <c r="C956" s="43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38"/>
      <c r="AJ956" s="38"/>
      <c r="AK956" s="38"/>
      <c r="AL956" s="38"/>
      <c r="AM956" s="38"/>
      <c r="AN956" s="38"/>
      <c r="AO956" s="38"/>
      <c r="AP956" s="38"/>
      <c r="AQ956" s="38"/>
      <c r="AR956" s="38"/>
      <c r="AS956" s="38"/>
      <c r="AT956" s="38"/>
      <c r="AU956" s="38"/>
      <c r="AV956" s="38"/>
      <c r="AW956" s="38"/>
      <c r="AX956" s="38"/>
      <c r="AY956" s="38"/>
      <c r="AZ956" s="38"/>
      <c r="BA956" s="38"/>
      <c r="BB956" s="38"/>
      <c r="BC956" s="38"/>
      <c r="BD956" s="38"/>
      <c r="BE956" s="38"/>
      <c r="BF956" s="38"/>
      <c r="BG956" s="38"/>
      <c r="BH956" s="38"/>
      <c r="BI956" s="38"/>
      <c r="BJ956" s="38"/>
      <c r="BK956" s="38"/>
      <c r="BL956" s="38"/>
      <c r="BM956" s="38"/>
    </row>
    <row r="957" spans="1:65" ht="19.5" customHeight="1" x14ac:dyDescent="0.6">
      <c r="A957" s="38"/>
      <c r="B957" s="38"/>
      <c r="C957" s="43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38"/>
      <c r="AJ957" s="38"/>
      <c r="AK957" s="38"/>
      <c r="AL957" s="38"/>
      <c r="AM957" s="38"/>
      <c r="AN957" s="38"/>
      <c r="AO957" s="38"/>
      <c r="AP957" s="38"/>
      <c r="AQ957" s="38"/>
      <c r="AR957" s="38"/>
      <c r="AS957" s="38"/>
      <c r="AT957" s="38"/>
      <c r="AU957" s="38"/>
      <c r="AV957" s="38"/>
      <c r="AW957" s="38"/>
      <c r="AX957" s="38"/>
      <c r="AY957" s="38"/>
      <c r="AZ957" s="38"/>
      <c r="BA957" s="38"/>
      <c r="BB957" s="38"/>
      <c r="BC957" s="38"/>
      <c r="BD957" s="38"/>
      <c r="BE957" s="38"/>
      <c r="BF957" s="38"/>
      <c r="BG957" s="38"/>
      <c r="BH957" s="38"/>
      <c r="BI957" s="38"/>
      <c r="BJ957" s="38"/>
      <c r="BK957" s="38"/>
      <c r="BL957" s="38"/>
      <c r="BM957" s="38"/>
    </row>
    <row r="958" spans="1:65" ht="19.5" customHeight="1" x14ac:dyDescent="0.6">
      <c r="A958" s="38"/>
      <c r="B958" s="38"/>
      <c r="C958" s="43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38"/>
      <c r="AJ958" s="38"/>
      <c r="AK958" s="38"/>
      <c r="AL958" s="38"/>
      <c r="AM958" s="38"/>
      <c r="AN958" s="38"/>
      <c r="AO958" s="38"/>
      <c r="AP958" s="38"/>
      <c r="AQ958" s="38"/>
      <c r="AR958" s="38"/>
      <c r="AS958" s="38"/>
      <c r="AT958" s="38"/>
      <c r="AU958" s="38"/>
      <c r="AV958" s="38"/>
      <c r="AW958" s="38"/>
      <c r="AX958" s="38"/>
      <c r="AY958" s="38"/>
      <c r="AZ958" s="38"/>
      <c r="BA958" s="38"/>
      <c r="BB958" s="38"/>
      <c r="BC958" s="38"/>
      <c r="BD958" s="38"/>
      <c r="BE958" s="38"/>
      <c r="BF958" s="38"/>
      <c r="BG958" s="38"/>
      <c r="BH958" s="38"/>
      <c r="BI958" s="38"/>
      <c r="BJ958" s="38"/>
      <c r="BK958" s="38"/>
      <c r="BL958" s="38"/>
      <c r="BM958" s="38"/>
    </row>
    <row r="959" spans="1:65" ht="19.5" customHeight="1" x14ac:dyDescent="0.6">
      <c r="A959" s="38"/>
      <c r="B959" s="38"/>
      <c r="C959" s="43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38"/>
      <c r="AI959" s="38"/>
      <c r="AJ959" s="38"/>
      <c r="AK959" s="38"/>
      <c r="AL959" s="38"/>
      <c r="AM959" s="38"/>
      <c r="AN959" s="38"/>
      <c r="AO959" s="38"/>
      <c r="AP959" s="38"/>
      <c r="AQ959" s="38"/>
      <c r="AR959" s="38"/>
      <c r="AS959" s="38"/>
      <c r="AT959" s="38"/>
      <c r="AU959" s="38"/>
      <c r="AV959" s="38"/>
      <c r="AW959" s="38"/>
      <c r="AX959" s="38"/>
      <c r="AY959" s="38"/>
      <c r="AZ959" s="38"/>
      <c r="BA959" s="38"/>
      <c r="BB959" s="38"/>
      <c r="BC959" s="38"/>
      <c r="BD959" s="38"/>
      <c r="BE959" s="38"/>
      <c r="BF959" s="38"/>
      <c r="BG959" s="38"/>
      <c r="BH959" s="38"/>
      <c r="BI959" s="38"/>
      <c r="BJ959" s="38"/>
      <c r="BK959" s="38"/>
      <c r="BL959" s="38"/>
      <c r="BM959" s="38"/>
    </row>
    <row r="960" spans="1:65" ht="19.5" customHeight="1" x14ac:dyDescent="0.6">
      <c r="A960" s="38"/>
      <c r="B960" s="38"/>
      <c r="C960" s="43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38"/>
      <c r="AI960" s="38"/>
      <c r="AJ960" s="38"/>
      <c r="AK960" s="38"/>
      <c r="AL960" s="38"/>
      <c r="AM960" s="38"/>
      <c r="AN960" s="38"/>
      <c r="AO960" s="38"/>
      <c r="AP960" s="38"/>
      <c r="AQ960" s="38"/>
      <c r="AR960" s="38"/>
      <c r="AS960" s="38"/>
      <c r="AT960" s="38"/>
      <c r="AU960" s="38"/>
      <c r="AV960" s="38"/>
      <c r="AW960" s="38"/>
      <c r="AX960" s="38"/>
      <c r="AY960" s="38"/>
      <c r="AZ960" s="38"/>
      <c r="BA960" s="38"/>
      <c r="BB960" s="38"/>
      <c r="BC960" s="38"/>
      <c r="BD960" s="38"/>
      <c r="BE960" s="38"/>
      <c r="BF960" s="38"/>
      <c r="BG960" s="38"/>
      <c r="BH960" s="38"/>
      <c r="BI960" s="38"/>
      <c r="BJ960" s="38"/>
      <c r="BK960" s="38"/>
      <c r="BL960" s="38"/>
      <c r="BM960" s="38"/>
    </row>
    <row r="961" spans="1:65" ht="19.5" customHeight="1" x14ac:dyDescent="0.6">
      <c r="A961" s="38"/>
      <c r="B961" s="38"/>
      <c r="C961" s="43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38"/>
      <c r="AI961" s="38"/>
      <c r="AJ961" s="38"/>
      <c r="AK961" s="38"/>
      <c r="AL961" s="38"/>
      <c r="AM961" s="38"/>
      <c r="AN961" s="38"/>
      <c r="AO961" s="38"/>
      <c r="AP961" s="38"/>
      <c r="AQ961" s="38"/>
      <c r="AR961" s="38"/>
      <c r="AS961" s="38"/>
      <c r="AT961" s="38"/>
      <c r="AU961" s="38"/>
      <c r="AV961" s="38"/>
      <c r="AW961" s="38"/>
      <c r="AX961" s="38"/>
      <c r="AY961" s="38"/>
      <c r="AZ961" s="38"/>
      <c r="BA961" s="38"/>
      <c r="BB961" s="38"/>
      <c r="BC961" s="38"/>
      <c r="BD961" s="38"/>
      <c r="BE961" s="38"/>
      <c r="BF961" s="38"/>
      <c r="BG961" s="38"/>
      <c r="BH961" s="38"/>
      <c r="BI961" s="38"/>
      <c r="BJ961" s="38"/>
      <c r="BK961" s="38"/>
      <c r="BL961" s="38"/>
      <c r="BM961" s="38"/>
    </row>
    <row r="962" spans="1:65" ht="19.5" customHeight="1" x14ac:dyDescent="0.6">
      <c r="A962" s="38"/>
      <c r="B962" s="38"/>
      <c r="C962" s="43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38"/>
      <c r="AI962" s="38"/>
      <c r="AJ962" s="38"/>
      <c r="AK962" s="38"/>
      <c r="AL962" s="38"/>
      <c r="AM962" s="38"/>
      <c r="AN962" s="38"/>
      <c r="AO962" s="38"/>
      <c r="AP962" s="38"/>
      <c r="AQ962" s="38"/>
      <c r="AR962" s="38"/>
      <c r="AS962" s="38"/>
      <c r="AT962" s="38"/>
      <c r="AU962" s="38"/>
      <c r="AV962" s="38"/>
      <c r="AW962" s="38"/>
      <c r="AX962" s="38"/>
      <c r="AY962" s="38"/>
      <c r="AZ962" s="38"/>
      <c r="BA962" s="38"/>
      <c r="BB962" s="38"/>
      <c r="BC962" s="38"/>
      <c r="BD962" s="38"/>
      <c r="BE962" s="38"/>
      <c r="BF962" s="38"/>
      <c r="BG962" s="38"/>
      <c r="BH962" s="38"/>
      <c r="BI962" s="38"/>
      <c r="BJ962" s="38"/>
      <c r="BK962" s="38"/>
      <c r="BL962" s="38"/>
      <c r="BM962" s="38"/>
    </row>
    <row r="963" spans="1:65" ht="19.5" customHeight="1" x14ac:dyDescent="0.6">
      <c r="A963" s="38"/>
      <c r="B963" s="38"/>
      <c r="C963" s="43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38"/>
      <c r="AJ963" s="38"/>
      <c r="AK963" s="38"/>
      <c r="AL963" s="38"/>
      <c r="AM963" s="38"/>
      <c r="AN963" s="38"/>
      <c r="AO963" s="38"/>
      <c r="AP963" s="38"/>
      <c r="AQ963" s="38"/>
      <c r="AR963" s="38"/>
      <c r="AS963" s="38"/>
      <c r="AT963" s="38"/>
      <c r="AU963" s="38"/>
      <c r="AV963" s="38"/>
      <c r="AW963" s="38"/>
      <c r="AX963" s="38"/>
      <c r="AY963" s="38"/>
      <c r="AZ963" s="38"/>
      <c r="BA963" s="38"/>
      <c r="BB963" s="38"/>
      <c r="BC963" s="38"/>
      <c r="BD963" s="38"/>
      <c r="BE963" s="38"/>
      <c r="BF963" s="38"/>
      <c r="BG963" s="38"/>
      <c r="BH963" s="38"/>
      <c r="BI963" s="38"/>
      <c r="BJ963" s="38"/>
      <c r="BK963" s="38"/>
      <c r="BL963" s="38"/>
      <c r="BM963" s="38"/>
    </row>
    <row r="964" spans="1:65" ht="19.5" customHeight="1" x14ac:dyDescent="0.6">
      <c r="A964" s="38"/>
      <c r="B964" s="38"/>
      <c r="C964" s="43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  <c r="AK964" s="38"/>
      <c r="AL964" s="38"/>
      <c r="AM964" s="38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38"/>
      <c r="AZ964" s="38"/>
      <c r="BA964" s="38"/>
      <c r="BB964" s="38"/>
      <c r="BC964" s="38"/>
      <c r="BD964" s="38"/>
      <c r="BE964" s="38"/>
      <c r="BF964" s="38"/>
      <c r="BG964" s="38"/>
      <c r="BH964" s="38"/>
      <c r="BI964" s="38"/>
      <c r="BJ964" s="38"/>
      <c r="BK964" s="38"/>
      <c r="BL964" s="38"/>
      <c r="BM964" s="38"/>
    </row>
    <row r="965" spans="1:65" ht="19.5" customHeight="1" x14ac:dyDescent="0.6">
      <c r="A965" s="38"/>
      <c r="B965" s="38"/>
      <c r="C965" s="43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38"/>
      <c r="AI965" s="38"/>
      <c r="AJ965" s="38"/>
      <c r="AK965" s="38"/>
      <c r="AL965" s="38"/>
      <c r="AM965" s="38"/>
      <c r="AN965" s="38"/>
      <c r="AO965" s="38"/>
      <c r="AP965" s="38"/>
      <c r="AQ965" s="38"/>
      <c r="AR965" s="38"/>
      <c r="AS965" s="38"/>
      <c r="AT965" s="38"/>
      <c r="AU965" s="38"/>
      <c r="AV965" s="38"/>
      <c r="AW965" s="38"/>
      <c r="AX965" s="38"/>
      <c r="AY965" s="38"/>
      <c r="AZ965" s="38"/>
      <c r="BA965" s="38"/>
      <c r="BB965" s="38"/>
      <c r="BC965" s="38"/>
      <c r="BD965" s="38"/>
      <c r="BE965" s="38"/>
      <c r="BF965" s="38"/>
      <c r="BG965" s="38"/>
      <c r="BH965" s="38"/>
      <c r="BI965" s="38"/>
      <c r="BJ965" s="38"/>
      <c r="BK965" s="38"/>
      <c r="BL965" s="38"/>
      <c r="BM965" s="38"/>
    </row>
    <row r="966" spans="1:65" ht="19.5" customHeight="1" x14ac:dyDescent="0.6">
      <c r="A966" s="38"/>
      <c r="B966" s="38"/>
      <c r="C966" s="43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38"/>
      <c r="AJ966" s="38"/>
      <c r="AK966" s="38"/>
      <c r="AL966" s="38"/>
      <c r="AM966" s="38"/>
      <c r="AN966" s="38"/>
      <c r="AO966" s="38"/>
      <c r="AP966" s="38"/>
      <c r="AQ966" s="38"/>
      <c r="AR966" s="38"/>
      <c r="AS966" s="38"/>
      <c r="AT966" s="38"/>
      <c r="AU966" s="38"/>
      <c r="AV966" s="38"/>
      <c r="AW966" s="38"/>
      <c r="AX966" s="38"/>
      <c r="AY966" s="38"/>
      <c r="AZ966" s="38"/>
      <c r="BA966" s="38"/>
      <c r="BB966" s="38"/>
      <c r="BC966" s="38"/>
      <c r="BD966" s="38"/>
      <c r="BE966" s="38"/>
      <c r="BF966" s="38"/>
      <c r="BG966" s="38"/>
      <c r="BH966" s="38"/>
      <c r="BI966" s="38"/>
      <c r="BJ966" s="38"/>
      <c r="BK966" s="38"/>
      <c r="BL966" s="38"/>
      <c r="BM966" s="38"/>
    </row>
    <row r="967" spans="1:65" ht="19.5" customHeight="1" x14ac:dyDescent="0.6">
      <c r="A967" s="38"/>
      <c r="B967" s="38"/>
      <c r="C967" s="43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38"/>
      <c r="AI967" s="38"/>
      <c r="AJ967" s="38"/>
      <c r="AK967" s="38"/>
      <c r="AL967" s="38"/>
      <c r="AM967" s="38"/>
      <c r="AN967" s="38"/>
      <c r="AO967" s="38"/>
      <c r="AP967" s="38"/>
      <c r="AQ967" s="38"/>
      <c r="AR967" s="38"/>
      <c r="AS967" s="38"/>
      <c r="AT967" s="38"/>
      <c r="AU967" s="38"/>
      <c r="AV967" s="38"/>
      <c r="AW967" s="38"/>
      <c r="AX967" s="38"/>
      <c r="AY967" s="38"/>
      <c r="AZ967" s="38"/>
      <c r="BA967" s="38"/>
      <c r="BB967" s="38"/>
      <c r="BC967" s="38"/>
      <c r="BD967" s="38"/>
      <c r="BE967" s="38"/>
      <c r="BF967" s="38"/>
      <c r="BG967" s="38"/>
      <c r="BH967" s="38"/>
      <c r="BI967" s="38"/>
      <c r="BJ967" s="38"/>
      <c r="BK967" s="38"/>
      <c r="BL967" s="38"/>
      <c r="BM967" s="38"/>
    </row>
    <row r="968" spans="1:65" ht="19.5" customHeight="1" x14ac:dyDescent="0.6">
      <c r="A968" s="38"/>
      <c r="B968" s="38"/>
      <c r="C968" s="43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38"/>
      <c r="AI968" s="38"/>
      <c r="AJ968" s="38"/>
      <c r="AK968" s="38"/>
      <c r="AL968" s="38"/>
      <c r="AM968" s="38"/>
      <c r="AN968" s="38"/>
      <c r="AO968" s="38"/>
      <c r="AP968" s="38"/>
      <c r="AQ968" s="38"/>
      <c r="AR968" s="38"/>
      <c r="AS968" s="38"/>
      <c r="AT968" s="38"/>
      <c r="AU968" s="38"/>
      <c r="AV968" s="38"/>
      <c r="AW968" s="38"/>
      <c r="AX968" s="38"/>
      <c r="AY968" s="38"/>
      <c r="AZ968" s="38"/>
      <c r="BA968" s="38"/>
      <c r="BB968" s="38"/>
      <c r="BC968" s="38"/>
      <c r="BD968" s="38"/>
      <c r="BE968" s="38"/>
      <c r="BF968" s="38"/>
      <c r="BG968" s="38"/>
      <c r="BH968" s="38"/>
      <c r="BI968" s="38"/>
      <c r="BJ968" s="38"/>
      <c r="BK968" s="38"/>
      <c r="BL968" s="38"/>
      <c r="BM968" s="38"/>
    </row>
    <row r="969" spans="1:65" ht="19.5" customHeight="1" x14ac:dyDescent="0.6">
      <c r="A969" s="38"/>
      <c r="B969" s="38"/>
      <c r="C969" s="43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38"/>
      <c r="AJ969" s="38"/>
      <c r="AK969" s="38"/>
      <c r="AL969" s="38"/>
      <c r="AM969" s="38"/>
      <c r="AN969" s="38"/>
      <c r="AO969" s="38"/>
      <c r="AP969" s="38"/>
      <c r="AQ969" s="38"/>
      <c r="AR969" s="38"/>
      <c r="AS969" s="38"/>
      <c r="AT969" s="38"/>
      <c r="AU969" s="38"/>
      <c r="AV969" s="38"/>
      <c r="AW969" s="38"/>
      <c r="AX969" s="38"/>
      <c r="AY969" s="38"/>
      <c r="AZ969" s="38"/>
      <c r="BA969" s="38"/>
      <c r="BB969" s="38"/>
      <c r="BC969" s="38"/>
      <c r="BD969" s="38"/>
      <c r="BE969" s="38"/>
      <c r="BF969" s="38"/>
      <c r="BG969" s="38"/>
      <c r="BH969" s="38"/>
      <c r="BI969" s="38"/>
      <c r="BJ969" s="38"/>
      <c r="BK969" s="38"/>
      <c r="BL969" s="38"/>
      <c r="BM969" s="38"/>
    </row>
    <row r="970" spans="1:65" ht="19.5" customHeight="1" x14ac:dyDescent="0.6">
      <c r="A970" s="38"/>
      <c r="B970" s="38"/>
      <c r="C970" s="43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38"/>
      <c r="AJ970" s="38"/>
      <c r="AK970" s="38"/>
      <c r="AL970" s="38"/>
      <c r="AM970" s="38"/>
      <c r="AN970" s="38"/>
      <c r="AO970" s="38"/>
      <c r="AP970" s="38"/>
      <c r="AQ970" s="38"/>
      <c r="AR970" s="38"/>
      <c r="AS970" s="38"/>
      <c r="AT970" s="38"/>
      <c r="AU970" s="38"/>
      <c r="AV970" s="38"/>
      <c r="AW970" s="38"/>
      <c r="AX970" s="38"/>
      <c r="AY970" s="38"/>
      <c r="AZ970" s="38"/>
      <c r="BA970" s="38"/>
      <c r="BB970" s="38"/>
      <c r="BC970" s="38"/>
      <c r="BD970" s="38"/>
      <c r="BE970" s="38"/>
      <c r="BF970" s="38"/>
      <c r="BG970" s="38"/>
      <c r="BH970" s="38"/>
      <c r="BI970" s="38"/>
      <c r="BJ970" s="38"/>
      <c r="BK970" s="38"/>
      <c r="BL970" s="38"/>
      <c r="BM970" s="38"/>
    </row>
    <row r="971" spans="1:65" ht="19.5" customHeight="1" x14ac:dyDescent="0.6">
      <c r="A971" s="38"/>
      <c r="B971" s="38"/>
      <c r="C971" s="43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38"/>
      <c r="AI971" s="38"/>
      <c r="AJ971" s="38"/>
      <c r="AK971" s="38"/>
      <c r="AL971" s="38"/>
      <c r="AM971" s="38"/>
      <c r="AN971" s="38"/>
      <c r="AO971" s="38"/>
      <c r="AP971" s="38"/>
      <c r="AQ971" s="38"/>
      <c r="AR971" s="38"/>
      <c r="AS971" s="38"/>
      <c r="AT971" s="38"/>
      <c r="AU971" s="38"/>
      <c r="AV971" s="38"/>
      <c r="AW971" s="38"/>
      <c r="AX971" s="38"/>
      <c r="AY971" s="38"/>
      <c r="AZ971" s="38"/>
      <c r="BA971" s="38"/>
      <c r="BB971" s="38"/>
      <c r="BC971" s="38"/>
      <c r="BD971" s="38"/>
      <c r="BE971" s="38"/>
      <c r="BF971" s="38"/>
      <c r="BG971" s="38"/>
      <c r="BH971" s="38"/>
      <c r="BI971" s="38"/>
      <c r="BJ971" s="38"/>
      <c r="BK971" s="38"/>
      <c r="BL971" s="38"/>
      <c r="BM971" s="38"/>
    </row>
    <row r="972" spans="1:65" ht="19.5" customHeight="1" x14ac:dyDescent="0.6">
      <c r="A972" s="38"/>
      <c r="B972" s="38"/>
      <c r="C972" s="43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38"/>
      <c r="AJ972" s="38"/>
      <c r="AK972" s="38"/>
      <c r="AL972" s="38"/>
      <c r="AM972" s="38"/>
      <c r="AN972" s="38"/>
      <c r="AO972" s="38"/>
      <c r="AP972" s="38"/>
      <c r="AQ972" s="38"/>
      <c r="AR972" s="38"/>
      <c r="AS972" s="38"/>
      <c r="AT972" s="38"/>
      <c r="AU972" s="38"/>
      <c r="AV972" s="38"/>
      <c r="AW972" s="38"/>
      <c r="AX972" s="38"/>
      <c r="AY972" s="38"/>
      <c r="AZ972" s="38"/>
      <c r="BA972" s="38"/>
      <c r="BB972" s="38"/>
      <c r="BC972" s="38"/>
      <c r="BD972" s="38"/>
      <c r="BE972" s="38"/>
      <c r="BF972" s="38"/>
      <c r="BG972" s="38"/>
      <c r="BH972" s="38"/>
      <c r="BI972" s="38"/>
      <c r="BJ972" s="38"/>
      <c r="BK972" s="38"/>
      <c r="BL972" s="38"/>
      <c r="BM972" s="38"/>
    </row>
    <row r="973" spans="1:65" ht="19.5" customHeight="1" x14ac:dyDescent="0.6">
      <c r="A973" s="38"/>
      <c r="B973" s="38"/>
      <c r="C973" s="43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38"/>
      <c r="AJ973" s="38"/>
      <c r="AK973" s="38"/>
      <c r="AL973" s="38"/>
      <c r="AM973" s="38"/>
      <c r="AN973" s="38"/>
      <c r="AO973" s="38"/>
      <c r="AP973" s="38"/>
      <c r="AQ973" s="38"/>
      <c r="AR973" s="38"/>
      <c r="AS973" s="38"/>
      <c r="AT973" s="38"/>
      <c r="AU973" s="38"/>
      <c r="AV973" s="38"/>
      <c r="AW973" s="38"/>
      <c r="AX973" s="38"/>
      <c r="AY973" s="38"/>
      <c r="AZ973" s="38"/>
      <c r="BA973" s="38"/>
      <c r="BB973" s="38"/>
      <c r="BC973" s="38"/>
      <c r="BD973" s="38"/>
      <c r="BE973" s="38"/>
      <c r="BF973" s="38"/>
      <c r="BG973" s="38"/>
      <c r="BH973" s="38"/>
      <c r="BI973" s="38"/>
      <c r="BJ973" s="38"/>
      <c r="BK973" s="38"/>
      <c r="BL973" s="38"/>
      <c r="BM973" s="38"/>
    </row>
    <row r="974" spans="1:65" ht="19.5" customHeight="1" x14ac:dyDescent="0.6">
      <c r="A974" s="38"/>
      <c r="B974" s="38"/>
      <c r="C974" s="43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38"/>
      <c r="AK974" s="38"/>
      <c r="AL974" s="38"/>
      <c r="AM974" s="38"/>
      <c r="AN974" s="38"/>
      <c r="AO974" s="38"/>
      <c r="AP974" s="38"/>
      <c r="AQ974" s="38"/>
      <c r="AR974" s="38"/>
      <c r="AS974" s="38"/>
      <c r="AT974" s="38"/>
      <c r="AU974" s="38"/>
      <c r="AV974" s="38"/>
      <c r="AW974" s="38"/>
      <c r="AX974" s="38"/>
      <c r="AY974" s="38"/>
      <c r="AZ974" s="38"/>
      <c r="BA974" s="38"/>
      <c r="BB974" s="38"/>
      <c r="BC974" s="38"/>
      <c r="BD974" s="38"/>
      <c r="BE974" s="38"/>
      <c r="BF974" s="38"/>
      <c r="BG974" s="38"/>
      <c r="BH974" s="38"/>
      <c r="BI974" s="38"/>
      <c r="BJ974" s="38"/>
      <c r="BK974" s="38"/>
      <c r="BL974" s="38"/>
      <c r="BM974" s="38"/>
    </row>
    <row r="975" spans="1:65" ht="19.5" customHeight="1" x14ac:dyDescent="0.6">
      <c r="A975" s="38"/>
      <c r="B975" s="38"/>
      <c r="C975" s="43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38"/>
      <c r="AJ975" s="38"/>
      <c r="AK975" s="38"/>
      <c r="AL975" s="38"/>
      <c r="AM975" s="38"/>
      <c r="AN975" s="38"/>
      <c r="AO975" s="38"/>
      <c r="AP975" s="38"/>
      <c r="AQ975" s="38"/>
      <c r="AR975" s="38"/>
      <c r="AS975" s="38"/>
      <c r="AT975" s="38"/>
      <c r="AU975" s="38"/>
      <c r="AV975" s="38"/>
      <c r="AW975" s="38"/>
      <c r="AX975" s="38"/>
      <c r="AY975" s="38"/>
      <c r="AZ975" s="38"/>
      <c r="BA975" s="38"/>
      <c r="BB975" s="38"/>
      <c r="BC975" s="38"/>
      <c r="BD975" s="38"/>
      <c r="BE975" s="38"/>
      <c r="BF975" s="38"/>
      <c r="BG975" s="38"/>
      <c r="BH975" s="38"/>
      <c r="BI975" s="38"/>
      <c r="BJ975" s="38"/>
      <c r="BK975" s="38"/>
      <c r="BL975" s="38"/>
      <c r="BM975" s="38"/>
    </row>
    <row r="976" spans="1:65" ht="19.5" customHeight="1" x14ac:dyDescent="0.6">
      <c r="A976" s="38"/>
      <c r="B976" s="38"/>
      <c r="C976" s="43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  <c r="AK976" s="38"/>
      <c r="AL976" s="38"/>
      <c r="AM976" s="38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  <c r="AZ976" s="38"/>
      <c r="BA976" s="38"/>
      <c r="BB976" s="38"/>
      <c r="BC976" s="38"/>
      <c r="BD976" s="38"/>
      <c r="BE976" s="38"/>
      <c r="BF976" s="38"/>
      <c r="BG976" s="38"/>
      <c r="BH976" s="38"/>
      <c r="BI976" s="38"/>
      <c r="BJ976" s="38"/>
      <c r="BK976" s="38"/>
      <c r="BL976" s="38"/>
      <c r="BM976" s="38"/>
    </row>
    <row r="977" spans="1:65" ht="19.5" customHeight="1" x14ac:dyDescent="0.6">
      <c r="A977" s="38"/>
      <c r="B977" s="38"/>
      <c r="C977" s="43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  <c r="AJ977" s="38"/>
      <c r="AK977" s="38"/>
      <c r="AL977" s="38"/>
      <c r="AM977" s="38"/>
      <c r="AN977" s="38"/>
      <c r="AO977" s="38"/>
      <c r="AP977" s="38"/>
      <c r="AQ977" s="38"/>
      <c r="AR977" s="38"/>
      <c r="AS977" s="38"/>
      <c r="AT977" s="38"/>
      <c r="AU977" s="38"/>
      <c r="AV977" s="38"/>
      <c r="AW977" s="38"/>
      <c r="AX977" s="38"/>
      <c r="AY977" s="38"/>
      <c r="AZ977" s="38"/>
      <c r="BA977" s="38"/>
      <c r="BB977" s="38"/>
      <c r="BC977" s="38"/>
      <c r="BD977" s="38"/>
      <c r="BE977" s="38"/>
      <c r="BF977" s="38"/>
      <c r="BG977" s="38"/>
      <c r="BH977" s="38"/>
      <c r="BI977" s="38"/>
      <c r="BJ977" s="38"/>
      <c r="BK977" s="38"/>
      <c r="BL977" s="38"/>
      <c r="BM977" s="38"/>
    </row>
    <row r="978" spans="1:65" ht="19.5" customHeight="1" x14ac:dyDescent="0.6">
      <c r="A978" s="38"/>
      <c r="B978" s="38"/>
      <c r="C978" s="43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38"/>
      <c r="AJ978" s="38"/>
      <c r="AK978" s="38"/>
      <c r="AL978" s="38"/>
      <c r="AM978" s="38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8"/>
      <c r="BD978" s="38"/>
      <c r="BE978" s="38"/>
      <c r="BF978" s="38"/>
      <c r="BG978" s="38"/>
      <c r="BH978" s="38"/>
      <c r="BI978" s="38"/>
      <c r="BJ978" s="38"/>
      <c r="BK978" s="38"/>
      <c r="BL978" s="38"/>
      <c r="BM978" s="38"/>
    </row>
    <row r="979" spans="1:65" ht="19.5" customHeight="1" x14ac:dyDescent="0.6">
      <c r="A979" s="38"/>
      <c r="B979" s="38"/>
      <c r="C979" s="43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38"/>
      <c r="AJ979" s="38"/>
      <c r="AK979" s="38"/>
      <c r="AL979" s="38"/>
      <c r="AM979" s="38"/>
      <c r="AN979" s="38"/>
      <c r="AO979" s="38"/>
      <c r="AP979" s="38"/>
      <c r="AQ979" s="38"/>
      <c r="AR979" s="38"/>
      <c r="AS979" s="38"/>
      <c r="AT979" s="38"/>
      <c r="AU979" s="38"/>
      <c r="AV979" s="38"/>
      <c r="AW979" s="38"/>
      <c r="AX979" s="38"/>
      <c r="AY979" s="38"/>
      <c r="AZ979" s="38"/>
      <c r="BA979" s="38"/>
      <c r="BB979" s="38"/>
      <c r="BC979" s="38"/>
      <c r="BD979" s="38"/>
      <c r="BE979" s="38"/>
      <c r="BF979" s="38"/>
      <c r="BG979" s="38"/>
      <c r="BH979" s="38"/>
      <c r="BI979" s="38"/>
      <c r="BJ979" s="38"/>
      <c r="BK979" s="38"/>
      <c r="BL979" s="38"/>
      <c r="BM979" s="38"/>
    </row>
    <row r="980" spans="1:65" ht="19.5" customHeight="1" x14ac:dyDescent="0.6">
      <c r="A980" s="38"/>
      <c r="B980" s="38"/>
      <c r="C980" s="43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38"/>
      <c r="AJ980" s="38"/>
      <c r="AK980" s="38"/>
      <c r="AL980" s="38"/>
      <c r="AM980" s="38"/>
      <c r="AN980" s="38"/>
      <c r="AO980" s="38"/>
      <c r="AP980" s="38"/>
      <c r="AQ980" s="38"/>
      <c r="AR980" s="38"/>
      <c r="AS980" s="38"/>
      <c r="AT980" s="38"/>
      <c r="AU980" s="38"/>
      <c r="AV980" s="38"/>
      <c r="AW980" s="38"/>
      <c r="AX980" s="38"/>
      <c r="AY980" s="38"/>
      <c r="AZ980" s="38"/>
      <c r="BA980" s="38"/>
      <c r="BB980" s="38"/>
      <c r="BC980" s="38"/>
      <c r="BD980" s="38"/>
      <c r="BE980" s="38"/>
      <c r="BF980" s="38"/>
      <c r="BG980" s="38"/>
      <c r="BH980" s="38"/>
      <c r="BI980" s="38"/>
      <c r="BJ980" s="38"/>
      <c r="BK980" s="38"/>
      <c r="BL980" s="38"/>
      <c r="BM980" s="38"/>
    </row>
    <row r="981" spans="1:65" ht="19.5" customHeight="1" x14ac:dyDescent="0.6">
      <c r="A981" s="38"/>
      <c r="B981" s="38"/>
      <c r="C981" s="43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  <c r="AJ981" s="38"/>
      <c r="AK981" s="38"/>
      <c r="AL981" s="38"/>
      <c r="AM981" s="38"/>
      <c r="AN981" s="38"/>
      <c r="AO981" s="38"/>
      <c r="AP981" s="38"/>
      <c r="AQ981" s="38"/>
      <c r="AR981" s="38"/>
      <c r="AS981" s="38"/>
      <c r="AT981" s="38"/>
      <c r="AU981" s="38"/>
      <c r="AV981" s="38"/>
      <c r="AW981" s="38"/>
      <c r="AX981" s="38"/>
      <c r="AY981" s="38"/>
      <c r="AZ981" s="38"/>
      <c r="BA981" s="38"/>
      <c r="BB981" s="38"/>
      <c r="BC981" s="38"/>
      <c r="BD981" s="38"/>
      <c r="BE981" s="38"/>
      <c r="BF981" s="38"/>
      <c r="BG981" s="38"/>
      <c r="BH981" s="38"/>
      <c r="BI981" s="38"/>
      <c r="BJ981" s="38"/>
      <c r="BK981" s="38"/>
      <c r="BL981" s="38"/>
      <c r="BM981" s="38"/>
    </row>
    <row r="982" spans="1:65" ht="19.5" customHeight="1" x14ac:dyDescent="0.6">
      <c r="A982" s="38"/>
      <c r="B982" s="38"/>
      <c r="C982" s="43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38"/>
      <c r="AJ982" s="38"/>
      <c r="AK982" s="38"/>
      <c r="AL982" s="38"/>
      <c r="AM982" s="38"/>
      <c r="AN982" s="38"/>
      <c r="AO982" s="38"/>
      <c r="AP982" s="38"/>
      <c r="AQ982" s="38"/>
      <c r="AR982" s="38"/>
      <c r="AS982" s="38"/>
      <c r="AT982" s="38"/>
      <c r="AU982" s="38"/>
      <c r="AV982" s="38"/>
      <c r="AW982" s="38"/>
      <c r="AX982" s="38"/>
      <c r="AY982" s="38"/>
      <c r="AZ982" s="38"/>
      <c r="BA982" s="38"/>
      <c r="BB982" s="38"/>
      <c r="BC982" s="38"/>
      <c r="BD982" s="38"/>
      <c r="BE982" s="38"/>
      <c r="BF982" s="38"/>
      <c r="BG982" s="38"/>
      <c r="BH982" s="38"/>
      <c r="BI982" s="38"/>
      <c r="BJ982" s="38"/>
      <c r="BK982" s="38"/>
      <c r="BL982" s="38"/>
      <c r="BM982" s="38"/>
    </row>
    <row r="983" spans="1:65" ht="19.5" customHeight="1" x14ac:dyDescent="0.6">
      <c r="A983" s="38"/>
      <c r="B983" s="38"/>
      <c r="C983" s="43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38"/>
      <c r="AJ983" s="38"/>
      <c r="AK983" s="38"/>
      <c r="AL983" s="38"/>
      <c r="AM983" s="38"/>
      <c r="AN983" s="38"/>
      <c r="AO983" s="38"/>
      <c r="AP983" s="38"/>
      <c r="AQ983" s="38"/>
      <c r="AR983" s="38"/>
      <c r="AS983" s="38"/>
      <c r="AT983" s="38"/>
      <c r="AU983" s="38"/>
      <c r="AV983" s="38"/>
      <c r="AW983" s="38"/>
      <c r="AX983" s="38"/>
      <c r="AY983" s="38"/>
      <c r="AZ983" s="38"/>
      <c r="BA983" s="38"/>
      <c r="BB983" s="38"/>
      <c r="BC983" s="38"/>
      <c r="BD983" s="38"/>
      <c r="BE983" s="38"/>
      <c r="BF983" s="38"/>
      <c r="BG983" s="38"/>
      <c r="BH983" s="38"/>
      <c r="BI983" s="38"/>
      <c r="BJ983" s="38"/>
      <c r="BK983" s="38"/>
      <c r="BL983" s="38"/>
      <c r="BM983" s="38"/>
    </row>
    <row r="984" spans="1:65" ht="19.5" customHeight="1" x14ac:dyDescent="0.6">
      <c r="A984" s="38"/>
      <c r="B984" s="38"/>
      <c r="C984" s="43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38"/>
      <c r="AJ984" s="38"/>
      <c r="AK984" s="38"/>
      <c r="AL984" s="38"/>
      <c r="AM984" s="38"/>
      <c r="AN984" s="38"/>
      <c r="AO984" s="38"/>
      <c r="AP984" s="38"/>
      <c r="AQ984" s="38"/>
      <c r="AR984" s="38"/>
      <c r="AS984" s="38"/>
      <c r="AT984" s="38"/>
      <c r="AU984" s="38"/>
      <c r="AV984" s="38"/>
      <c r="AW984" s="38"/>
      <c r="AX984" s="38"/>
      <c r="AY984" s="38"/>
      <c r="AZ984" s="38"/>
      <c r="BA984" s="38"/>
      <c r="BB984" s="38"/>
      <c r="BC984" s="38"/>
      <c r="BD984" s="38"/>
      <c r="BE984" s="38"/>
      <c r="BF984" s="38"/>
      <c r="BG984" s="38"/>
      <c r="BH984" s="38"/>
      <c r="BI984" s="38"/>
      <c r="BJ984" s="38"/>
      <c r="BK984" s="38"/>
      <c r="BL984" s="38"/>
      <c r="BM984" s="38"/>
    </row>
    <row r="985" spans="1:65" ht="19.5" customHeight="1" x14ac:dyDescent="0.6">
      <c r="A985" s="38"/>
      <c r="B985" s="38"/>
      <c r="C985" s="43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38"/>
      <c r="AJ985" s="38"/>
      <c r="AK985" s="38"/>
      <c r="AL985" s="38"/>
      <c r="AM985" s="38"/>
      <c r="AN985" s="38"/>
      <c r="AO985" s="38"/>
      <c r="AP985" s="38"/>
      <c r="AQ985" s="38"/>
      <c r="AR985" s="38"/>
      <c r="AS985" s="38"/>
      <c r="AT985" s="38"/>
      <c r="AU985" s="38"/>
      <c r="AV985" s="38"/>
      <c r="AW985" s="38"/>
      <c r="AX985" s="38"/>
      <c r="AY985" s="38"/>
      <c r="AZ985" s="38"/>
      <c r="BA985" s="38"/>
      <c r="BB985" s="38"/>
      <c r="BC985" s="38"/>
      <c r="BD985" s="38"/>
      <c r="BE985" s="38"/>
      <c r="BF985" s="38"/>
      <c r="BG985" s="38"/>
      <c r="BH985" s="38"/>
      <c r="BI985" s="38"/>
      <c r="BJ985" s="38"/>
      <c r="BK985" s="38"/>
      <c r="BL985" s="38"/>
      <c r="BM985" s="38"/>
    </row>
    <row r="986" spans="1:65" ht="19.5" customHeight="1" x14ac:dyDescent="0.6">
      <c r="A986" s="38"/>
      <c r="B986" s="38"/>
      <c r="C986" s="43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38"/>
      <c r="AJ986" s="38"/>
      <c r="AK986" s="38"/>
      <c r="AL986" s="38"/>
      <c r="AM986" s="38"/>
      <c r="AN986" s="38"/>
      <c r="AO986" s="38"/>
      <c r="AP986" s="38"/>
      <c r="AQ986" s="38"/>
      <c r="AR986" s="38"/>
      <c r="AS986" s="38"/>
      <c r="AT986" s="38"/>
      <c r="AU986" s="38"/>
      <c r="AV986" s="38"/>
      <c r="AW986" s="38"/>
      <c r="AX986" s="38"/>
      <c r="AY986" s="38"/>
      <c r="AZ986" s="38"/>
      <c r="BA986" s="38"/>
      <c r="BB986" s="38"/>
      <c r="BC986" s="38"/>
      <c r="BD986" s="38"/>
      <c r="BE986" s="38"/>
      <c r="BF986" s="38"/>
      <c r="BG986" s="38"/>
      <c r="BH986" s="38"/>
      <c r="BI986" s="38"/>
      <c r="BJ986" s="38"/>
      <c r="BK986" s="38"/>
      <c r="BL986" s="38"/>
      <c r="BM986" s="38"/>
    </row>
    <row r="987" spans="1:65" ht="19.5" customHeight="1" x14ac:dyDescent="0.6">
      <c r="A987" s="38"/>
      <c r="B987" s="38"/>
      <c r="C987" s="43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38"/>
      <c r="AI987" s="38"/>
      <c r="AJ987" s="38"/>
      <c r="AK987" s="38"/>
      <c r="AL987" s="38"/>
      <c r="AM987" s="38"/>
      <c r="AN987" s="38"/>
      <c r="AO987" s="38"/>
      <c r="AP987" s="38"/>
      <c r="AQ987" s="38"/>
      <c r="AR987" s="38"/>
      <c r="AS987" s="38"/>
      <c r="AT987" s="38"/>
      <c r="AU987" s="38"/>
      <c r="AV987" s="38"/>
      <c r="AW987" s="38"/>
      <c r="AX987" s="38"/>
      <c r="AY987" s="38"/>
      <c r="AZ987" s="38"/>
      <c r="BA987" s="38"/>
      <c r="BB987" s="38"/>
      <c r="BC987" s="38"/>
      <c r="BD987" s="38"/>
      <c r="BE987" s="38"/>
      <c r="BF987" s="38"/>
      <c r="BG987" s="38"/>
      <c r="BH987" s="38"/>
      <c r="BI987" s="38"/>
      <c r="BJ987" s="38"/>
      <c r="BK987" s="38"/>
      <c r="BL987" s="38"/>
      <c r="BM987" s="38"/>
    </row>
    <row r="988" spans="1:65" ht="19.5" customHeight="1" x14ac:dyDescent="0.6">
      <c r="A988" s="38"/>
      <c r="B988" s="38"/>
      <c r="C988" s="43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38"/>
      <c r="AK988" s="38"/>
      <c r="AL988" s="38"/>
      <c r="AM988" s="38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38"/>
      <c r="AZ988" s="38"/>
      <c r="BA988" s="38"/>
      <c r="BB988" s="38"/>
      <c r="BC988" s="38"/>
      <c r="BD988" s="38"/>
      <c r="BE988" s="38"/>
      <c r="BF988" s="38"/>
      <c r="BG988" s="38"/>
      <c r="BH988" s="38"/>
      <c r="BI988" s="38"/>
      <c r="BJ988" s="38"/>
      <c r="BK988" s="38"/>
      <c r="BL988" s="38"/>
      <c r="BM988" s="38"/>
    </row>
    <row r="989" spans="1:65" ht="19.5" customHeight="1" x14ac:dyDescent="0.6">
      <c r="A989" s="38"/>
      <c r="B989" s="38"/>
      <c r="C989" s="43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38"/>
      <c r="AI989" s="38"/>
      <c r="AJ989" s="38"/>
      <c r="AK989" s="38"/>
      <c r="AL989" s="38"/>
      <c r="AM989" s="38"/>
      <c r="AN989" s="38"/>
      <c r="AO989" s="38"/>
      <c r="AP989" s="38"/>
      <c r="AQ989" s="38"/>
      <c r="AR989" s="38"/>
      <c r="AS989" s="38"/>
      <c r="AT989" s="38"/>
      <c r="AU989" s="38"/>
      <c r="AV989" s="38"/>
      <c r="AW989" s="38"/>
      <c r="AX989" s="38"/>
      <c r="AY989" s="38"/>
      <c r="AZ989" s="38"/>
      <c r="BA989" s="38"/>
      <c r="BB989" s="38"/>
      <c r="BC989" s="38"/>
      <c r="BD989" s="38"/>
      <c r="BE989" s="38"/>
      <c r="BF989" s="38"/>
      <c r="BG989" s="38"/>
      <c r="BH989" s="38"/>
      <c r="BI989" s="38"/>
      <c r="BJ989" s="38"/>
      <c r="BK989" s="38"/>
      <c r="BL989" s="38"/>
      <c r="BM989" s="38"/>
    </row>
    <row r="990" spans="1:65" ht="19.5" customHeight="1" x14ac:dyDescent="0.6">
      <c r="A990" s="38"/>
      <c r="B990" s="38"/>
      <c r="C990" s="43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38"/>
      <c r="AI990" s="38"/>
      <c r="AJ990" s="38"/>
      <c r="AK990" s="38"/>
      <c r="AL990" s="38"/>
      <c r="AM990" s="38"/>
      <c r="AN990" s="38"/>
      <c r="AO990" s="38"/>
      <c r="AP990" s="38"/>
      <c r="AQ990" s="38"/>
      <c r="AR990" s="38"/>
      <c r="AS990" s="38"/>
      <c r="AT990" s="38"/>
      <c r="AU990" s="38"/>
      <c r="AV990" s="38"/>
      <c r="AW990" s="38"/>
      <c r="AX990" s="38"/>
      <c r="AY990" s="38"/>
      <c r="AZ990" s="38"/>
      <c r="BA990" s="38"/>
      <c r="BB990" s="38"/>
      <c r="BC990" s="38"/>
      <c r="BD990" s="38"/>
      <c r="BE990" s="38"/>
      <c r="BF990" s="38"/>
      <c r="BG990" s="38"/>
      <c r="BH990" s="38"/>
      <c r="BI990" s="38"/>
      <c r="BJ990" s="38"/>
      <c r="BK990" s="38"/>
      <c r="BL990" s="38"/>
      <c r="BM990" s="38"/>
    </row>
    <row r="991" spans="1:65" ht="19.5" customHeight="1" x14ac:dyDescent="0.6">
      <c r="A991" s="38"/>
      <c r="B991" s="38"/>
      <c r="C991" s="43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38"/>
      <c r="AI991" s="38"/>
      <c r="AJ991" s="38"/>
      <c r="AK991" s="38"/>
      <c r="AL991" s="38"/>
      <c r="AM991" s="38"/>
      <c r="AN991" s="38"/>
      <c r="AO991" s="38"/>
      <c r="AP991" s="38"/>
      <c r="AQ991" s="38"/>
      <c r="AR991" s="38"/>
      <c r="AS991" s="38"/>
      <c r="AT991" s="38"/>
      <c r="AU991" s="38"/>
      <c r="AV991" s="38"/>
      <c r="AW991" s="38"/>
      <c r="AX991" s="38"/>
      <c r="AY991" s="38"/>
      <c r="AZ991" s="38"/>
      <c r="BA991" s="38"/>
      <c r="BB991" s="38"/>
      <c r="BC991" s="38"/>
      <c r="BD991" s="38"/>
      <c r="BE991" s="38"/>
      <c r="BF991" s="38"/>
      <c r="BG991" s="38"/>
      <c r="BH991" s="38"/>
      <c r="BI991" s="38"/>
      <c r="BJ991" s="38"/>
      <c r="BK991" s="38"/>
      <c r="BL991" s="38"/>
      <c r="BM991" s="38"/>
    </row>
    <row r="992" spans="1:65" ht="19.5" customHeight="1" x14ac:dyDescent="0.6">
      <c r="A992" s="38"/>
      <c r="B992" s="38"/>
      <c r="C992" s="43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38"/>
      <c r="AI992" s="38"/>
      <c r="AJ992" s="38"/>
      <c r="AK992" s="38"/>
      <c r="AL992" s="38"/>
      <c r="AM992" s="38"/>
      <c r="AN992" s="38"/>
      <c r="AO992" s="38"/>
      <c r="AP992" s="38"/>
      <c r="AQ992" s="38"/>
      <c r="AR992" s="38"/>
      <c r="AS992" s="38"/>
      <c r="AT992" s="38"/>
      <c r="AU992" s="38"/>
      <c r="AV992" s="38"/>
      <c r="AW992" s="38"/>
      <c r="AX992" s="38"/>
      <c r="AY992" s="38"/>
      <c r="AZ992" s="38"/>
      <c r="BA992" s="38"/>
      <c r="BB992" s="38"/>
      <c r="BC992" s="38"/>
      <c r="BD992" s="38"/>
      <c r="BE992" s="38"/>
      <c r="BF992" s="38"/>
      <c r="BG992" s="38"/>
      <c r="BH992" s="38"/>
      <c r="BI992" s="38"/>
      <c r="BJ992" s="38"/>
      <c r="BK992" s="38"/>
      <c r="BL992" s="38"/>
      <c r="BM992" s="38"/>
    </row>
    <row r="993" spans="1:65" ht="19.5" customHeight="1" x14ac:dyDescent="0.6">
      <c r="A993" s="38"/>
      <c r="B993" s="38"/>
      <c r="C993" s="43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38"/>
      <c r="AI993" s="38"/>
      <c r="AJ993" s="38"/>
      <c r="AK993" s="38"/>
      <c r="AL993" s="38"/>
      <c r="AM993" s="38"/>
      <c r="AN993" s="38"/>
      <c r="AO993" s="38"/>
      <c r="AP993" s="38"/>
      <c r="AQ993" s="38"/>
      <c r="AR993" s="38"/>
      <c r="AS993" s="38"/>
      <c r="AT993" s="38"/>
      <c r="AU993" s="38"/>
      <c r="AV993" s="38"/>
      <c r="AW993" s="38"/>
      <c r="AX993" s="38"/>
      <c r="AY993" s="38"/>
      <c r="AZ993" s="38"/>
      <c r="BA993" s="38"/>
      <c r="BB993" s="38"/>
      <c r="BC993" s="38"/>
      <c r="BD993" s="38"/>
      <c r="BE993" s="38"/>
      <c r="BF993" s="38"/>
      <c r="BG993" s="38"/>
      <c r="BH993" s="38"/>
      <c r="BI993" s="38"/>
      <c r="BJ993" s="38"/>
      <c r="BK993" s="38"/>
      <c r="BL993" s="38"/>
      <c r="BM993" s="38"/>
    </row>
    <row r="994" spans="1:65" ht="19.5" customHeight="1" x14ac:dyDescent="0.6">
      <c r="A994" s="38"/>
      <c r="B994" s="38"/>
      <c r="C994" s="43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38"/>
      <c r="AI994" s="38"/>
      <c r="AJ994" s="38"/>
      <c r="AK994" s="38"/>
      <c r="AL994" s="38"/>
      <c r="AM994" s="38"/>
      <c r="AN994" s="38"/>
      <c r="AO994" s="38"/>
      <c r="AP994" s="38"/>
      <c r="AQ994" s="38"/>
      <c r="AR994" s="38"/>
      <c r="AS994" s="38"/>
      <c r="AT994" s="38"/>
      <c r="AU994" s="38"/>
      <c r="AV994" s="38"/>
      <c r="AW994" s="38"/>
      <c r="AX994" s="38"/>
      <c r="AY994" s="38"/>
      <c r="AZ994" s="38"/>
      <c r="BA994" s="38"/>
      <c r="BB994" s="38"/>
      <c r="BC994" s="38"/>
      <c r="BD994" s="38"/>
      <c r="BE994" s="38"/>
      <c r="BF994" s="38"/>
      <c r="BG994" s="38"/>
      <c r="BH994" s="38"/>
      <c r="BI994" s="38"/>
      <c r="BJ994" s="38"/>
      <c r="BK994" s="38"/>
      <c r="BL994" s="38"/>
      <c r="BM994" s="38"/>
    </row>
    <row r="995" spans="1:65" ht="19.5" customHeight="1" x14ac:dyDescent="0.6">
      <c r="A995" s="38"/>
      <c r="B995" s="38"/>
      <c r="C995" s="43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38"/>
      <c r="AI995" s="38"/>
      <c r="AJ995" s="38"/>
      <c r="AK995" s="38"/>
      <c r="AL995" s="38"/>
      <c r="AM995" s="38"/>
      <c r="AN995" s="38"/>
      <c r="AO995" s="38"/>
      <c r="AP995" s="38"/>
      <c r="AQ995" s="38"/>
      <c r="AR995" s="38"/>
      <c r="AS995" s="38"/>
      <c r="AT995" s="38"/>
      <c r="AU995" s="38"/>
      <c r="AV995" s="38"/>
      <c r="AW995" s="38"/>
      <c r="AX995" s="38"/>
      <c r="AY995" s="38"/>
      <c r="AZ995" s="38"/>
      <c r="BA995" s="38"/>
      <c r="BB995" s="38"/>
      <c r="BC995" s="38"/>
      <c r="BD995" s="38"/>
      <c r="BE995" s="38"/>
      <c r="BF995" s="38"/>
      <c r="BG995" s="38"/>
      <c r="BH995" s="38"/>
      <c r="BI995" s="38"/>
      <c r="BJ995" s="38"/>
      <c r="BK995" s="38"/>
      <c r="BL995" s="38"/>
      <c r="BM995" s="38"/>
    </row>
    <row r="996" spans="1:65" ht="19.5" customHeight="1" x14ac:dyDescent="0.6">
      <c r="A996" s="38"/>
      <c r="B996" s="38"/>
      <c r="C996" s="43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  <c r="AJ996" s="38"/>
      <c r="AK996" s="38"/>
      <c r="AL996" s="38"/>
      <c r="AM996" s="38"/>
      <c r="AN996" s="38"/>
      <c r="AO996" s="38"/>
      <c r="AP996" s="38"/>
      <c r="AQ996" s="38"/>
      <c r="AR996" s="38"/>
      <c r="AS996" s="38"/>
      <c r="AT996" s="38"/>
      <c r="AU996" s="38"/>
      <c r="AV996" s="38"/>
      <c r="AW996" s="38"/>
      <c r="AX996" s="38"/>
      <c r="AY996" s="38"/>
      <c r="AZ996" s="38"/>
      <c r="BA996" s="38"/>
      <c r="BB996" s="38"/>
      <c r="BC996" s="38"/>
      <c r="BD996" s="38"/>
      <c r="BE996" s="38"/>
      <c r="BF996" s="38"/>
      <c r="BG996" s="38"/>
      <c r="BH996" s="38"/>
      <c r="BI996" s="38"/>
      <c r="BJ996" s="38"/>
      <c r="BK996" s="38"/>
      <c r="BL996" s="38"/>
      <c r="BM996" s="38"/>
    </row>
    <row r="997" spans="1:65" ht="19.5" customHeight="1" x14ac:dyDescent="0.6">
      <c r="A997" s="38"/>
      <c r="B997" s="38"/>
      <c r="C997" s="43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38"/>
      <c r="AI997" s="38"/>
      <c r="AJ997" s="38"/>
      <c r="AK997" s="38"/>
      <c r="AL997" s="38"/>
      <c r="AM997" s="38"/>
      <c r="AN997" s="38"/>
      <c r="AO997" s="38"/>
      <c r="AP997" s="38"/>
      <c r="AQ997" s="38"/>
      <c r="AR997" s="38"/>
      <c r="AS997" s="38"/>
      <c r="AT997" s="38"/>
      <c r="AU997" s="38"/>
      <c r="AV997" s="38"/>
      <c r="AW997" s="38"/>
      <c r="AX997" s="38"/>
      <c r="AY997" s="38"/>
      <c r="AZ997" s="38"/>
      <c r="BA997" s="38"/>
      <c r="BB997" s="38"/>
      <c r="BC997" s="38"/>
      <c r="BD997" s="38"/>
      <c r="BE997" s="38"/>
      <c r="BF997" s="38"/>
      <c r="BG997" s="38"/>
      <c r="BH997" s="38"/>
      <c r="BI997" s="38"/>
      <c r="BJ997" s="38"/>
      <c r="BK997" s="38"/>
      <c r="BL997" s="38"/>
      <c r="BM997" s="38"/>
    </row>
    <row r="998" spans="1:65" ht="19.5" customHeight="1" x14ac:dyDescent="0.6">
      <c r="A998" s="38"/>
      <c r="B998" s="38"/>
      <c r="C998" s="43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38"/>
      <c r="AI998" s="38"/>
      <c r="AJ998" s="38"/>
      <c r="AK998" s="38"/>
      <c r="AL998" s="38"/>
      <c r="AM998" s="38"/>
      <c r="AN998" s="38"/>
      <c r="AO998" s="38"/>
      <c r="AP998" s="38"/>
      <c r="AQ998" s="38"/>
      <c r="AR998" s="38"/>
      <c r="AS998" s="38"/>
      <c r="AT998" s="38"/>
      <c r="AU998" s="38"/>
      <c r="AV998" s="38"/>
      <c r="AW998" s="38"/>
      <c r="AX998" s="38"/>
      <c r="AY998" s="38"/>
      <c r="AZ998" s="38"/>
      <c r="BA998" s="38"/>
      <c r="BB998" s="38"/>
      <c r="BC998" s="38"/>
      <c r="BD998" s="38"/>
      <c r="BE998" s="38"/>
      <c r="BF998" s="38"/>
      <c r="BG998" s="38"/>
      <c r="BH998" s="38"/>
      <c r="BI998" s="38"/>
      <c r="BJ998" s="38"/>
      <c r="BK998" s="38"/>
      <c r="BL998" s="38"/>
      <c r="BM998" s="38"/>
    </row>
    <row r="999" spans="1:65" ht="19.5" customHeight="1" x14ac:dyDescent="0.6">
      <c r="A999" s="38"/>
      <c r="B999" s="38"/>
      <c r="C999" s="43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38"/>
      <c r="AI999" s="38"/>
      <c r="AJ999" s="38"/>
      <c r="AK999" s="38"/>
      <c r="AL999" s="38"/>
      <c r="AM999" s="38"/>
      <c r="AN999" s="38"/>
      <c r="AO999" s="38"/>
      <c r="AP999" s="38"/>
      <c r="AQ999" s="38"/>
      <c r="AR999" s="38"/>
      <c r="AS999" s="38"/>
      <c r="AT999" s="38"/>
      <c r="AU999" s="38"/>
      <c r="AV999" s="38"/>
      <c r="AW999" s="38"/>
      <c r="AX999" s="38"/>
      <c r="AY999" s="38"/>
      <c r="AZ999" s="38"/>
      <c r="BA999" s="38"/>
      <c r="BB999" s="38"/>
      <c r="BC999" s="38"/>
      <c r="BD999" s="38"/>
      <c r="BE999" s="38"/>
      <c r="BF999" s="38"/>
      <c r="BG999" s="38"/>
      <c r="BH999" s="38"/>
      <c r="BI999" s="38"/>
      <c r="BJ999" s="38"/>
      <c r="BK999" s="38"/>
      <c r="BL999" s="38"/>
      <c r="BM999" s="38"/>
    </row>
    <row r="1000" spans="1:65" ht="19.5" customHeight="1" x14ac:dyDescent="0.6">
      <c r="A1000" s="38"/>
      <c r="B1000" s="38"/>
      <c r="C1000" s="43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8"/>
      <c r="AK1000" s="38"/>
      <c r="AL1000" s="38"/>
      <c r="AM1000" s="38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8"/>
      <c r="BD1000" s="38"/>
      <c r="BE1000" s="38"/>
      <c r="BF1000" s="38"/>
      <c r="BG1000" s="38"/>
      <c r="BH1000" s="38"/>
      <c r="BI1000" s="38"/>
      <c r="BJ1000" s="38"/>
      <c r="BK1000" s="38"/>
      <c r="BL1000" s="38"/>
      <c r="BM1000" s="38"/>
    </row>
    <row r="1001" spans="1:65" ht="19.5" customHeight="1" x14ac:dyDescent="0.6">
      <c r="A1001" s="38"/>
      <c r="B1001" s="38"/>
      <c r="C1001" s="43"/>
      <c r="D1001" s="38"/>
      <c r="E1001" s="38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38"/>
      <c r="AI1001" s="38"/>
      <c r="AJ1001" s="38"/>
      <c r="AK1001" s="38"/>
      <c r="AL1001" s="38"/>
      <c r="AM1001" s="38"/>
      <c r="AN1001" s="38"/>
      <c r="AO1001" s="38"/>
      <c r="AP1001" s="38"/>
      <c r="AQ1001" s="38"/>
      <c r="AR1001" s="38"/>
      <c r="AS1001" s="38"/>
      <c r="AT1001" s="38"/>
      <c r="AU1001" s="38"/>
      <c r="AV1001" s="38"/>
      <c r="AW1001" s="38"/>
      <c r="AX1001" s="38"/>
      <c r="AY1001" s="38"/>
      <c r="AZ1001" s="38"/>
      <c r="BA1001" s="38"/>
      <c r="BB1001" s="38"/>
      <c r="BC1001" s="38"/>
      <c r="BD1001" s="38"/>
      <c r="BE1001" s="38"/>
      <c r="BF1001" s="38"/>
      <c r="BG1001" s="38"/>
      <c r="BH1001" s="38"/>
      <c r="BI1001" s="38"/>
      <c r="BJ1001" s="38"/>
      <c r="BK1001" s="38"/>
      <c r="BL1001" s="38"/>
      <c r="BM1001" s="38"/>
    </row>
    <row r="1002" spans="1:65" ht="19.5" customHeight="1" x14ac:dyDescent="0.6">
      <c r="A1002" s="38"/>
      <c r="B1002" s="38"/>
      <c r="C1002" s="43"/>
      <c r="D1002" s="38"/>
      <c r="E1002" s="38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38"/>
      <c r="AI1002" s="38"/>
      <c r="AJ1002" s="38"/>
      <c r="AK1002" s="38"/>
      <c r="AL1002" s="38"/>
      <c r="AM1002" s="38"/>
      <c r="AN1002" s="38"/>
      <c r="AO1002" s="38"/>
      <c r="AP1002" s="38"/>
      <c r="AQ1002" s="38"/>
      <c r="AR1002" s="38"/>
      <c r="AS1002" s="38"/>
      <c r="AT1002" s="38"/>
      <c r="AU1002" s="38"/>
      <c r="AV1002" s="38"/>
      <c r="AW1002" s="38"/>
      <c r="AX1002" s="38"/>
      <c r="AY1002" s="38"/>
      <c r="AZ1002" s="38"/>
      <c r="BA1002" s="38"/>
      <c r="BB1002" s="38"/>
      <c r="BC1002" s="38"/>
      <c r="BD1002" s="38"/>
      <c r="BE1002" s="38"/>
      <c r="BF1002" s="38"/>
      <c r="BG1002" s="38"/>
      <c r="BH1002" s="38"/>
      <c r="BI1002" s="38"/>
      <c r="BJ1002" s="38"/>
      <c r="BK1002" s="38"/>
      <c r="BL1002" s="38"/>
      <c r="BM1002" s="38"/>
    </row>
    <row r="1003" spans="1:65" ht="19.5" customHeight="1" x14ac:dyDescent="0.6">
      <c r="A1003" s="38"/>
      <c r="B1003" s="38"/>
      <c r="C1003" s="43"/>
      <c r="D1003" s="38"/>
      <c r="E1003" s="38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38"/>
      <c r="AI1003" s="38"/>
      <c r="AJ1003" s="38"/>
      <c r="AK1003" s="38"/>
      <c r="AL1003" s="38"/>
      <c r="AM1003" s="38"/>
      <c r="AN1003" s="38"/>
      <c r="AO1003" s="38"/>
      <c r="AP1003" s="38"/>
      <c r="AQ1003" s="38"/>
      <c r="AR1003" s="38"/>
      <c r="AS1003" s="38"/>
      <c r="AT1003" s="38"/>
      <c r="AU1003" s="38"/>
      <c r="AV1003" s="38"/>
      <c r="AW1003" s="38"/>
      <c r="AX1003" s="38"/>
      <c r="AY1003" s="38"/>
      <c r="AZ1003" s="38"/>
      <c r="BA1003" s="38"/>
      <c r="BB1003" s="38"/>
      <c r="BC1003" s="38"/>
      <c r="BD1003" s="38"/>
      <c r="BE1003" s="38"/>
      <c r="BF1003" s="38"/>
      <c r="BG1003" s="38"/>
      <c r="BH1003" s="38"/>
      <c r="BI1003" s="38"/>
      <c r="BJ1003" s="38"/>
      <c r="BK1003" s="38"/>
      <c r="BL1003" s="38"/>
      <c r="BM1003" s="38"/>
    </row>
    <row r="1004" spans="1:65" ht="19.5" customHeight="1" x14ac:dyDescent="0.6">
      <c r="A1004" s="38"/>
      <c r="B1004" s="38"/>
      <c r="C1004" s="43"/>
      <c r="D1004" s="38"/>
      <c r="E1004" s="38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38"/>
      <c r="AI1004" s="38"/>
      <c r="AJ1004" s="38"/>
      <c r="AK1004" s="38"/>
      <c r="AL1004" s="38"/>
      <c r="AM1004" s="38"/>
      <c r="AN1004" s="38"/>
      <c r="AO1004" s="38"/>
      <c r="AP1004" s="38"/>
      <c r="AQ1004" s="38"/>
      <c r="AR1004" s="38"/>
      <c r="AS1004" s="38"/>
      <c r="AT1004" s="38"/>
      <c r="AU1004" s="38"/>
      <c r="AV1004" s="38"/>
      <c r="AW1004" s="38"/>
      <c r="AX1004" s="38"/>
      <c r="AY1004" s="38"/>
      <c r="AZ1004" s="38"/>
      <c r="BA1004" s="38"/>
      <c r="BB1004" s="38"/>
      <c r="BC1004" s="38"/>
      <c r="BD1004" s="38"/>
      <c r="BE1004" s="38"/>
      <c r="BF1004" s="38"/>
      <c r="BG1004" s="38"/>
      <c r="BH1004" s="38"/>
      <c r="BI1004" s="38"/>
      <c r="BJ1004" s="38"/>
      <c r="BK1004" s="38"/>
      <c r="BL1004" s="38"/>
      <c r="BM1004" s="38"/>
    </row>
    <row r="1005" spans="1:65" ht="19.5" customHeight="1" x14ac:dyDescent="0.6">
      <c r="A1005" s="38"/>
      <c r="B1005" s="38"/>
      <c r="C1005" s="43"/>
      <c r="D1005" s="38"/>
      <c r="E1005" s="38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38"/>
      <c r="AI1005" s="38"/>
      <c r="AJ1005" s="38"/>
      <c r="AK1005" s="38"/>
      <c r="AL1005" s="38"/>
      <c r="AM1005" s="38"/>
      <c r="AN1005" s="38"/>
      <c r="AO1005" s="38"/>
      <c r="AP1005" s="38"/>
      <c r="AQ1005" s="38"/>
      <c r="AR1005" s="38"/>
      <c r="AS1005" s="38"/>
      <c r="AT1005" s="38"/>
      <c r="AU1005" s="38"/>
      <c r="AV1005" s="38"/>
      <c r="AW1005" s="38"/>
      <c r="AX1005" s="38"/>
      <c r="AY1005" s="38"/>
      <c r="AZ1005" s="38"/>
      <c r="BA1005" s="38"/>
      <c r="BB1005" s="38"/>
      <c r="BC1005" s="38"/>
      <c r="BD1005" s="38"/>
      <c r="BE1005" s="38"/>
      <c r="BF1005" s="38"/>
      <c r="BG1005" s="38"/>
      <c r="BH1005" s="38"/>
      <c r="BI1005" s="38"/>
      <c r="BJ1005" s="38"/>
      <c r="BK1005" s="38"/>
      <c r="BL1005" s="38"/>
      <c r="BM1005" s="38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0" workbookViewId="0">
      <selection activeCell="E57" sqref="E57"/>
    </sheetView>
  </sheetViews>
  <sheetFormatPr defaultColWidth="10.08203125" defaultRowHeight="15" customHeight="1" x14ac:dyDescent="0.6"/>
  <cols>
    <col min="1" max="1" width="2.4140625" style="44" customWidth="1"/>
    <col min="2" max="2" width="4.1640625" style="44" customWidth="1"/>
    <col min="3" max="3" width="5.08203125" style="44" customWidth="1"/>
    <col min="4" max="4" width="6.58203125" style="44" customWidth="1"/>
    <col min="5" max="5" width="26.9140625" style="44" customWidth="1"/>
    <col min="6" max="6" width="9.08203125" style="44" customWidth="1"/>
    <col min="7" max="7" width="4.4140625" style="44" customWidth="1"/>
    <col min="8" max="8" width="10" style="44" customWidth="1"/>
    <col min="9" max="9" width="4.4140625" style="44" customWidth="1"/>
    <col min="10" max="10" width="10.4140625" style="44" customWidth="1"/>
    <col min="11" max="11" width="4.4140625" style="44" customWidth="1"/>
    <col min="12" max="12" width="10.6640625" style="44" customWidth="1"/>
    <col min="13" max="13" width="4.4140625" style="44" customWidth="1"/>
    <col min="14" max="14" width="11.08203125" style="44" customWidth="1"/>
    <col min="15" max="15" width="4.4140625" style="44" customWidth="1"/>
    <col min="16" max="16" width="10.1640625" style="44" customWidth="1"/>
    <col min="17" max="17" width="6.08203125" style="44" hidden="1" customWidth="1"/>
    <col min="18" max="18" width="4.4140625" style="44" customWidth="1"/>
    <col min="19" max="19" width="10.9140625" style="44" customWidth="1"/>
    <col min="20" max="31" width="9.08203125" style="44" customWidth="1"/>
    <col min="32" max="16384" width="10.08203125" style="44"/>
  </cols>
  <sheetData>
    <row r="1" spans="1:31" ht="18" customHeight="1" x14ac:dyDescent="0.6">
      <c r="A1" s="38"/>
      <c r="B1" s="38"/>
      <c r="C1" s="38"/>
      <c r="D1" s="43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>
        <v>4</v>
      </c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</row>
    <row r="2" spans="1:31" ht="18.75" customHeight="1" x14ac:dyDescent="0.6">
      <c r="A2" s="38"/>
      <c r="B2" s="82" t="s">
        <v>0</v>
      </c>
      <c r="C2" s="83"/>
      <c r="D2" s="83"/>
      <c r="E2" s="83"/>
      <c r="F2" s="84"/>
      <c r="G2" s="95" t="s">
        <v>70</v>
      </c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</row>
    <row r="3" spans="1:31" ht="18.75" customHeight="1" x14ac:dyDescent="0.6">
      <c r="A3" s="38"/>
      <c r="B3" s="82" t="str">
        <f>ฉบับนักเรียน!A3</f>
        <v>นางลักษณา ลีละขจรเกียรติ  นางสาวณียพรรณ กาญจนะ</v>
      </c>
      <c r="C3" s="83"/>
      <c r="D3" s="83"/>
      <c r="E3" s="83"/>
      <c r="F3" s="84"/>
      <c r="G3" s="82" t="s">
        <v>71</v>
      </c>
      <c r="H3" s="84"/>
      <c r="I3" s="82" t="s">
        <v>72</v>
      </c>
      <c r="J3" s="84"/>
      <c r="K3" s="82" t="s">
        <v>73</v>
      </c>
      <c r="L3" s="84"/>
      <c r="M3" s="82" t="s">
        <v>74</v>
      </c>
      <c r="N3" s="84"/>
      <c r="O3" s="82" t="s">
        <v>75</v>
      </c>
      <c r="P3" s="84"/>
      <c r="Q3" s="53"/>
      <c r="R3" s="82" t="s">
        <v>76</v>
      </c>
      <c r="S3" s="84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</row>
    <row r="4" spans="1:31" ht="18.75" customHeight="1" x14ac:dyDescent="0.6">
      <c r="A4" s="38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3" t="s">
        <v>77</v>
      </c>
      <c r="H4" s="19" t="s">
        <v>78</v>
      </c>
      <c r="I4" s="53" t="s">
        <v>77</v>
      </c>
      <c r="J4" s="19" t="s">
        <v>78</v>
      </c>
      <c r="K4" s="53" t="s">
        <v>77</v>
      </c>
      <c r="L4" s="19" t="s">
        <v>78</v>
      </c>
      <c r="M4" s="53" t="s">
        <v>77</v>
      </c>
      <c r="N4" s="19" t="s">
        <v>78</v>
      </c>
      <c r="O4" s="53" t="s">
        <v>77</v>
      </c>
      <c r="P4" s="19" t="s">
        <v>78</v>
      </c>
      <c r="Q4" s="53"/>
      <c r="R4" s="53" t="s">
        <v>77</v>
      </c>
      <c r="S4" s="19" t="s">
        <v>78</v>
      </c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</row>
    <row r="5" spans="1:31" ht="18.75" customHeight="1" x14ac:dyDescent="0.7">
      <c r="A5" s="49"/>
      <c r="B5" s="20" t="s">
        <v>66</v>
      </c>
      <c r="C5" s="42" t="str">
        <f>ฉบับครู!B5</f>
        <v>3/2</v>
      </c>
      <c r="D5" s="47">
        <f>ฉบับนักเรียน!C5</f>
        <v>44670</v>
      </c>
      <c r="E5" s="50" t="str">
        <f>ฉบับนักเรียน!D5</f>
        <v>เด็กชายคีรีโรจน์  ค้างคีรี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</row>
    <row r="6" spans="1:31" ht="18.75" customHeight="1" x14ac:dyDescent="0.7">
      <c r="A6" s="49"/>
      <c r="B6" s="20" t="s">
        <v>13</v>
      </c>
      <c r="C6" s="42" t="str">
        <f>ฉบับครู!B6</f>
        <v>3/2</v>
      </c>
      <c r="D6" s="47">
        <f>ฉบับนักเรียน!C6</f>
        <v>44671</v>
      </c>
      <c r="E6" s="50" t="str">
        <f>ฉบับนักเรียน!D6</f>
        <v>เด็กชายจิราภัทร  คมขำ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4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</row>
    <row r="7" spans="1:31" ht="18.75" customHeight="1" x14ac:dyDescent="0.7">
      <c r="A7" s="49"/>
      <c r="B7" s="20" t="s">
        <v>14</v>
      </c>
      <c r="C7" s="42" t="str">
        <f>ฉบับครู!B7</f>
        <v>3/2</v>
      </c>
      <c r="D7" s="47">
        <f>ฉบับนักเรียน!C7</f>
        <v>44672</v>
      </c>
      <c r="E7" s="50" t="str">
        <f>ฉบับนักเรียน!D7</f>
        <v>เด็กชายชวาลวิชญ์ ไทยจิ  อิชิฮารา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</row>
    <row r="8" spans="1:31" ht="18.75" customHeight="1" x14ac:dyDescent="0.7">
      <c r="A8" s="49"/>
      <c r="B8" s="20" t="s">
        <v>15</v>
      </c>
      <c r="C8" s="42" t="str">
        <f>ฉบับครู!B8</f>
        <v>3/2</v>
      </c>
      <c r="D8" s="47">
        <f>ฉบับนักเรียน!C8</f>
        <v>44673</v>
      </c>
      <c r="E8" s="50" t="str">
        <f>ฉบับนักเรียน!D8</f>
        <v>เด็กชายชาญยุทธ  วงศ์ภักดี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</row>
    <row r="9" spans="1:31" ht="18.75" customHeight="1" x14ac:dyDescent="0.7">
      <c r="A9" s="49"/>
      <c r="B9" s="20" t="s">
        <v>16</v>
      </c>
      <c r="C9" s="42" t="str">
        <f>ฉบับครู!B9</f>
        <v>3/2</v>
      </c>
      <c r="D9" s="47">
        <f>ฉบับนักเรียน!C9</f>
        <v>44674</v>
      </c>
      <c r="E9" s="50" t="str">
        <f>ฉบับนักเรียน!D9</f>
        <v>เด็กชายโชติวิทย์  ยาแก้ว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4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</row>
    <row r="10" spans="1:31" ht="18.75" customHeight="1" x14ac:dyDescent="0.7">
      <c r="A10" s="49"/>
      <c r="B10" s="20" t="s">
        <v>17</v>
      </c>
      <c r="C10" s="42" t="str">
        <f>ฉบับครู!B10</f>
        <v>3/2</v>
      </c>
      <c r="D10" s="47">
        <f>ฉบับนักเรียน!C10</f>
        <v>44675</v>
      </c>
      <c r="E10" s="50" t="str">
        <f>ฉบับนักเรียน!D10</f>
        <v>เด็กชายณัฏฐพัชร์  ศรีเพชร์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</row>
    <row r="11" spans="1:31" ht="18.75" customHeight="1" x14ac:dyDescent="0.7">
      <c r="A11" s="49"/>
      <c r="B11" s="20" t="s">
        <v>18</v>
      </c>
      <c r="C11" s="42" t="str">
        <f>ฉบับครู!B11</f>
        <v>3/2</v>
      </c>
      <c r="D11" s="47">
        <f>ฉบับนักเรียน!C11</f>
        <v>44676</v>
      </c>
      <c r="E11" s="50" t="str">
        <f>ฉบับนักเรียน!D11</f>
        <v>เด็กชายณัฐวัฒน์  ไตรสิทธิ์สุโข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</row>
    <row r="12" spans="1:31" ht="18.75" customHeight="1" x14ac:dyDescent="0.7">
      <c r="A12" s="49"/>
      <c r="B12" s="20" t="s">
        <v>19</v>
      </c>
      <c r="C12" s="42" t="str">
        <f>ฉบับครู!B12</f>
        <v>3/2</v>
      </c>
      <c r="D12" s="47">
        <f>ฉบับนักเรียน!C12</f>
        <v>44677</v>
      </c>
      <c r="E12" s="50" t="str">
        <f>ฉบับนักเรียน!D12</f>
        <v>เด็กชายทิวัตถ์  งอกงาม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</row>
    <row r="13" spans="1:31" ht="18.75" customHeight="1" x14ac:dyDescent="0.7">
      <c r="A13" s="49"/>
      <c r="B13" s="20" t="s">
        <v>20</v>
      </c>
      <c r="C13" s="42" t="str">
        <f>ฉบับครู!B13</f>
        <v>3/2</v>
      </c>
      <c r="D13" s="47">
        <f>ฉบับนักเรียน!C13</f>
        <v>44678</v>
      </c>
      <c r="E13" s="50" t="str">
        <f>ฉบับนักเรียน!D13</f>
        <v>เด็กชายแทนคุณ  กิ่งทองมาก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</row>
    <row r="14" spans="1:31" ht="18.75" customHeight="1" x14ac:dyDescent="0.7">
      <c r="A14" s="49"/>
      <c r="B14" s="20" t="s">
        <v>21</v>
      </c>
      <c r="C14" s="42" t="str">
        <f>ฉบับครู!B14</f>
        <v>3/2</v>
      </c>
      <c r="D14" s="47">
        <f>ฉบับนักเรียน!C14</f>
        <v>44679</v>
      </c>
      <c r="E14" s="50" t="str">
        <f>ฉบับนักเรียน!D14</f>
        <v>เด็กชายธนกร  สิมมา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</row>
    <row r="15" spans="1:31" ht="18.75" customHeight="1" x14ac:dyDescent="0.7">
      <c r="A15" s="49"/>
      <c r="B15" s="20" t="s">
        <v>22</v>
      </c>
      <c r="C15" s="42" t="str">
        <f>ฉบับครู!B15</f>
        <v>3/2</v>
      </c>
      <c r="D15" s="47">
        <f>ฉบับนักเรียน!C15</f>
        <v>44680</v>
      </c>
      <c r="E15" s="50" t="str">
        <f>ฉบับนักเรียน!D15</f>
        <v>เด็กชายธนวินท์  นุ่มนวล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</row>
    <row r="16" spans="1:31" ht="18.75" customHeight="1" x14ac:dyDescent="0.7">
      <c r="A16" s="49"/>
      <c r="B16" s="20" t="s">
        <v>23</v>
      </c>
      <c r="C16" s="42" t="str">
        <f>ฉบับครู!B16</f>
        <v>3/2</v>
      </c>
      <c r="D16" s="47">
        <f>ฉบับนักเรียน!C16</f>
        <v>44681</v>
      </c>
      <c r="E16" s="50" t="str">
        <f>ฉบับนักเรียน!D16</f>
        <v>เด็กชายธนัท  ภาดลประเสริฐ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ht="18.75" customHeight="1" x14ac:dyDescent="0.7">
      <c r="A17" s="49"/>
      <c r="B17" s="20" t="s">
        <v>24</v>
      </c>
      <c r="C17" s="42" t="str">
        <f>ฉบับครู!B17</f>
        <v>3/2</v>
      </c>
      <c r="D17" s="47">
        <f>ฉบับนักเรียน!C17</f>
        <v>44682</v>
      </c>
      <c r="E17" s="50" t="str">
        <f>ฉบับนักเรียน!D17</f>
        <v>เด็กชายธราธิป  ดาสีวังปา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4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</row>
    <row r="18" spans="1:31" ht="18.75" customHeight="1" x14ac:dyDescent="0.7">
      <c r="A18" s="49"/>
      <c r="B18" s="20" t="s">
        <v>25</v>
      </c>
      <c r="C18" s="42" t="str">
        <f>ฉบับครู!B18</f>
        <v>3/2</v>
      </c>
      <c r="D18" s="47">
        <f>ฉบับนักเรียน!C18</f>
        <v>44683</v>
      </c>
      <c r="E18" s="50" t="str">
        <f>ฉบับนักเรียน!D18</f>
        <v>เด็กชายนนทพัทธ์  สิทธิไกร</v>
      </c>
      <c r="F18" s="20" t="str">
        <f>ฉบับนักเรียน!E18</f>
        <v>ชาย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</row>
    <row r="19" spans="1:31" ht="18.75" customHeight="1" x14ac:dyDescent="0.7">
      <c r="A19" s="49"/>
      <c r="B19" s="20" t="s">
        <v>26</v>
      </c>
      <c r="C19" s="42" t="str">
        <f>ฉบับครู!B19</f>
        <v>3/2</v>
      </c>
      <c r="D19" s="47">
        <f>ฉบับนักเรียน!C19</f>
        <v>44684</v>
      </c>
      <c r="E19" s="50" t="str">
        <f>ฉบับนักเรียน!D19</f>
        <v>เด็กชายพันธโชค  อยู่เย็น</v>
      </c>
      <c r="F19" s="20" t="str">
        <f>ฉบับนักเรียน!E19</f>
        <v>ชาย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</row>
    <row r="20" spans="1:31" ht="18.75" customHeight="1" x14ac:dyDescent="0.7">
      <c r="A20" s="49"/>
      <c r="B20" s="20" t="s">
        <v>27</v>
      </c>
      <c r="C20" s="42" t="str">
        <f>ฉบับครู!B20</f>
        <v>3/2</v>
      </c>
      <c r="D20" s="47">
        <f>ฉบับนักเรียน!C20</f>
        <v>44685</v>
      </c>
      <c r="E20" s="50" t="str">
        <f>ฉบับนักเรียน!D20</f>
        <v>เด็กชายวรพล  แซ่ลิ้ม</v>
      </c>
      <c r="F20" s="20" t="str">
        <f>ฉบับนักเรียน!E20</f>
        <v>ชาย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</row>
    <row r="21" spans="1:31" ht="18.75" customHeight="1" x14ac:dyDescent="0.7">
      <c r="A21" s="49"/>
      <c r="B21" s="20" t="s">
        <v>28</v>
      </c>
      <c r="C21" s="42" t="str">
        <f>ฉบับครู!B21</f>
        <v>3/2</v>
      </c>
      <c r="D21" s="47">
        <f>ฉบับนักเรียน!C21</f>
        <v>44686</v>
      </c>
      <c r="E21" s="50" t="str">
        <f>ฉบับนักเรียน!D21</f>
        <v>เด็กชายสันหธัษต์  วงศ์ขวัญเมือง</v>
      </c>
      <c r="F21" s="20" t="str">
        <f>ฉบับนักเรียน!E21</f>
        <v>ชาย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</row>
    <row r="22" spans="1:31" ht="18.75" customHeight="1" x14ac:dyDescent="0.7">
      <c r="A22" s="49"/>
      <c r="B22" s="20" t="s">
        <v>29</v>
      </c>
      <c r="C22" s="42" t="str">
        <f>ฉบับครู!B22</f>
        <v>3/2</v>
      </c>
      <c r="D22" s="47">
        <f>ฉบับนักเรียน!C22</f>
        <v>44687</v>
      </c>
      <c r="E22" s="50" t="str">
        <f>ฉบับนักเรียน!D22</f>
        <v>เด็กชายสิทธิพล  คนแข็ง</v>
      </c>
      <c r="F22" s="20" t="str">
        <f>ฉบับนักเรียน!E22</f>
        <v>ชาย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</row>
    <row r="23" spans="1:31" ht="18.75" customHeight="1" x14ac:dyDescent="0.7">
      <c r="A23" s="49"/>
      <c r="B23" s="20" t="s">
        <v>30</v>
      </c>
      <c r="C23" s="42" t="str">
        <f>ฉบับครู!B23</f>
        <v>3/2</v>
      </c>
      <c r="D23" s="47">
        <f>ฉบับนักเรียน!C23</f>
        <v>44688</v>
      </c>
      <c r="E23" s="50" t="str">
        <f>ฉบับนักเรียน!D23</f>
        <v>เด็กชายอรรถพล  บุญเพ็ง</v>
      </c>
      <c r="F23" s="20" t="str">
        <f>ฉบับนักเรียน!E23</f>
        <v>ชาย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</row>
    <row r="24" spans="1:31" ht="18.75" customHeight="1" x14ac:dyDescent="0.7">
      <c r="A24" s="49"/>
      <c r="B24" s="20" t="s">
        <v>31</v>
      </c>
      <c r="C24" s="42" t="str">
        <f>ฉบับครู!B24</f>
        <v>3/2</v>
      </c>
      <c r="D24" s="47">
        <f>ฉบับนักเรียน!C24</f>
        <v>44607</v>
      </c>
      <c r="E24" s="50" t="str">
        <f>ฉบับนักเรียน!D24</f>
        <v>เด็กหญิงพลอยไพลิน  เสนฤทธิ์</v>
      </c>
      <c r="F24" s="20" t="str">
        <f>ฉบับนักเรียน!E24</f>
        <v>หญิง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</row>
    <row r="25" spans="1:31" ht="18.75" customHeight="1" x14ac:dyDescent="0.7">
      <c r="A25" s="49"/>
      <c r="B25" s="20" t="s">
        <v>32</v>
      </c>
      <c r="C25" s="42" t="str">
        <f>ฉบับครู!B25</f>
        <v>3/2</v>
      </c>
      <c r="D25" s="47">
        <f>ฉบับนักเรียน!C25</f>
        <v>44689</v>
      </c>
      <c r="E25" s="50" t="str">
        <f>ฉบับนักเรียน!D25</f>
        <v>เด็กหญิงฉัตรดา  แสงสุกวาว</v>
      </c>
      <c r="F25" s="20" t="str">
        <f>ฉบับนักเรียน!E25</f>
        <v>หญิง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</row>
    <row r="26" spans="1:31" ht="18" customHeight="1" x14ac:dyDescent="0.6">
      <c r="A26" s="38"/>
      <c r="B26" s="20" t="s">
        <v>33</v>
      </c>
      <c r="C26" s="42" t="str">
        <f>ฉบับครู!B26</f>
        <v>3/2</v>
      </c>
      <c r="D26" s="47">
        <f>ฉบับนักเรียน!C26</f>
        <v>44690</v>
      </c>
      <c r="E26" s="50" t="str">
        <f>ฉบับนักเรียน!D26</f>
        <v>เด็กหญิงชนัญชิดา  ศกุนตนาฏ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 ht="18" customHeight="1" x14ac:dyDescent="0.6">
      <c r="A27" s="38"/>
      <c r="B27" s="20" t="s">
        <v>34</v>
      </c>
      <c r="C27" s="42" t="str">
        <f>ฉบับครู!B27</f>
        <v>3/2</v>
      </c>
      <c r="D27" s="47">
        <f>ฉบับนักเรียน!C27</f>
        <v>44691</v>
      </c>
      <c r="E27" s="50" t="str">
        <f>ฉบับนักเรียน!D27</f>
        <v>เด็กหญิงชวิศา  ฉ่ำชื่น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pans="1:31" ht="18" customHeight="1" x14ac:dyDescent="0.6">
      <c r="A28" s="38"/>
      <c r="B28" s="20" t="s">
        <v>35</v>
      </c>
      <c r="C28" s="42" t="str">
        <f>ฉบับครู!B28</f>
        <v>3/2</v>
      </c>
      <c r="D28" s="47">
        <f>ฉบับนักเรียน!C28</f>
        <v>44692</v>
      </c>
      <c r="E28" s="50" t="str">
        <f>ฉบับนักเรียน!D28</f>
        <v>เด็กหญิงณัชชารีย์  กิ่งสกุล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ht="18" customHeight="1" x14ac:dyDescent="0.6">
      <c r="A29" s="38"/>
      <c r="B29" s="20" t="s">
        <v>36</v>
      </c>
      <c r="C29" s="42" t="str">
        <f>ฉบับครู!B29</f>
        <v>3/2</v>
      </c>
      <c r="D29" s="47">
        <f>ฉบับนักเรียน!C29</f>
        <v>44693</v>
      </c>
      <c r="E29" s="50" t="str">
        <f>ฉบับนักเรียน!D29</f>
        <v>เด็กหญิงณัฏฐณิชา  เอี่ยมสอาด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pans="1:31" ht="18" customHeight="1" x14ac:dyDescent="0.6">
      <c r="A30" s="38"/>
      <c r="B30" s="20" t="s">
        <v>37</v>
      </c>
      <c r="C30" s="42" t="str">
        <f>ฉบับครู!B30</f>
        <v>3/2</v>
      </c>
      <c r="D30" s="47">
        <f>ฉบับนักเรียน!C30</f>
        <v>44694</v>
      </c>
      <c r="E30" s="50" t="str">
        <f>ฉบับนักเรียน!D30</f>
        <v>เด็กหญิงณัฐณิชา  กุมภวา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ht="18" customHeight="1" x14ac:dyDescent="0.6">
      <c r="A31" s="38"/>
      <c r="B31" s="20" t="s">
        <v>38</v>
      </c>
      <c r="C31" s="42" t="str">
        <f>ฉบับครู!B31</f>
        <v>3/2</v>
      </c>
      <c r="D31" s="47">
        <f>ฉบับนักเรียน!C31</f>
        <v>44695</v>
      </c>
      <c r="E31" s="50" t="str">
        <f>ฉบับนักเรียน!D31</f>
        <v>เด็กหญิงณัฐนันท์  คำพงษา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ht="18" customHeight="1" x14ac:dyDescent="0.6">
      <c r="A32" s="38"/>
      <c r="B32" s="20" t="s">
        <v>39</v>
      </c>
      <c r="C32" s="42" t="str">
        <f>ฉบับครู!B32</f>
        <v>3/2</v>
      </c>
      <c r="D32" s="47">
        <f>ฉบับนักเรียน!C32</f>
        <v>44696</v>
      </c>
      <c r="E32" s="50" t="str">
        <f>ฉบับนักเรียน!D32</f>
        <v>เด็กหญิงธานิยา  ยศอุบล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ht="18" customHeight="1" x14ac:dyDescent="0.6">
      <c r="A33" s="38"/>
      <c r="B33" s="20" t="s">
        <v>40</v>
      </c>
      <c r="C33" s="42" t="str">
        <f>ฉบับครู!B33</f>
        <v>3/2</v>
      </c>
      <c r="D33" s="47">
        <f>ฉบับนักเรียน!C33</f>
        <v>44697</v>
      </c>
      <c r="E33" s="50" t="str">
        <f>ฉบับนักเรียน!D33</f>
        <v>เด็กหญิงธีรานุช  หรุ่นรุ่งเรือง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ht="18" customHeight="1" x14ac:dyDescent="0.6">
      <c r="A34" s="38"/>
      <c r="B34" s="20" t="s">
        <v>41</v>
      </c>
      <c r="C34" s="42" t="str">
        <f>ฉบับครู!B34</f>
        <v>3/2</v>
      </c>
      <c r="D34" s="47">
        <f>ฉบับนักเรียน!C34</f>
        <v>44699</v>
      </c>
      <c r="E34" s="50" t="str">
        <f>ฉบับนักเรียน!D34</f>
        <v>เด็กหญิงปริชญา  ลุนนา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ht="18" customHeight="1" x14ac:dyDescent="0.6">
      <c r="A35" s="38"/>
      <c r="B35" s="20" t="s">
        <v>42</v>
      </c>
      <c r="C35" s="42" t="str">
        <f>ฉบับครู!B35</f>
        <v>3/2</v>
      </c>
      <c r="D35" s="47">
        <f>ฉบับนักเรียน!C35</f>
        <v>44700</v>
      </c>
      <c r="E35" s="50" t="str">
        <f>ฉบับนักเรียน!D35</f>
        <v>เด็กหญิงปริยาภัทร  ภาภักดี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ht="18" customHeight="1" x14ac:dyDescent="0.6">
      <c r="A36" s="38"/>
      <c r="B36" s="20" t="s">
        <v>43</v>
      </c>
      <c r="C36" s="42" t="str">
        <f>ฉบับครู!B36</f>
        <v>3/2</v>
      </c>
      <c r="D36" s="47">
        <f>ฉบับนักเรียน!C36</f>
        <v>44701</v>
      </c>
      <c r="E36" s="50" t="str">
        <f>ฉบับนักเรียน!D36</f>
        <v>เด็กหญิงปวรวรรณ  ภู่พงศ์พันธ์กุล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ht="18" customHeight="1" x14ac:dyDescent="0.6">
      <c r="A37" s="38"/>
      <c r="B37" s="20" t="s">
        <v>44</v>
      </c>
      <c r="C37" s="42" t="str">
        <f>ฉบับครู!B37</f>
        <v>3/2</v>
      </c>
      <c r="D37" s="47">
        <f>ฉบับนักเรียน!C37</f>
        <v>44702</v>
      </c>
      <c r="E37" s="50" t="str">
        <f>ฉบับนักเรียน!D37</f>
        <v>เด็กหญิงไปรญา  สิงหา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ht="18" customHeight="1" x14ac:dyDescent="0.6">
      <c r="A38" s="38"/>
      <c r="B38" s="20" t="s">
        <v>45</v>
      </c>
      <c r="C38" s="42" t="str">
        <f>ฉบับครู!B38</f>
        <v>3/2</v>
      </c>
      <c r="D38" s="47">
        <f>ฉบับนักเรียน!C38</f>
        <v>44703</v>
      </c>
      <c r="E38" s="50" t="str">
        <f>ฉบับนักเรียน!D38</f>
        <v>เด็กหญิงพรรณภัค  ช่วงอรุณ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ht="18" customHeight="1" x14ac:dyDescent="0.6">
      <c r="A39" s="38"/>
      <c r="B39" s="20" t="s">
        <v>46</v>
      </c>
      <c r="C39" s="42" t="str">
        <f>ฉบับครู!B39</f>
        <v>3/2</v>
      </c>
      <c r="D39" s="47">
        <f>ฉบับนักเรียน!C39</f>
        <v>44704</v>
      </c>
      <c r="E39" s="50" t="str">
        <f>ฉบับนักเรียน!D39</f>
        <v>เด็กหญิงพาขวัญ  พุ่มทอง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ht="18" customHeight="1" x14ac:dyDescent="0.6">
      <c r="A40" s="38"/>
      <c r="B40" s="20" t="s">
        <v>47</v>
      </c>
      <c r="C40" s="42" t="str">
        <f>ฉบับครู!B40</f>
        <v>3/2</v>
      </c>
      <c r="D40" s="47">
        <f>ฉบับนักเรียน!C40</f>
        <v>44705</v>
      </c>
      <c r="E40" s="50" t="str">
        <f>ฉบับนักเรียน!D40</f>
        <v>เด็กหญิงพิชญาภา  มีแสง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pans="1:31" ht="18" customHeight="1" x14ac:dyDescent="0.6">
      <c r="A41" s="38"/>
      <c r="B41" s="20" t="s">
        <v>48</v>
      </c>
      <c r="C41" s="42" t="str">
        <f>ฉบับครู!B41</f>
        <v>3/2</v>
      </c>
      <c r="D41" s="47">
        <f>ฉบับนักเรียน!C41</f>
        <v>44706</v>
      </c>
      <c r="E41" s="50" t="str">
        <f>ฉบับนักเรียน!D41</f>
        <v>เด็กหญิงพิมพ์ลักษณ์  เตียพานิชกิจ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pans="1:31" ht="18" customHeight="1" x14ac:dyDescent="0.6">
      <c r="A42" s="38"/>
      <c r="B42" s="20" t="s">
        <v>49</v>
      </c>
      <c r="C42" s="42" t="str">
        <f>ฉบับครู!B42</f>
        <v>3/2</v>
      </c>
      <c r="D42" s="47">
        <f>ฉบับนักเรียน!C42</f>
        <v>44707</v>
      </c>
      <c r="E42" s="50" t="str">
        <f>ฉบับนักเรียน!D42</f>
        <v>เด็กหญิงภาวิณี  มะแป้น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pans="1:31" ht="18" customHeight="1" x14ac:dyDescent="0.6">
      <c r="A43" s="38"/>
      <c r="B43" s="20" t="s">
        <v>50</v>
      </c>
      <c r="C43" s="42" t="str">
        <f>ฉบับครู!B43</f>
        <v>3/2</v>
      </c>
      <c r="D43" s="47">
        <f>ฉบับนักเรียน!C43</f>
        <v>44708</v>
      </c>
      <c r="E43" s="50" t="str">
        <f>ฉบับนักเรียน!D43</f>
        <v>เด็กหญิงรมย์ธีรา  สุขสม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pans="1:31" ht="18" customHeight="1" x14ac:dyDescent="0.6">
      <c r="A44" s="38"/>
      <c r="B44" s="20" t="s">
        <v>51</v>
      </c>
      <c r="C44" s="42" t="str">
        <f>ฉบับครู!B44</f>
        <v>3/2</v>
      </c>
      <c r="D44" s="47">
        <f>ฉบับนักเรียน!C44</f>
        <v>44709</v>
      </c>
      <c r="E44" s="50" t="str">
        <f>ฉบับนักเรียน!D44</f>
        <v>เด็กหญิงรุ่งฟ้า  เผ่าพงษ์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pans="1:31" ht="18" customHeight="1" x14ac:dyDescent="0.6">
      <c r="A45" s="38"/>
      <c r="B45" s="20" t="s">
        <v>52</v>
      </c>
      <c r="C45" s="42" t="str">
        <f>ฉบับครู!B45</f>
        <v>3/2</v>
      </c>
      <c r="D45" s="47">
        <f>ฉบับนักเรียน!C45</f>
        <v>44710</v>
      </c>
      <c r="E45" s="50" t="str">
        <f>ฉบับนักเรียน!D45</f>
        <v>เด็กหญิงวิรดา  เต็มส้ม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</row>
    <row r="46" spans="1:31" ht="18" customHeight="1" x14ac:dyDescent="0.6">
      <c r="A46" s="38"/>
      <c r="B46" s="20" t="s">
        <v>53</v>
      </c>
      <c r="C46" s="42" t="str">
        <f>ฉบับครู!B46</f>
        <v>3/2</v>
      </c>
      <c r="D46" s="47">
        <f>ฉบับนักเรียน!C46</f>
        <v>44711</v>
      </c>
      <c r="E46" s="50" t="str">
        <f>ฉบับนักเรียน!D46</f>
        <v>เด็กหญิงศศิประภา  พิมาน</v>
      </c>
      <c r="F46" s="20" t="str">
        <f>ฉบับนักเรียน!E46</f>
        <v>หญิง</v>
      </c>
      <c r="G46" s="18">
        <f>ฉบับนักเรียน!AF46</f>
        <v>0</v>
      </c>
      <c r="H46" s="25" t="str">
        <f t="shared" si="8"/>
        <v>ปกติ</v>
      </c>
      <c r="I46" s="18">
        <f>ฉบับนักเรียน!AI46</f>
        <v>0</v>
      </c>
      <c r="J46" s="25" t="str">
        <f t="shared" si="9"/>
        <v>ปกติ</v>
      </c>
      <c r="K46" s="18">
        <f>ฉบับนักเรียน!AM46</f>
        <v>0</v>
      </c>
      <c r="L46" s="25" t="str">
        <f t="shared" si="10"/>
        <v>ปกติ</v>
      </c>
      <c r="M46" s="18">
        <f>ฉบับนักเรียน!AQ46</f>
        <v>0</v>
      </c>
      <c r="N46" s="25" t="str">
        <f t="shared" si="11"/>
        <v>ปกติ</v>
      </c>
      <c r="O46" s="18">
        <f>ฉบับนักเรียน!AS46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ht="18" customHeight="1" x14ac:dyDescent="0.6">
      <c r="A47" s="38"/>
      <c r="B47" s="20" t="s">
        <v>54</v>
      </c>
      <c r="C47" s="42" t="str">
        <f>ฉบับครู!B47</f>
        <v>3/2</v>
      </c>
      <c r="D47" s="47">
        <f>ฉบับนักเรียน!C47</f>
        <v>44712</v>
      </c>
      <c r="E47" s="50" t="str">
        <f>ฉบับนักเรียน!D47</f>
        <v>เด็กหญิงสุนิสา  ศรีวิชัย</v>
      </c>
      <c r="F47" s="20" t="str">
        <f>ฉบับนักเรียน!E47</f>
        <v>หญิง</v>
      </c>
      <c r="G47" s="18">
        <f>ฉบับนักเรียน!AF47</f>
        <v>0</v>
      </c>
      <c r="H47" s="25" t="str">
        <f t="shared" ref="H47:H48" si="16">IF(G47&lt;5,"ปกติ",IF(G47&lt;6,"เสี่ยง","มีปัญหา"))</f>
        <v>ปกติ</v>
      </c>
      <c r="I47" s="18">
        <f>ฉบับนักเรียน!AI47</f>
        <v>0</v>
      </c>
      <c r="J47" s="25" t="str">
        <f t="shared" ref="J47:J48" si="17">IF(I47&lt;5,"ปกติ",IF(I47&lt;6,"เสี่ยง","มีปัญหา"))</f>
        <v>ปกติ</v>
      </c>
      <c r="K47" s="18">
        <f>ฉบับนักเรียน!AM47</f>
        <v>0</v>
      </c>
      <c r="L47" s="25" t="str">
        <f t="shared" ref="L47:L48" si="18">IF(K47&lt;6,"ปกติ",IF(K47&lt;7,"เสี่ยง","มีปัญหา"))</f>
        <v>ปกติ</v>
      </c>
      <c r="M47" s="18">
        <f>ฉบับนักเรียน!AQ47</f>
        <v>0</v>
      </c>
      <c r="N47" s="25" t="str">
        <f t="shared" ref="N47:N48" si="19">IF(M47&lt;5,"ปกติ",IF(M47&lt;6,"เสี่ยง","มีปัญหา"))</f>
        <v>ปกติ</v>
      </c>
      <c r="O47" s="18">
        <f>ฉบับนักเรียน!AS47</f>
        <v>0</v>
      </c>
      <c r="P47" s="25" t="str">
        <f t="shared" ref="P47:P48" si="20">IF(O47&gt;4,"มีจุดแข็ง","ไม่มีจุดแข็ง")</f>
        <v>ไม่มีจุดแข็ง</v>
      </c>
      <c r="Q47" s="18">
        <f t="shared" ref="Q47:Q48" si="21">G47+I47+K47+M47</f>
        <v>0</v>
      </c>
      <c r="R47" s="18">
        <f t="shared" ref="R47:R48" si="22">SUM(G47,I47,K47,M47)</f>
        <v>0</v>
      </c>
      <c r="S47" s="25" t="str">
        <f t="shared" ref="S47:S48" si="23">IF(R47&lt;16,"ปกติ",IF(R47&lt;19,"เสี่ยง","มีปัญหา"))</f>
        <v>ปกติ</v>
      </c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ht="18" customHeight="1" x14ac:dyDescent="0.6">
      <c r="A48" s="38"/>
      <c r="B48" s="20" t="s">
        <v>55</v>
      </c>
      <c r="C48" s="42" t="str">
        <f>ฉบับครู!B48</f>
        <v>3/2</v>
      </c>
      <c r="D48" s="47">
        <f>ฉบับนักเรียน!C48</f>
        <v>44713</v>
      </c>
      <c r="E48" s="50" t="str">
        <f>ฉบับนักเรียน!D48</f>
        <v>เด็กหญิงอลิสา  กล่อมเกลา</v>
      </c>
      <c r="F48" s="20" t="str">
        <f>ฉบับนักเรียน!E48</f>
        <v>หญิง</v>
      </c>
      <c r="G48" s="18">
        <f>ฉบับนักเรียน!AF48</f>
        <v>0</v>
      </c>
      <c r="H48" s="25" t="str">
        <f t="shared" si="16"/>
        <v>ปกติ</v>
      </c>
      <c r="I48" s="18">
        <f>ฉบับนักเรียน!AI48</f>
        <v>0</v>
      </c>
      <c r="J48" s="25" t="str">
        <f t="shared" si="17"/>
        <v>ปกติ</v>
      </c>
      <c r="K48" s="18">
        <f>ฉบับนักเรียน!AM48</f>
        <v>0</v>
      </c>
      <c r="L48" s="25" t="str">
        <f t="shared" si="18"/>
        <v>ปกติ</v>
      </c>
      <c r="M48" s="18">
        <f>ฉบับนักเรียน!AQ48</f>
        <v>0</v>
      </c>
      <c r="N48" s="25" t="str">
        <f t="shared" si="19"/>
        <v>ปกติ</v>
      </c>
      <c r="O48" s="18">
        <f>ฉบับนักเรียน!AS48</f>
        <v>0</v>
      </c>
      <c r="P48" s="25" t="str">
        <f t="shared" si="20"/>
        <v>ไม่มีจุดแข็ง</v>
      </c>
      <c r="Q48" s="18">
        <f t="shared" si="21"/>
        <v>0</v>
      </c>
      <c r="R48" s="18">
        <f t="shared" si="22"/>
        <v>0</v>
      </c>
      <c r="S48" s="25" t="str">
        <f t="shared" si="23"/>
        <v>ปกติ</v>
      </c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31" ht="18" customHeight="1" x14ac:dyDescent="0.6">
      <c r="A49" s="38"/>
      <c r="B49" s="20" t="s">
        <v>56</v>
      </c>
      <c r="C49" s="42"/>
      <c r="D49" s="17"/>
      <c r="E49" s="50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31" ht="18" customHeight="1" x14ac:dyDescent="0.6">
      <c r="A50" s="38"/>
      <c r="B50" s="20" t="s">
        <v>57</v>
      </c>
      <c r="C50" s="42"/>
      <c r="D50" s="17"/>
      <c r="E50" s="50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31" ht="18" customHeight="1" x14ac:dyDescent="0.6">
      <c r="A51" s="38"/>
      <c r="B51" s="20" t="s">
        <v>58</v>
      </c>
      <c r="C51" s="42"/>
      <c r="D51" s="17"/>
      <c r="E51" s="50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</row>
    <row r="52" spans="1:31" ht="18" customHeight="1" x14ac:dyDescent="0.6">
      <c r="A52" s="38"/>
      <c r="B52" s="20" t="s">
        <v>59</v>
      </c>
      <c r="C52" s="42"/>
      <c r="D52" s="17"/>
      <c r="E52" s="50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31" ht="18" customHeight="1" x14ac:dyDescent="0.6">
      <c r="A53" s="38"/>
      <c r="B53" s="20" t="s">
        <v>60</v>
      </c>
      <c r="C53" s="42"/>
      <c r="D53" s="17"/>
      <c r="E53" s="50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31" ht="18" customHeight="1" x14ac:dyDescent="0.6">
      <c r="A54" s="38"/>
      <c r="B54" s="20" t="s">
        <v>61</v>
      </c>
      <c r="C54" s="42"/>
      <c r="D54" s="17"/>
      <c r="E54" s="50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31" ht="18" customHeight="1" x14ac:dyDescent="0.6">
      <c r="A55" s="38"/>
      <c r="B55" s="38"/>
      <c r="C55" s="38"/>
      <c r="D55" s="43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31" ht="18" customHeight="1" x14ac:dyDescent="0.6">
      <c r="A56" s="38"/>
      <c r="B56" s="38"/>
      <c r="C56" s="38"/>
      <c r="D56" s="52" t="s">
        <v>62</v>
      </c>
      <c r="E56" s="38"/>
      <c r="F56" s="38"/>
      <c r="G56" s="38"/>
      <c r="H56" s="38"/>
      <c r="I56" s="38"/>
      <c r="J56" s="38"/>
      <c r="K56" s="38"/>
      <c r="L56" s="33" t="s">
        <v>79</v>
      </c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31" ht="18" customHeight="1" x14ac:dyDescent="0.6">
      <c r="A57" s="38"/>
      <c r="B57" s="38"/>
      <c r="C57" s="38"/>
      <c r="D57" s="43"/>
      <c r="E57" s="52" t="str">
        <f>ฉบับผู้ปกครอง!C57</f>
        <v>นางลักษณา ลีละขจรเกียรติ</v>
      </c>
      <c r="F57" s="38"/>
      <c r="G57" s="38"/>
      <c r="H57" s="38"/>
      <c r="I57" s="38"/>
      <c r="J57" s="38"/>
      <c r="K57" s="38"/>
      <c r="L57" s="38"/>
      <c r="M57" s="38"/>
      <c r="N57" s="80" t="str">
        <f>ฉบับผู้ปกครอง!S57</f>
        <v>นางสาวณียพรรณ กาญจนะ</v>
      </c>
      <c r="O57" s="81"/>
      <c r="P57" s="81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31" ht="18" customHeight="1" x14ac:dyDescent="0.6">
      <c r="A58" s="38"/>
      <c r="B58" s="38"/>
      <c r="C58" s="38"/>
      <c r="D58" s="43"/>
      <c r="E58" s="52" t="s">
        <v>80</v>
      </c>
      <c r="F58" s="38"/>
      <c r="G58" s="38"/>
      <c r="H58" s="38"/>
      <c r="I58" s="38"/>
      <c r="J58" s="38"/>
      <c r="K58" s="38"/>
      <c r="L58" s="38"/>
      <c r="M58" s="51" t="s">
        <v>81</v>
      </c>
      <c r="N58" s="91" t="s">
        <v>63</v>
      </c>
      <c r="O58" s="81"/>
      <c r="P58" s="81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31" ht="18" customHeight="1" x14ac:dyDescent="0.6">
      <c r="A59" s="38"/>
      <c r="B59" s="38"/>
      <c r="C59" s="38"/>
      <c r="D59" s="43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</row>
    <row r="60" spans="1:31" ht="18" customHeight="1" x14ac:dyDescent="0.6">
      <c r="A60" s="38"/>
      <c r="B60" s="38"/>
      <c r="C60" s="38"/>
      <c r="D60" s="43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 spans="1:31" ht="18" customHeight="1" x14ac:dyDescent="0.6">
      <c r="A61" s="38"/>
      <c r="B61" s="38"/>
      <c r="C61" s="38"/>
      <c r="D61" s="43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 spans="1:31" ht="18" customHeight="1" x14ac:dyDescent="0.6">
      <c r="A62" s="38"/>
      <c r="B62" s="38"/>
      <c r="C62" s="38"/>
      <c r="D62" s="43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31" ht="18" customHeight="1" x14ac:dyDescent="0.6">
      <c r="A63" s="38"/>
      <c r="B63" s="38"/>
      <c r="C63" s="38"/>
      <c r="D63" s="43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</row>
    <row r="64" spans="1:31" ht="18" customHeight="1" x14ac:dyDescent="0.6">
      <c r="A64" s="38"/>
      <c r="B64" s="38"/>
      <c r="C64" s="38"/>
      <c r="D64" s="43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 spans="1:31" ht="18" customHeight="1" x14ac:dyDescent="0.6">
      <c r="A65" s="38"/>
      <c r="B65" s="38"/>
      <c r="C65" s="38"/>
      <c r="D65" s="4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 spans="1:31" ht="18" customHeight="1" x14ac:dyDescent="0.6">
      <c r="A66" s="38"/>
      <c r="B66" s="38"/>
      <c r="C66" s="38"/>
      <c r="D66" s="43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</row>
    <row r="67" spans="1:31" ht="18" customHeight="1" x14ac:dyDescent="0.6">
      <c r="A67" s="38"/>
      <c r="B67" s="38"/>
      <c r="C67" s="38"/>
      <c r="D67" s="43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</row>
    <row r="68" spans="1:31" ht="18" customHeight="1" x14ac:dyDescent="0.6">
      <c r="A68" s="38"/>
      <c r="B68" s="38"/>
      <c r="C68" s="38"/>
      <c r="D68" s="43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</row>
    <row r="69" spans="1:31" ht="18" customHeight="1" x14ac:dyDescent="0.6">
      <c r="A69" s="38"/>
      <c r="B69" s="38"/>
      <c r="C69" s="38"/>
      <c r="D69" s="43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</row>
    <row r="70" spans="1:31" ht="18" customHeight="1" x14ac:dyDescent="0.6">
      <c r="A70" s="38"/>
      <c r="B70" s="38"/>
      <c r="C70" s="38"/>
      <c r="D70" s="43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</row>
    <row r="71" spans="1:31" ht="18" customHeight="1" x14ac:dyDescent="0.6">
      <c r="A71" s="38"/>
      <c r="B71" s="38"/>
      <c r="C71" s="38"/>
      <c r="D71" s="43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</row>
    <row r="72" spans="1:31" ht="18" customHeight="1" x14ac:dyDescent="0.6">
      <c r="A72" s="38"/>
      <c r="B72" s="38"/>
      <c r="C72" s="38"/>
      <c r="D72" s="43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</row>
    <row r="73" spans="1:31" ht="19.5" customHeight="1" x14ac:dyDescent="0.6">
      <c r="A73" s="38"/>
      <c r="B73" s="38"/>
      <c r="C73" s="38"/>
      <c r="D73" s="43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</row>
    <row r="74" spans="1:31" ht="19.5" customHeight="1" x14ac:dyDescent="0.6">
      <c r="A74" s="38"/>
      <c r="B74" s="38"/>
      <c r="C74" s="38"/>
      <c r="D74" s="43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</row>
    <row r="75" spans="1:31" ht="19.5" customHeight="1" x14ac:dyDescent="0.6">
      <c r="A75" s="38"/>
      <c r="B75" s="38"/>
      <c r="C75" s="38"/>
      <c r="D75" s="43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pans="1:31" ht="19.5" customHeight="1" x14ac:dyDescent="0.6">
      <c r="A76" s="38"/>
      <c r="B76" s="38"/>
      <c r="C76" s="38"/>
      <c r="D76" s="4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pans="1:31" ht="19.5" customHeight="1" x14ac:dyDescent="0.6">
      <c r="A77" s="38"/>
      <c r="B77" s="38"/>
      <c r="C77" s="38"/>
      <c r="D77" s="43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78" spans="1:31" ht="19.5" customHeight="1" x14ac:dyDescent="0.6">
      <c r="A78" s="38"/>
      <c r="B78" s="38"/>
      <c r="C78" s="38"/>
      <c r="D78" s="43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</row>
    <row r="79" spans="1:31" ht="19.5" customHeight="1" x14ac:dyDescent="0.6">
      <c r="A79" s="38"/>
      <c r="B79" s="38"/>
      <c r="C79" s="38"/>
      <c r="D79" s="43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</row>
    <row r="80" spans="1:31" ht="19.5" customHeight="1" x14ac:dyDescent="0.6">
      <c r="A80" s="38"/>
      <c r="B80" s="38"/>
      <c r="C80" s="38"/>
      <c r="D80" s="43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pans="1:31" ht="19.5" customHeight="1" x14ac:dyDescent="0.6">
      <c r="A81" s="38"/>
      <c r="B81" s="38"/>
      <c r="C81" s="38"/>
      <c r="D81" s="43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pans="1:31" ht="19.5" customHeight="1" x14ac:dyDescent="0.6">
      <c r="A82" s="38"/>
      <c r="B82" s="38"/>
      <c r="C82" s="38"/>
      <c r="D82" s="43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pans="1:31" ht="19.5" customHeight="1" x14ac:dyDescent="0.6">
      <c r="A83" s="38"/>
      <c r="B83" s="38"/>
      <c r="C83" s="38"/>
      <c r="D83" s="43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pans="1:31" ht="19.5" customHeight="1" x14ac:dyDescent="0.6">
      <c r="A84" s="38"/>
      <c r="B84" s="38"/>
      <c r="C84" s="38"/>
      <c r="D84" s="43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pans="1:31" ht="19.5" customHeight="1" x14ac:dyDescent="0.6">
      <c r="A85" s="38"/>
      <c r="B85" s="38"/>
      <c r="C85" s="38"/>
      <c r="D85" s="43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pans="1:31" ht="19.5" customHeight="1" x14ac:dyDescent="0.6">
      <c r="A86" s="38"/>
      <c r="B86" s="38"/>
      <c r="C86" s="38"/>
      <c r="D86" s="43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pans="1:31" ht="19.5" customHeight="1" x14ac:dyDescent="0.6">
      <c r="A87" s="38"/>
      <c r="B87" s="38"/>
      <c r="C87" s="38"/>
      <c r="D87" s="43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pans="1:31" ht="19.5" customHeight="1" x14ac:dyDescent="0.6">
      <c r="A88" s="38"/>
      <c r="B88" s="38"/>
      <c r="C88" s="38"/>
      <c r="D88" s="43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pans="1:31" ht="19.5" customHeight="1" x14ac:dyDescent="0.6">
      <c r="A89" s="38"/>
      <c r="B89" s="38"/>
      <c r="C89" s="38"/>
      <c r="D89" s="43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pans="1:31" ht="19.5" customHeight="1" x14ac:dyDescent="0.6">
      <c r="A90" s="38"/>
      <c r="B90" s="38"/>
      <c r="C90" s="38"/>
      <c r="D90" s="43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pans="1:31" ht="19.5" customHeight="1" x14ac:dyDescent="0.6">
      <c r="A91" s="38"/>
      <c r="B91" s="38"/>
      <c r="C91" s="38"/>
      <c r="D91" s="43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pans="1:31" ht="19.5" customHeight="1" x14ac:dyDescent="0.6">
      <c r="A92" s="38"/>
      <c r="B92" s="38"/>
      <c r="C92" s="38"/>
      <c r="D92" s="43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pans="1:31" ht="19.5" customHeight="1" x14ac:dyDescent="0.6">
      <c r="A93" s="38"/>
      <c r="B93" s="38"/>
      <c r="C93" s="38"/>
      <c r="D93" s="43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pans="1:31" ht="19.5" customHeight="1" x14ac:dyDescent="0.6">
      <c r="A94" s="38"/>
      <c r="B94" s="38"/>
      <c r="C94" s="38"/>
      <c r="D94" s="43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pans="1:31" ht="19.5" customHeight="1" x14ac:dyDescent="0.6">
      <c r="A95" s="38"/>
      <c r="B95" s="38"/>
      <c r="C95" s="38"/>
      <c r="D95" s="43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pans="1:31" ht="19.5" customHeight="1" x14ac:dyDescent="0.6">
      <c r="A96" s="38"/>
      <c r="B96" s="38"/>
      <c r="C96" s="38"/>
      <c r="D96" s="43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pans="1:31" ht="19.5" customHeight="1" x14ac:dyDescent="0.6">
      <c r="A97" s="38"/>
      <c r="B97" s="38"/>
      <c r="C97" s="38"/>
      <c r="D97" s="43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pans="1:31" ht="19.5" customHeight="1" x14ac:dyDescent="0.6">
      <c r="A98" s="38"/>
      <c r="B98" s="38"/>
      <c r="C98" s="38"/>
      <c r="D98" s="43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pans="1:31" ht="19.5" customHeight="1" x14ac:dyDescent="0.6">
      <c r="A99" s="38"/>
      <c r="B99" s="38"/>
      <c r="C99" s="38"/>
      <c r="D99" s="43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pans="1:31" ht="19.5" customHeight="1" x14ac:dyDescent="0.6">
      <c r="A100" s="38"/>
      <c r="B100" s="38"/>
      <c r="C100" s="38"/>
      <c r="D100" s="43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1" spans="1:31" ht="19.5" customHeight="1" x14ac:dyDescent="0.6">
      <c r="A101" s="38"/>
      <c r="B101" s="38"/>
      <c r="C101" s="38"/>
      <c r="D101" s="43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pans="1:31" ht="19.5" customHeight="1" x14ac:dyDescent="0.6">
      <c r="A102" s="38"/>
      <c r="B102" s="38"/>
      <c r="C102" s="38"/>
      <c r="D102" s="43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pans="1:31" ht="19.5" customHeight="1" x14ac:dyDescent="0.6">
      <c r="A103" s="38"/>
      <c r="B103" s="38"/>
      <c r="C103" s="38"/>
      <c r="D103" s="43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pans="1:31" ht="19.5" customHeight="1" x14ac:dyDescent="0.6">
      <c r="A104" s="38"/>
      <c r="B104" s="38"/>
      <c r="C104" s="38"/>
      <c r="D104" s="43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pans="1:31" ht="19.5" customHeight="1" x14ac:dyDescent="0.6">
      <c r="A105" s="38"/>
      <c r="B105" s="38"/>
      <c r="C105" s="38"/>
      <c r="D105" s="43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pans="1:31" ht="19.5" customHeight="1" x14ac:dyDescent="0.6">
      <c r="A106" s="38"/>
      <c r="B106" s="38"/>
      <c r="C106" s="38"/>
      <c r="D106" s="43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pans="1:31" ht="19.5" customHeight="1" x14ac:dyDescent="0.6">
      <c r="A107" s="38"/>
      <c r="B107" s="38"/>
      <c r="C107" s="38"/>
      <c r="D107" s="43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pans="1:31" ht="19.5" customHeight="1" x14ac:dyDescent="0.6">
      <c r="A108" s="38"/>
      <c r="B108" s="38"/>
      <c r="C108" s="38"/>
      <c r="D108" s="43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pans="1:31" ht="19.5" customHeight="1" x14ac:dyDescent="0.6">
      <c r="A109" s="38"/>
      <c r="B109" s="38"/>
      <c r="C109" s="38"/>
      <c r="D109" s="43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pans="1:31" ht="19.5" customHeight="1" x14ac:dyDescent="0.6">
      <c r="A110" s="38"/>
      <c r="B110" s="38"/>
      <c r="C110" s="38"/>
      <c r="D110" s="43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pans="1:31" ht="19.5" customHeight="1" x14ac:dyDescent="0.6">
      <c r="A111" s="38"/>
      <c r="B111" s="38"/>
      <c r="C111" s="38"/>
      <c r="D111" s="43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pans="1:31" ht="19.5" customHeight="1" x14ac:dyDescent="0.6">
      <c r="A112" s="38"/>
      <c r="B112" s="38"/>
      <c r="C112" s="38"/>
      <c r="D112" s="43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pans="1:31" ht="19.5" customHeight="1" x14ac:dyDescent="0.6">
      <c r="A113" s="38"/>
      <c r="B113" s="38"/>
      <c r="C113" s="38"/>
      <c r="D113" s="43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pans="1:31" ht="19.5" customHeight="1" x14ac:dyDescent="0.6">
      <c r="A114" s="38"/>
      <c r="B114" s="38"/>
      <c r="C114" s="38"/>
      <c r="D114" s="43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pans="1:31" ht="19.5" customHeight="1" x14ac:dyDescent="0.6">
      <c r="A115" s="38"/>
      <c r="B115" s="38"/>
      <c r="C115" s="38"/>
      <c r="D115" s="43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pans="1:31" ht="19.5" customHeight="1" x14ac:dyDescent="0.6">
      <c r="A116" s="38"/>
      <c r="B116" s="38"/>
      <c r="C116" s="38"/>
      <c r="D116" s="43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pans="1:31" ht="19.5" customHeight="1" x14ac:dyDescent="0.6">
      <c r="A117" s="38"/>
      <c r="B117" s="38"/>
      <c r="C117" s="38"/>
      <c r="D117" s="43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pans="1:31" ht="19.5" customHeight="1" x14ac:dyDescent="0.6">
      <c r="A118" s="38"/>
      <c r="B118" s="38"/>
      <c r="C118" s="38"/>
      <c r="D118" s="43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pans="1:31" ht="19.5" customHeight="1" x14ac:dyDescent="0.6">
      <c r="A119" s="38"/>
      <c r="B119" s="38"/>
      <c r="C119" s="38"/>
      <c r="D119" s="43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pans="1:31" ht="19.5" customHeight="1" x14ac:dyDescent="0.6">
      <c r="A120" s="38"/>
      <c r="B120" s="38"/>
      <c r="C120" s="38"/>
      <c r="D120" s="43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pans="1:31" ht="19.5" customHeight="1" x14ac:dyDescent="0.6">
      <c r="A121" s="38"/>
      <c r="B121" s="38"/>
      <c r="C121" s="38"/>
      <c r="D121" s="43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pans="1:31" ht="19.5" customHeight="1" x14ac:dyDescent="0.6">
      <c r="A122" s="38"/>
      <c r="B122" s="38"/>
      <c r="C122" s="38"/>
      <c r="D122" s="43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pans="1:31" ht="19.5" customHeight="1" x14ac:dyDescent="0.6">
      <c r="A123" s="38"/>
      <c r="B123" s="38"/>
      <c r="C123" s="38"/>
      <c r="D123" s="43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pans="1:31" ht="19.5" customHeight="1" x14ac:dyDescent="0.6">
      <c r="A124" s="38"/>
      <c r="B124" s="38"/>
      <c r="C124" s="38"/>
      <c r="D124" s="43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pans="1:31" ht="19.5" customHeight="1" x14ac:dyDescent="0.6">
      <c r="A125" s="38"/>
      <c r="B125" s="38"/>
      <c r="C125" s="38"/>
      <c r="D125" s="43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pans="1:31" ht="19.5" customHeight="1" x14ac:dyDescent="0.6">
      <c r="A126" s="38"/>
      <c r="B126" s="38"/>
      <c r="C126" s="38"/>
      <c r="D126" s="43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pans="1:31" ht="19.5" customHeight="1" x14ac:dyDescent="0.6">
      <c r="A127" s="38"/>
      <c r="B127" s="38"/>
      <c r="C127" s="38"/>
      <c r="D127" s="43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pans="1:31" ht="19.5" customHeight="1" x14ac:dyDescent="0.6">
      <c r="A128" s="38"/>
      <c r="B128" s="38"/>
      <c r="C128" s="38"/>
      <c r="D128" s="43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pans="1:31" ht="19.5" customHeight="1" x14ac:dyDescent="0.6">
      <c r="A129" s="38"/>
      <c r="B129" s="38"/>
      <c r="C129" s="38"/>
      <c r="D129" s="43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pans="1:31" ht="19.5" customHeight="1" x14ac:dyDescent="0.6">
      <c r="A130" s="38"/>
      <c r="B130" s="38"/>
      <c r="C130" s="38"/>
      <c r="D130" s="43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pans="1:31" ht="19.5" customHeight="1" x14ac:dyDescent="0.6">
      <c r="A131" s="38"/>
      <c r="B131" s="38"/>
      <c r="C131" s="38"/>
      <c r="D131" s="43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pans="1:31" ht="19.5" customHeight="1" x14ac:dyDescent="0.6">
      <c r="A132" s="38"/>
      <c r="B132" s="38"/>
      <c r="C132" s="38"/>
      <c r="D132" s="43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pans="1:31" ht="19.5" customHeight="1" x14ac:dyDescent="0.6">
      <c r="A133" s="38"/>
      <c r="B133" s="38"/>
      <c r="C133" s="38"/>
      <c r="D133" s="43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pans="1:31" ht="19.5" customHeight="1" x14ac:dyDescent="0.6">
      <c r="A134" s="38"/>
      <c r="B134" s="38"/>
      <c r="C134" s="38"/>
      <c r="D134" s="43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pans="1:31" ht="19.5" customHeight="1" x14ac:dyDescent="0.6">
      <c r="A135" s="38"/>
      <c r="B135" s="38"/>
      <c r="C135" s="38"/>
      <c r="D135" s="43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  <row r="136" spans="1:31" ht="19.5" customHeight="1" x14ac:dyDescent="0.6">
      <c r="A136" s="38"/>
      <c r="B136" s="38"/>
      <c r="C136" s="38"/>
      <c r="D136" s="43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</row>
    <row r="137" spans="1:31" ht="19.5" customHeight="1" x14ac:dyDescent="0.6">
      <c r="A137" s="38"/>
      <c r="B137" s="38"/>
      <c r="C137" s="38"/>
      <c r="D137" s="43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pans="1:31" ht="19.5" customHeight="1" x14ac:dyDescent="0.6">
      <c r="A138" s="38"/>
      <c r="B138" s="38"/>
      <c r="C138" s="38"/>
      <c r="D138" s="43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pans="1:31" ht="19.5" customHeight="1" x14ac:dyDescent="0.6">
      <c r="A139" s="38"/>
      <c r="B139" s="38"/>
      <c r="C139" s="38"/>
      <c r="D139" s="43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pans="1:31" ht="19.5" customHeight="1" x14ac:dyDescent="0.6">
      <c r="A140" s="38"/>
      <c r="B140" s="38"/>
      <c r="C140" s="38"/>
      <c r="D140" s="43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pans="1:31" ht="19.5" customHeight="1" x14ac:dyDescent="0.6">
      <c r="A141" s="38"/>
      <c r="B141" s="38"/>
      <c r="C141" s="38"/>
      <c r="D141" s="43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pans="1:31" ht="19.5" customHeight="1" x14ac:dyDescent="0.6">
      <c r="A142" s="38"/>
      <c r="B142" s="38"/>
      <c r="C142" s="38"/>
      <c r="D142" s="43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</row>
    <row r="143" spans="1:31" ht="19.5" customHeight="1" x14ac:dyDescent="0.6">
      <c r="A143" s="38"/>
      <c r="B143" s="38"/>
      <c r="C143" s="38"/>
      <c r="D143" s="43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</row>
    <row r="144" spans="1:31" ht="19.5" customHeight="1" x14ac:dyDescent="0.6">
      <c r="A144" s="38"/>
      <c r="B144" s="38"/>
      <c r="C144" s="38"/>
      <c r="D144" s="43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</row>
    <row r="145" spans="1:31" ht="19.5" customHeight="1" x14ac:dyDescent="0.6">
      <c r="A145" s="38"/>
      <c r="B145" s="38"/>
      <c r="C145" s="38"/>
      <c r="D145" s="43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pans="1:31" ht="19.5" customHeight="1" x14ac:dyDescent="0.6">
      <c r="A146" s="38"/>
      <c r="B146" s="38"/>
      <c r="C146" s="38"/>
      <c r="D146" s="43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pans="1:31" ht="19.5" customHeight="1" x14ac:dyDescent="0.6">
      <c r="A147" s="38"/>
      <c r="B147" s="38"/>
      <c r="C147" s="38"/>
      <c r="D147" s="43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pans="1:31" ht="19.5" customHeight="1" x14ac:dyDescent="0.6">
      <c r="A148" s="38"/>
      <c r="B148" s="38"/>
      <c r="C148" s="38"/>
      <c r="D148" s="43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pans="1:31" ht="19.5" customHeight="1" x14ac:dyDescent="0.6">
      <c r="A149" s="38"/>
      <c r="B149" s="38"/>
      <c r="C149" s="38"/>
      <c r="D149" s="43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pans="1:31" ht="19.5" customHeight="1" x14ac:dyDescent="0.6">
      <c r="A150" s="38"/>
      <c r="B150" s="38"/>
      <c r="C150" s="38"/>
      <c r="D150" s="43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pans="1:31" ht="19.5" customHeight="1" x14ac:dyDescent="0.6">
      <c r="A151" s="38"/>
      <c r="B151" s="38"/>
      <c r="C151" s="38"/>
      <c r="D151" s="43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  <row r="152" spans="1:31" ht="19.5" customHeight="1" x14ac:dyDescent="0.6">
      <c r="A152" s="38"/>
      <c r="B152" s="38"/>
      <c r="C152" s="38"/>
      <c r="D152" s="43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</row>
    <row r="153" spans="1:31" ht="19.5" customHeight="1" x14ac:dyDescent="0.6">
      <c r="A153" s="38"/>
      <c r="B153" s="38"/>
      <c r="C153" s="38"/>
      <c r="D153" s="43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</row>
    <row r="154" spans="1:31" ht="19.5" customHeight="1" x14ac:dyDescent="0.6">
      <c r="A154" s="38"/>
      <c r="B154" s="38"/>
      <c r="C154" s="38"/>
      <c r="D154" s="43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</row>
    <row r="155" spans="1:31" ht="19.5" customHeight="1" x14ac:dyDescent="0.6">
      <c r="A155" s="38"/>
      <c r="B155" s="38"/>
      <c r="C155" s="38"/>
      <c r="D155" s="43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</row>
    <row r="156" spans="1:31" ht="19.5" customHeight="1" x14ac:dyDescent="0.6">
      <c r="A156" s="38"/>
      <c r="B156" s="38"/>
      <c r="C156" s="38"/>
      <c r="D156" s="43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</row>
    <row r="157" spans="1:31" ht="19.5" customHeight="1" x14ac:dyDescent="0.6">
      <c r="A157" s="38"/>
      <c r="B157" s="38"/>
      <c r="C157" s="38"/>
      <c r="D157" s="43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</row>
    <row r="158" spans="1:31" ht="19.5" customHeight="1" x14ac:dyDescent="0.6">
      <c r="A158" s="38"/>
      <c r="B158" s="38"/>
      <c r="C158" s="38"/>
      <c r="D158" s="43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</row>
    <row r="159" spans="1:31" ht="19.5" customHeight="1" x14ac:dyDescent="0.6">
      <c r="A159" s="38"/>
      <c r="B159" s="38"/>
      <c r="C159" s="38"/>
      <c r="D159" s="43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</row>
    <row r="160" spans="1:31" ht="19.5" customHeight="1" x14ac:dyDescent="0.6">
      <c r="A160" s="38"/>
      <c r="B160" s="38"/>
      <c r="C160" s="38"/>
      <c r="D160" s="43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</row>
    <row r="161" spans="1:31" ht="19.5" customHeight="1" x14ac:dyDescent="0.6">
      <c r="A161" s="38"/>
      <c r="B161" s="38"/>
      <c r="C161" s="38"/>
      <c r="D161" s="43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</row>
    <row r="162" spans="1:31" ht="19.5" customHeight="1" x14ac:dyDescent="0.6">
      <c r="A162" s="38"/>
      <c r="B162" s="38"/>
      <c r="C162" s="38"/>
      <c r="D162" s="43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</row>
    <row r="163" spans="1:31" ht="19.5" customHeight="1" x14ac:dyDescent="0.6">
      <c r="A163" s="38"/>
      <c r="B163" s="38"/>
      <c r="C163" s="38"/>
      <c r="D163" s="43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</row>
    <row r="164" spans="1:31" ht="19.5" customHeight="1" x14ac:dyDescent="0.6">
      <c r="A164" s="38"/>
      <c r="B164" s="38"/>
      <c r="C164" s="38"/>
      <c r="D164" s="43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</row>
    <row r="165" spans="1:31" ht="19.5" customHeight="1" x14ac:dyDescent="0.6">
      <c r="A165" s="38"/>
      <c r="B165" s="38"/>
      <c r="C165" s="38"/>
      <c r="D165" s="43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</row>
    <row r="166" spans="1:31" ht="19.5" customHeight="1" x14ac:dyDescent="0.6">
      <c r="A166" s="38"/>
      <c r="B166" s="38"/>
      <c r="C166" s="38"/>
      <c r="D166" s="43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</row>
    <row r="167" spans="1:31" ht="19.5" customHeight="1" x14ac:dyDescent="0.6">
      <c r="A167" s="38"/>
      <c r="B167" s="38"/>
      <c r="C167" s="38"/>
      <c r="D167" s="43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</row>
    <row r="168" spans="1:31" ht="19.5" customHeight="1" x14ac:dyDescent="0.6">
      <c r="A168" s="38"/>
      <c r="B168" s="38"/>
      <c r="C168" s="38"/>
      <c r="D168" s="43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</row>
    <row r="169" spans="1:31" ht="19.5" customHeight="1" x14ac:dyDescent="0.6">
      <c r="A169" s="38"/>
      <c r="B169" s="38"/>
      <c r="C169" s="38"/>
      <c r="D169" s="43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</row>
    <row r="170" spans="1:31" ht="19.5" customHeight="1" x14ac:dyDescent="0.6">
      <c r="A170" s="38"/>
      <c r="B170" s="38"/>
      <c r="C170" s="38"/>
      <c r="D170" s="43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</row>
    <row r="171" spans="1:31" ht="19.5" customHeight="1" x14ac:dyDescent="0.6">
      <c r="A171" s="38"/>
      <c r="B171" s="38"/>
      <c r="C171" s="38"/>
      <c r="D171" s="43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</row>
    <row r="172" spans="1:31" ht="19.5" customHeight="1" x14ac:dyDescent="0.6">
      <c r="A172" s="38"/>
      <c r="B172" s="38"/>
      <c r="C172" s="38"/>
      <c r="D172" s="43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</row>
    <row r="173" spans="1:31" ht="19.5" customHeight="1" x14ac:dyDescent="0.6">
      <c r="A173" s="38"/>
      <c r="B173" s="38"/>
      <c r="C173" s="38"/>
      <c r="D173" s="43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</row>
    <row r="174" spans="1:31" ht="19.5" customHeight="1" x14ac:dyDescent="0.6">
      <c r="A174" s="38"/>
      <c r="B174" s="38"/>
      <c r="C174" s="38"/>
      <c r="D174" s="43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</row>
    <row r="175" spans="1:31" ht="19.5" customHeight="1" x14ac:dyDescent="0.6">
      <c r="A175" s="38"/>
      <c r="B175" s="38"/>
      <c r="C175" s="38"/>
      <c r="D175" s="43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</row>
    <row r="176" spans="1:31" ht="19.5" customHeight="1" x14ac:dyDescent="0.6">
      <c r="A176" s="38"/>
      <c r="B176" s="38"/>
      <c r="C176" s="38"/>
      <c r="D176" s="43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</row>
    <row r="177" spans="1:31" ht="19.5" customHeight="1" x14ac:dyDescent="0.6">
      <c r="A177" s="38"/>
      <c r="B177" s="38"/>
      <c r="C177" s="38"/>
      <c r="D177" s="43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</row>
    <row r="178" spans="1:31" ht="19.5" customHeight="1" x14ac:dyDescent="0.6">
      <c r="A178" s="38"/>
      <c r="B178" s="38"/>
      <c r="C178" s="38"/>
      <c r="D178" s="43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</row>
    <row r="179" spans="1:31" ht="19.5" customHeight="1" x14ac:dyDescent="0.6">
      <c r="A179" s="38"/>
      <c r="B179" s="38"/>
      <c r="C179" s="38"/>
      <c r="D179" s="43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</row>
    <row r="180" spans="1:31" ht="19.5" customHeight="1" x14ac:dyDescent="0.6">
      <c r="A180" s="38"/>
      <c r="B180" s="38"/>
      <c r="C180" s="38"/>
      <c r="D180" s="43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</row>
    <row r="181" spans="1:31" ht="19.5" customHeight="1" x14ac:dyDescent="0.6">
      <c r="A181" s="38"/>
      <c r="B181" s="38"/>
      <c r="C181" s="38"/>
      <c r="D181" s="43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</row>
    <row r="182" spans="1:31" ht="19.5" customHeight="1" x14ac:dyDescent="0.6">
      <c r="A182" s="38"/>
      <c r="B182" s="38"/>
      <c r="C182" s="38"/>
      <c r="D182" s="43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</row>
    <row r="183" spans="1:31" ht="19.5" customHeight="1" x14ac:dyDescent="0.6">
      <c r="A183" s="38"/>
      <c r="B183" s="38"/>
      <c r="C183" s="38"/>
      <c r="D183" s="43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</row>
    <row r="184" spans="1:31" ht="19.5" customHeight="1" x14ac:dyDescent="0.6">
      <c r="A184" s="38"/>
      <c r="B184" s="38"/>
      <c r="C184" s="38"/>
      <c r="D184" s="43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</row>
    <row r="185" spans="1:31" ht="19.5" customHeight="1" x14ac:dyDescent="0.6">
      <c r="A185" s="38"/>
      <c r="B185" s="38"/>
      <c r="C185" s="38"/>
      <c r="D185" s="43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</row>
    <row r="186" spans="1:31" ht="19.5" customHeight="1" x14ac:dyDescent="0.6">
      <c r="A186" s="38"/>
      <c r="B186" s="38"/>
      <c r="C186" s="38"/>
      <c r="D186" s="43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</row>
    <row r="187" spans="1:31" ht="19.5" customHeight="1" x14ac:dyDescent="0.6">
      <c r="A187" s="38"/>
      <c r="B187" s="38"/>
      <c r="C187" s="38"/>
      <c r="D187" s="43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</row>
    <row r="188" spans="1:31" ht="19.5" customHeight="1" x14ac:dyDescent="0.6">
      <c r="A188" s="38"/>
      <c r="B188" s="38"/>
      <c r="C188" s="38"/>
      <c r="D188" s="43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</row>
    <row r="189" spans="1:31" ht="19.5" customHeight="1" x14ac:dyDescent="0.6">
      <c r="A189" s="38"/>
      <c r="B189" s="38"/>
      <c r="C189" s="38"/>
      <c r="D189" s="43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</row>
    <row r="190" spans="1:31" ht="19.5" customHeight="1" x14ac:dyDescent="0.6">
      <c r="A190" s="38"/>
      <c r="B190" s="38"/>
      <c r="C190" s="38"/>
      <c r="D190" s="43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</row>
    <row r="191" spans="1:31" ht="19.5" customHeight="1" x14ac:dyDescent="0.6">
      <c r="A191" s="38"/>
      <c r="B191" s="38"/>
      <c r="C191" s="38"/>
      <c r="D191" s="43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  <row r="192" spans="1:31" ht="19.5" customHeight="1" x14ac:dyDescent="0.6">
      <c r="A192" s="38"/>
      <c r="B192" s="38"/>
      <c r="C192" s="38"/>
      <c r="D192" s="43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</row>
    <row r="193" spans="1:31" ht="19.5" customHeight="1" x14ac:dyDescent="0.6">
      <c r="A193" s="38"/>
      <c r="B193" s="38"/>
      <c r="C193" s="38"/>
      <c r="D193" s="43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</row>
    <row r="194" spans="1:31" ht="19.5" customHeight="1" x14ac:dyDescent="0.6">
      <c r="A194" s="38"/>
      <c r="B194" s="38"/>
      <c r="C194" s="38"/>
      <c r="D194" s="43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</row>
    <row r="195" spans="1:31" ht="19.5" customHeight="1" x14ac:dyDescent="0.6">
      <c r="A195" s="38"/>
      <c r="B195" s="38"/>
      <c r="C195" s="38"/>
      <c r="D195" s="43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</row>
    <row r="196" spans="1:31" ht="19.5" customHeight="1" x14ac:dyDescent="0.6">
      <c r="A196" s="38"/>
      <c r="B196" s="38"/>
      <c r="C196" s="38"/>
      <c r="D196" s="43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</row>
    <row r="197" spans="1:31" ht="19.5" customHeight="1" x14ac:dyDescent="0.6">
      <c r="A197" s="38"/>
      <c r="B197" s="38"/>
      <c r="C197" s="38"/>
      <c r="D197" s="43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</row>
    <row r="198" spans="1:31" ht="19.5" customHeight="1" x14ac:dyDescent="0.6">
      <c r="A198" s="38"/>
      <c r="B198" s="38"/>
      <c r="C198" s="38"/>
      <c r="D198" s="43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</row>
    <row r="199" spans="1:31" ht="19.5" customHeight="1" x14ac:dyDescent="0.6">
      <c r="A199" s="38"/>
      <c r="B199" s="38"/>
      <c r="C199" s="38"/>
      <c r="D199" s="43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</row>
    <row r="200" spans="1:31" ht="19.5" customHeight="1" x14ac:dyDescent="0.6">
      <c r="A200" s="38"/>
      <c r="B200" s="38"/>
      <c r="C200" s="38"/>
      <c r="D200" s="43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</row>
    <row r="201" spans="1:31" ht="19.5" customHeight="1" x14ac:dyDescent="0.6">
      <c r="A201" s="38"/>
      <c r="B201" s="38"/>
      <c r="C201" s="38"/>
      <c r="D201" s="43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</row>
    <row r="202" spans="1:31" ht="19.5" customHeight="1" x14ac:dyDescent="0.6">
      <c r="A202" s="38"/>
      <c r="B202" s="38"/>
      <c r="C202" s="38"/>
      <c r="D202" s="43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</row>
    <row r="203" spans="1:31" ht="19.5" customHeight="1" x14ac:dyDescent="0.6">
      <c r="A203" s="38"/>
      <c r="B203" s="38"/>
      <c r="C203" s="38"/>
      <c r="D203" s="43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</row>
    <row r="204" spans="1:31" ht="19.5" customHeight="1" x14ac:dyDescent="0.6">
      <c r="A204" s="38"/>
      <c r="B204" s="38"/>
      <c r="C204" s="38"/>
      <c r="D204" s="43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</row>
    <row r="205" spans="1:31" ht="19.5" customHeight="1" x14ac:dyDescent="0.6">
      <c r="A205" s="38"/>
      <c r="B205" s="38"/>
      <c r="C205" s="38"/>
      <c r="D205" s="43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</row>
    <row r="206" spans="1:31" ht="19.5" customHeight="1" x14ac:dyDescent="0.6">
      <c r="A206" s="38"/>
      <c r="B206" s="38"/>
      <c r="C206" s="38"/>
      <c r="D206" s="43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</row>
    <row r="207" spans="1:31" ht="19.5" customHeight="1" x14ac:dyDescent="0.6">
      <c r="A207" s="38"/>
      <c r="B207" s="38"/>
      <c r="C207" s="38"/>
      <c r="D207" s="43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</row>
    <row r="208" spans="1:31" ht="19.5" customHeight="1" x14ac:dyDescent="0.6">
      <c r="A208" s="38"/>
      <c r="B208" s="38"/>
      <c r="C208" s="38"/>
      <c r="D208" s="43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</row>
    <row r="209" spans="1:31" ht="19.5" customHeight="1" x14ac:dyDescent="0.6">
      <c r="A209" s="38"/>
      <c r="B209" s="38"/>
      <c r="C209" s="38"/>
      <c r="D209" s="43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</row>
    <row r="210" spans="1:31" ht="19.5" customHeight="1" x14ac:dyDescent="0.6">
      <c r="A210" s="38"/>
      <c r="B210" s="38"/>
      <c r="C210" s="38"/>
      <c r="D210" s="43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</row>
    <row r="211" spans="1:31" ht="19.5" customHeight="1" x14ac:dyDescent="0.6">
      <c r="A211" s="38"/>
      <c r="B211" s="38"/>
      <c r="C211" s="38"/>
      <c r="D211" s="43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</row>
    <row r="212" spans="1:31" ht="19.5" customHeight="1" x14ac:dyDescent="0.6">
      <c r="A212" s="38"/>
      <c r="B212" s="38"/>
      <c r="C212" s="38"/>
      <c r="D212" s="43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</row>
    <row r="213" spans="1:31" ht="19.5" customHeight="1" x14ac:dyDescent="0.6">
      <c r="A213" s="38"/>
      <c r="B213" s="38"/>
      <c r="C213" s="38"/>
      <c r="D213" s="43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</row>
    <row r="214" spans="1:31" ht="19.5" customHeight="1" x14ac:dyDescent="0.6">
      <c r="A214" s="38"/>
      <c r="B214" s="38"/>
      <c r="C214" s="38"/>
      <c r="D214" s="43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</row>
    <row r="215" spans="1:31" ht="19.5" customHeight="1" x14ac:dyDescent="0.6">
      <c r="A215" s="38"/>
      <c r="B215" s="38"/>
      <c r="C215" s="38"/>
      <c r="D215" s="43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</row>
    <row r="216" spans="1:31" ht="19.5" customHeight="1" x14ac:dyDescent="0.6">
      <c r="A216" s="38"/>
      <c r="B216" s="38"/>
      <c r="C216" s="38"/>
      <c r="D216" s="43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</row>
    <row r="217" spans="1:31" ht="19.5" customHeight="1" x14ac:dyDescent="0.6">
      <c r="A217" s="38"/>
      <c r="B217" s="38"/>
      <c r="C217" s="38"/>
      <c r="D217" s="43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</row>
    <row r="218" spans="1:31" ht="19.5" customHeight="1" x14ac:dyDescent="0.6">
      <c r="A218" s="38"/>
      <c r="B218" s="38"/>
      <c r="C218" s="38"/>
      <c r="D218" s="43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</row>
    <row r="219" spans="1:31" ht="19.5" customHeight="1" x14ac:dyDescent="0.6">
      <c r="A219" s="38"/>
      <c r="B219" s="38"/>
      <c r="C219" s="38"/>
      <c r="D219" s="43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</row>
    <row r="220" spans="1:31" ht="19.5" customHeight="1" x14ac:dyDescent="0.6">
      <c r="A220" s="38"/>
      <c r="B220" s="38"/>
      <c r="C220" s="38"/>
      <c r="D220" s="43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</row>
    <row r="221" spans="1:31" ht="19.5" customHeight="1" x14ac:dyDescent="0.6">
      <c r="A221" s="38"/>
      <c r="B221" s="38"/>
      <c r="C221" s="38"/>
      <c r="D221" s="43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</row>
    <row r="222" spans="1:31" ht="19.5" customHeight="1" x14ac:dyDescent="0.6">
      <c r="A222" s="38"/>
      <c r="B222" s="38"/>
      <c r="C222" s="38"/>
      <c r="D222" s="43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</row>
    <row r="223" spans="1:31" ht="19.5" customHeight="1" x14ac:dyDescent="0.6">
      <c r="A223" s="38"/>
      <c r="B223" s="38"/>
      <c r="C223" s="38"/>
      <c r="D223" s="43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</row>
    <row r="224" spans="1:31" ht="19.5" customHeight="1" x14ac:dyDescent="0.6">
      <c r="A224" s="38"/>
      <c r="B224" s="38"/>
      <c r="C224" s="38"/>
      <c r="D224" s="43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</row>
    <row r="225" spans="1:31" ht="19.5" customHeight="1" x14ac:dyDescent="0.6">
      <c r="A225" s="38"/>
      <c r="B225" s="38"/>
      <c r="C225" s="38"/>
      <c r="D225" s="43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</row>
    <row r="226" spans="1:31" ht="19.5" customHeight="1" x14ac:dyDescent="0.6">
      <c r="A226" s="38"/>
      <c r="B226" s="38"/>
      <c r="C226" s="38"/>
      <c r="D226" s="43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</row>
    <row r="227" spans="1:31" ht="19.5" customHeight="1" x14ac:dyDescent="0.6">
      <c r="A227" s="38"/>
      <c r="B227" s="38"/>
      <c r="C227" s="38"/>
      <c r="D227" s="43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</row>
    <row r="228" spans="1:31" ht="19.5" customHeight="1" x14ac:dyDescent="0.6">
      <c r="A228" s="38"/>
      <c r="B228" s="38"/>
      <c r="C228" s="38"/>
      <c r="D228" s="43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</row>
    <row r="229" spans="1:31" ht="19.5" customHeight="1" x14ac:dyDescent="0.6">
      <c r="A229" s="38"/>
      <c r="B229" s="38"/>
      <c r="C229" s="38"/>
      <c r="D229" s="43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</row>
    <row r="230" spans="1:31" ht="19.5" customHeight="1" x14ac:dyDescent="0.6">
      <c r="A230" s="38"/>
      <c r="B230" s="38"/>
      <c r="C230" s="38"/>
      <c r="D230" s="43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</row>
    <row r="231" spans="1:31" ht="19.5" customHeight="1" x14ac:dyDescent="0.6">
      <c r="A231" s="38"/>
      <c r="B231" s="38"/>
      <c r="C231" s="38"/>
      <c r="D231" s="43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</row>
    <row r="232" spans="1:31" ht="19.5" customHeight="1" x14ac:dyDescent="0.6">
      <c r="A232" s="38"/>
      <c r="B232" s="38"/>
      <c r="C232" s="38"/>
      <c r="D232" s="43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</row>
    <row r="233" spans="1:31" ht="19.5" customHeight="1" x14ac:dyDescent="0.6">
      <c r="A233" s="38"/>
      <c r="B233" s="38"/>
      <c r="C233" s="38"/>
      <c r="D233" s="43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</row>
    <row r="234" spans="1:31" ht="19.5" customHeight="1" x14ac:dyDescent="0.6">
      <c r="A234" s="38"/>
      <c r="B234" s="38"/>
      <c r="C234" s="38"/>
      <c r="D234" s="43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</row>
    <row r="235" spans="1:31" ht="19.5" customHeight="1" x14ac:dyDescent="0.6">
      <c r="A235" s="38"/>
      <c r="B235" s="38"/>
      <c r="C235" s="38"/>
      <c r="D235" s="43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</row>
    <row r="236" spans="1:31" ht="19.5" customHeight="1" x14ac:dyDescent="0.6">
      <c r="A236" s="38"/>
      <c r="B236" s="38"/>
      <c r="C236" s="38"/>
      <c r="D236" s="43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</row>
    <row r="237" spans="1:31" ht="19.5" customHeight="1" x14ac:dyDescent="0.6">
      <c r="A237" s="38"/>
      <c r="B237" s="38"/>
      <c r="C237" s="38"/>
      <c r="D237" s="43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</row>
    <row r="238" spans="1:31" ht="19.5" customHeight="1" x14ac:dyDescent="0.6">
      <c r="A238" s="38"/>
      <c r="B238" s="38"/>
      <c r="C238" s="38"/>
      <c r="D238" s="43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</row>
    <row r="239" spans="1:31" ht="19.5" customHeight="1" x14ac:dyDescent="0.6">
      <c r="A239" s="38"/>
      <c r="B239" s="38"/>
      <c r="C239" s="38"/>
      <c r="D239" s="43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</row>
    <row r="240" spans="1:31" ht="19.5" customHeight="1" x14ac:dyDescent="0.6">
      <c r="A240" s="38"/>
      <c r="B240" s="38"/>
      <c r="C240" s="38"/>
      <c r="D240" s="43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</row>
    <row r="241" spans="1:31" ht="19.5" customHeight="1" x14ac:dyDescent="0.6">
      <c r="A241" s="38"/>
      <c r="B241" s="38"/>
      <c r="C241" s="38"/>
      <c r="D241" s="43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</row>
    <row r="242" spans="1:31" ht="19.5" customHeight="1" x14ac:dyDescent="0.6">
      <c r="A242" s="38"/>
      <c r="B242" s="38"/>
      <c r="C242" s="38"/>
      <c r="D242" s="43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</row>
    <row r="243" spans="1:31" ht="19.5" customHeight="1" x14ac:dyDescent="0.6">
      <c r="A243" s="38"/>
      <c r="B243" s="38"/>
      <c r="C243" s="38"/>
      <c r="D243" s="43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</row>
    <row r="244" spans="1:31" ht="19.5" customHeight="1" x14ac:dyDescent="0.6">
      <c r="A244" s="38"/>
      <c r="B244" s="38"/>
      <c r="C244" s="38"/>
      <c r="D244" s="43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</row>
    <row r="245" spans="1:31" ht="19.5" customHeight="1" x14ac:dyDescent="0.6">
      <c r="A245" s="38"/>
      <c r="B245" s="38"/>
      <c r="C245" s="38"/>
      <c r="D245" s="43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</row>
    <row r="246" spans="1:31" ht="19.5" customHeight="1" x14ac:dyDescent="0.6">
      <c r="A246" s="38"/>
      <c r="B246" s="38"/>
      <c r="C246" s="38"/>
      <c r="D246" s="43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</row>
    <row r="247" spans="1:31" ht="19.5" customHeight="1" x14ac:dyDescent="0.6">
      <c r="A247" s="38"/>
      <c r="B247" s="38"/>
      <c r="C247" s="38"/>
      <c r="D247" s="43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</row>
    <row r="248" spans="1:31" ht="19.5" customHeight="1" x14ac:dyDescent="0.6">
      <c r="A248" s="38"/>
      <c r="B248" s="38"/>
      <c r="C248" s="38"/>
      <c r="D248" s="43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</row>
    <row r="249" spans="1:31" ht="19.5" customHeight="1" x14ac:dyDescent="0.6">
      <c r="A249" s="38"/>
      <c r="B249" s="38"/>
      <c r="C249" s="38"/>
      <c r="D249" s="43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</row>
    <row r="250" spans="1:31" ht="19.5" customHeight="1" x14ac:dyDescent="0.6">
      <c r="A250" s="38"/>
      <c r="B250" s="38"/>
      <c r="C250" s="38"/>
      <c r="D250" s="43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</row>
    <row r="251" spans="1:31" ht="19.5" customHeight="1" x14ac:dyDescent="0.6">
      <c r="A251" s="38"/>
      <c r="B251" s="38"/>
      <c r="C251" s="38"/>
      <c r="D251" s="43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</row>
    <row r="252" spans="1:31" ht="19.5" customHeight="1" x14ac:dyDescent="0.6">
      <c r="A252" s="38"/>
      <c r="B252" s="38"/>
      <c r="C252" s="38"/>
      <c r="D252" s="43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</row>
    <row r="253" spans="1:31" ht="19.5" customHeight="1" x14ac:dyDescent="0.6">
      <c r="A253" s="38"/>
      <c r="B253" s="38"/>
      <c r="C253" s="38"/>
      <c r="D253" s="43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</row>
    <row r="254" spans="1:31" ht="19.5" customHeight="1" x14ac:dyDescent="0.6">
      <c r="A254" s="38"/>
      <c r="B254" s="38"/>
      <c r="C254" s="38"/>
      <c r="D254" s="43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</row>
    <row r="255" spans="1:31" ht="19.5" customHeight="1" x14ac:dyDescent="0.6">
      <c r="A255" s="38"/>
      <c r="B255" s="38"/>
      <c r="C255" s="38"/>
      <c r="D255" s="43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</row>
    <row r="256" spans="1:31" ht="19.5" customHeight="1" x14ac:dyDescent="0.6">
      <c r="A256" s="38"/>
      <c r="B256" s="38"/>
      <c r="C256" s="38"/>
      <c r="D256" s="43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</row>
    <row r="257" spans="1:31" ht="19.5" customHeight="1" x14ac:dyDescent="0.6">
      <c r="A257" s="38"/>
      <c r="B257" s="38"/>
      <c r="C257" s="38"/>
      <c r="D257" s="43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</row>
    <row r="258" spans="1:31" ht="19.5" customHeight="1" x14ac:dyDescent="0.6">
      <c r="A258" s="38"/>
      <c r="B258" s="38"/>
      <c r="C258" s="38"/>
      <c r="D258" s="43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</row>
    <row r="259" spans="1:31" ht="19.5" customHeight="1" x14ac:dyDescent="0.6">
      <c r="A259" s="38"/>
      <c r="B259" s="38"/>
      <c r="C259" s="38"/>
      <c r="D259" s="43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</row>
    <row r="260" spans="1:31" ht="19.5" customHeight="1" x14ac:dyDescent="0.6">
      <c r="A260" s="38"/>
      <c r="B260" s="38"/>
      <c r="C260" s="38"/>
      <c r="D260" s="43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</row>
    <row r="261" spans="1:31" ht="19.5" customHeight="1" x14ac:dyDescent="0.6">
      <c r="A261" s="38"/>
      <c r="B261" s="38"/>
      <c r="C261" s="38"/>
      <c r="D261" s="43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</row>
    <row r="262" spans="1:31" ht="19.5" customHeight="1" x14ac:dyDescent="0.6">
      <c r="A262" s="38"/>
      <c r="B262" s="38"/>
      <c r="C262" s="38"/>
      <c r="D262" s="43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</row>
    <row r="263" spans="1:31" ht="19.5" customHeight="1" x14ac:dyDescent="0.6">
      <c r="A263" s="38"/>
      <c r="B263" s="38"/>
      <c r="C263" s="38"/>
      <c r="D263" s="43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</row>
    <row r="264" spans="1:31" ht="19.5" customHeight="1" x14ac:dyDescent="0.6">
      <c r="A264" s="38"/>
      <c r="B264" s="38"/>
      <c r="C264" s="38"/>
      <c r="D264" s="43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</row>
    <row r="265" spans="1:31" ht="19.5" customHeight="1" x14ac:dyDescent="0.6">
      <c r="A265" s="38"/>
      <c r="B265" s="38"/>
      <c r="C265" s="38"/>
      <c r="D265" s="43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</row>
    <row r="266" spans="1:31" ht="19.5" customHeight="1" x14ac:dyDescent="0.6">
      <c r="A266" s="38"/>
      <c r="B266" s="38"/>
      <c r="C266" s="38"/>
      <c r="D266" s="43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</row>
    <row r="267" spans="1:31" ht="19.5" customHeight="1" x14ac:dyDescent="0.6">
      <c r="A267" s="38"/>
      <c r="B267" s="38"/>
      <c r="C267" s="38"/>
      <c r="D267" s="43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</row>
    <row r="268" spans="1:31" ht="19.5" customHeight="1" x14ac:dyDescent="0.6">
      <c r="A268" s="38"/>
      <c r="B268" s="38"/>
      <c r="C268" s="38"/>
      <c r="D268" s="43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</row>
    <row r="269" spans="1:31" ht="19.5" customHeight="1" x14ac:dyDescent="0.6">
      <c r="A269" s="38"/>
      <c r="B269" s="38"/>
      <c r="C269" s="38"/>
      <c r="D269" s="43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</row>
    <row r="270" spans="1:31" ht="19.5" customHeight="1" x14ac:dyDescent="0.6">
      <c r="A270" s="38"/>
      <c r="B270" s="38"/>
      <c r="C270" s="38"/>
      <c r="D270" s="43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</row>
    <row r="271" spans="1:31" ht="19.5" customHeight="1" x14ac:dyDescent="0.6">
      <c r="A271" s="38"/>
      <c r="B271" s="38"/>
      <c r="C271" s="38"/>
      <c r="D271" s="43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</row>
    <row r="272" spans="1:31" ht="19.5" customHeight="1" x14ac:dyDescent="0.6">
      <c r="A272" s="38"/>
      <c r="B272" s="38"/>
      <c r="C272" s="38"/>
      <c r="D272" s="43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</row>
    <row r="273" spans="1:31" ht="19.5" customHeight="1" x14ac:dyDescent="0.6">
      <c r="A273" s="38"/>
      <c r="B273" s="38"/>
      <c r="C273" s="38"/>
      <c r="D273" s="43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</row>
    <row r="274" spans="1:31" ht="19.5" customHeight="1" x14ac:dyDescent="0.6">
      <c r="A274" s="38"/>
      <c r="B274" s="38"/>
      <c r="C274" s="38"/>
      <c r="D274" s="43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</row>
    <row r="275" spans="1:31" ht="19.5" customHeight="1" x14ac:dyDescent="0.6">
      <c r="A275" s="38"/>
      <c r="B275" s="38"/>
      <c r="C275" s="38"/>
      <c r="D275" s="43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</row>
    <row r="276" spans="1:31" ht="19.5" customHeight="1" x14ac:dyDescent="0.6">
      <c r="A276" s="38"/>
      <c r="B276" s="38"/>
      <c r="C276" s="38"/>
      <c r="D276" s="43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</row>
    <row r="277" spans="1:31" ht="19.5" customHeight="1" x14ac:dyDescent="0.6">
      <c r="A277" s="38"/>
      <c r="B277" s="38"/>
      <c r="C277" s="38"/>
      <c r="D277" s="43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</row>
    <row r="278" spans="1:31" ht="19.5" customHeight="1" x14ac:dyDescent="0.6">
      <c r="A278" s="38"/>
      <c r="B278" s="38"/>
      <c r="C278" s="38"/>
      <c r="D278" s="43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</row>
    <row r="279" spans="1:31" ht="19.5" customHeight="1" x14ac:dyDescent="0.6">
      <c r="A279" s="38"/>
      <c r="B279" s="38"/>
      <c r="C279" s="38"/>
      <c r="D279" s="43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</row>
    <row r="280" spans="1:31" ht="19.5" customHeight="1" x14ac:dyDescent="0.6">
      <c r="A280" s="38"/>
      <c r="B280" s="38"/>
      <c r="C280" s="38"/>
      <c r="D280" s="43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</row>
    <row r="281" spans="1:31" ht="19.5" customHeight="1" x14ac:dyDescent="0.6">
      <c r="A281" s="38"/>
      <c r="B281" s="38"/>
      <c r="C281" s="38"/>
      <c r="D281" s="43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</row>
    <row r="282" spans="1:31" ht="19.5" customHeight="1" x14ac:dyDescent="0.6">
      <c r="A282" s="38"/>
      <c r="B282" s="38"/>
      <c r="C282" s="38"/>
      <c r="D282" s="43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</row>
    <row r="283" spans="1:31" ht="19.5" customHeight="1" x14ac:dyDescent="0.6">
      <c r="A283" s="38"/>
      <c r="B283" s="38"/>
      <c r="C283" s="38"/>
      <c r="D283" s="43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</row>
    <row r="284" spans="1:31" ht="19.5" customHeight="1" x14ac:dyDescent="0.6">
      <c r="A284" s="38"/>
      <c r="B284" s="38"/>
      <c r="C284" s="38"/>
      <c r="D284" s="43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</row>
    <row r="285" spans="1:31" ht="19.5" customHeight="1" x14ac:dyDescent="0.6">
      <c r="A285" s="38"/>
      <c r="B285" s="38"/>
      <c r="C285" s="38"/>
      <c r="D285" s="43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</row>
    <row r="286" spans="1:31" ht="19.5" customHeight="1" x14ac:dyDescent="0.6">
      <c r="A286" s="38"/>
      <c r="B286" s="38"/>
      <c r="C286" s="38"/>
      <c r="D286" s="43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</row>
    <row r="287" spans="1:31" ht="19.5" customHeight="1" x14ac:dyDescent="0.6">
      <c r="A287" s="38"/>
      <c r="B287" s="38"/>
      <c r="C287" s="38"/>
      <c r="D287" s="43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</row>
    <row r="288" spans="1:31" ht="19.5" customHeight="1" x14ac:dyDescent="0.6">
      <c r="A288" s="38"/>
      <c r="B288" s="38"/>
      <c r="C288" s="38"/>
      <c r="D288" s="43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</row>
    <row r="289" spans="1:31" ht="19.5" customHeight="1" x14ac:dyDescent="0.6">
      <c r="A289" s="38"/>
      <c r="B289" s="38"/>
      <c r="C289" s="38"/>
      <c r="D289" s="43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</row>
    <row r="290" spans="1:31" ht="19.5" customHeight="1" x14ac:dyDescent="0.6">
      <c r="A290" s="38"/>
      <c r="B290" s="38"/>
      <c r="C290" s="38"/>
      <c r="D290" s="43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</row>
    <row r="291" spans="1:31" ht="19.5" customHeight="1" x14ac:dyDescent="0.6">
      <c r="A291" s="38"/>
      <c r="B291" s="38"/>
      <c r="C291" s="38"/>
      <c r="D291" s="43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</row>
    <row r="292" spans="1:31" ht="19.5" customHeight="1" x14ac:dyDescent="0.6">
      <c r="A292" s="38"/>
      <c r="B292" s="38"/>
      <c r="C292" s="38"/>
      <c r="D292" s="43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</row>
    <row r="293" spans="1:31" ht="19.5" customHeight="1" x14ac:dyDescent="0.6">
      <c r="A293" s="38"/>
      <c r="B293" s="38"/>
      <c r="C293" s="38"/>
      <c r="D293" s="43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</row>
    <row r="294" spans="1:31" ht="19.5" customHeight="1" x14ac:dyDescent="0.6">
      <c r="A294" s="38"/>
      <c r="B294" s="38"/>
      <c r="C294" s="38"/>
      <c r="D294" s="43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</row>
    <row r="295" spans="1:31" ht="19.5" customHeight="1" x14ac:dyDescent="0.6">
      <c r="A295" s="38"/>
      <c r="B295" s="38"/>
      <c r="C295" s="38"/>
      <c r="D295" s="43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</row>
    <row r="296" spans="1:31" ht="19.5" customHeight="1" x14ac:dyDescent="0.6">
      <c r="A296" s="38"/>
      <c r="B296" s="38"/>
      <c r="C296" s="38"/>
      <c r="D296" s="43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</row>
    <row r="297" spans="1:31" ht="19.5" customHeight="1" x14ac:dyDescent="0.6">
      <c r="A297" s="38"/>
      <c r="B297" s="38"/>
      <c r="C297" s="38"/>
      <c r="D297" s="43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</row>
    <row r="298" spans="1:31" ht="19.5" customHeight="1" x14ac:dyDescent="0.6">
      <c r="A298" s="38"/>
      <c r="B298" s="38"/>
      <c r="C298" s="38"/>
      <c r="D298" s="43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</row>
    <row r="299" spans="1:31" ht="19.5" customHeight="1" x14ac:dyDescent="0.6">
      <c r="A299" s="38"/>
      <c r="B299" s="38"/>
      <c r="C299" s="38"/>
      <c r="D299" s="43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</row>
    <row r="300" spans="1:31" ht="19.5" customHeight="1" x14ac:dyDescent="0.6">
      <c r="A300" s="38"/>
      <c r="B300" s="38"/>
      <c r="C300" s="38"/>
      <c r="D300" s="43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</row>
    <row r="301" spans="1:31" ht="19.5" customHeight="1" x14ac:dyDescent="0.6">
      <c r="A301" s="38"/>
      <c r="B301" s="38"/>
      <c r="C301" s="38"/>
      <c r="D301" s="43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</row>
    <row r="302" spans="1:31" ht="19.5" customHeight="1" x14ac:dyDescent="0.6">
      <c r="A302" s="38"/>
      <c r="B302" s="38"/>
      <c r="C302" s="38"/>
      <c r="D302" s="43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</row>
    <row r="303" spans="1:31" ht="19.5" customHeight="1" x14ac:dyDescent="0.6">
      <c r="A303" s="38"/>
      <c r="B303" s="38"/>
      <c r="C303" s="38"/>
      <c r="D303" s="43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</row>
    <row r="304" spans="1:31" ht="19.5" customHeight="1" x14ac:dyDescent="0.6">
      <c r="A304" s="38"/>
      <c r="B304" s="38"/>
      <c r="C304" s="38"/>
      <c r="D304" s="43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</row>
    <row r="305" spans="1:31" ht="19.5" customHeight="1" x14ac:dyDescent="0.6">
      <c r="A305" s="38"/>
      <c r="B305" s="38"/>
      <c r="C305" s="38"/>
      <c r="D305" s="43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</row>
    <row r="306" spans="1:31" ht="19.5" customHeight="1" x14ac:dyDescent="0.6">
      <c r="A306" s="38"/>
      <c r="B306" s="38"/>
      <c r="C306" s="38"/>
      <c r="D306" s="43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</row>
    <row r="307" spans="1:31" ht="19.5" customHeight="1" x14ac:dyDescent="0.6">
      <c r="A307" s="38"/>
      <c r="B307" s="38"/>
      <c r="C307" s="38"/>
      <c r="D307" s="43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</row>
    <row r="308" spans="1:31" ht="19.5" customHeight="1" x14ac:dyDescent="0.6">
      <c r="A308" s="38"/>
      <c r="B308" s="38"/>
      <c r="C308" s="38"/>
      <c r="D308" s="43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</row>
    <row r="309" spans="1:31" ht="19.5" customHeight="1" x14ac:dyDescent="0.6">
      <c r="A309" s="38"/>
      <c r="B309" s="38"/>
      <c r="C309" s="38"/>
      <c r="D309" s="43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</row>
    <row r="310" spans="1:31" ht="19.5" customHeight="1" x14ac:dyDescent="0.6">
      <c r="A310" s="38"/>
      <c r="B310" s="38"/>
      <c r="C310" s="38"/>
      <c r="D310" s="43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</row>
    <row r="311" spans="1:31" ht="19.5" customHeight="1" x14ac:dyDescent="0.6">
      <c r="A311" s="38"/>
      <c r="B311" s="38"/>
      <c r="C311" s="38"/>
      <c r="D311" s="43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</row>
    <row r="312" spans="1:31" ht="19.5" customHeight="1" x14ac:dyDescent="0.6">
      <c r="A312" s="38"/>
      <c r="B312" s="38"/>
      <c r="C312" s="38"/>
      <c r="D312" s="43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</row>
    <row r="313" spans="1:31" ht="19.5" customHeight="1" x14ac:dyDescent="0.6">
      <c r="A313" s="38"/>
      <c r="B313" s="38"/>
      <c r="C313" s="38"/>
      <c r="D313" s="43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</row>
    <row r="314" spans="1:31" ht="19.5" customHeight="1" x14ac:dyDescent="0.6">
      <c r="A314" s="38"/>
      <c r="B314" s="38"/>
      <c r="C314" s="38"/>
      <c r="D314" s="43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</row>
    <row r="315" spans="1:31" ht="19.5" customHeight="1" x14ac:dyDescent="0.6">
      <c r="A315" s="38"/>
      <c r="B315" s="38"/>
      <c r="C315" s="38"/>
      <c r="D315" s="43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</row>
    <row r="316" spans="1:31" ht="19.5" customHeight="1" x14ac:dyDescent="0.6">
      <c r="A316" s="38"/>
      <c r="B316" s="38"/>
      <c r="C316" s="38"/>
      <c r="D316" s="43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</row>
    <row r="317" spans="1:31" ht="19.5" customHeight="1" x14ac:dyDescent="0.6">
      <c r="A317" s="38"/>
      <c r="B317" s="38"/>
      <c r="C317" s="38"/>
      <c r="D317" s="43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</row>
    <row r="318" spans="1:31" ht="19.5" customHeight="1" x14ac:dyDescent="0.6">
      <c r="A318" s="38"/>
      <c r="B318" s="38"/>
      <c r="C318" s="38"/>
      <c r="D318" s="43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</row>
    <row r="319" spans="1:31" ht="19.5" customHeight="1" x14ac:dyDescent="0.6">
      <c r="A319" s="38"/>
      <c r="B319" s="38"/>
      <c r="C319" s="38"/>
      <c r="D319" s="43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</row>
    <row r="320" spans="1:31" ht="19.5" customHeight="1" x14ac:dyDescent="0.6">
      <c r="A320" s="38"/>
      <c r="B320" s="38"/>
      <c r="C320" s="38"/>
      <c r="D320" s="43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</row>
    <row r="321" spans="1:31" ht="19.5" customHeight="1" x14ac:dyDescent="0.6">
      <c r="A321" s="38"/>
      <c r="B321" s="38"/>
      <c r="C321" s="38"/>
      <c r="D321" s="43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</row>
    <row r="322" spans="1:31" ht="19.5" customHeight="1" x14ac:dyDescent="0.6">
      <c r="A322" s="38"/>
      <c r="B322" s="38"/>
      <c r="C322" s="38"/>
      <c r="D322" s="43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</row>
    <row r="323" spans="1:31" ht="19.5" customHeight="1" x14ac:dyDescent="0.6">
      <c r="A323" s="38"/>
      <c r="B323" s="38"/>
      <c r="C323" s="38"/>
      <c r="D323" s="43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</row>
    <row r="324" spans="1:31" ht="19.5" customHeight="1" x14ac:dyDescent="0.6">
      <c r="A324" s="38"/>
      <c r="B324" s="38"/>
      <c r="C324" s="38"/>
      <c r="D324" s="43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</row>
    <row r="325" spans="1:31" ht="19.5" customHeight="1" x14ac:dyDescent="0.6">
      <c r="A325" s="38"/>
      <c r="B325" s="38"/>
      <c r="C325" s="38"/>
      <c r="D325" s="43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</row>
    <row r="326" spans="1:31" ht="19.5" customHeight="1" x14ac:dyDescent="0.6">
      <c r="A326" s="38"/>
      <c r="B326" s="38"/>
      <c r="C326" s="38"/>
      <c r="D326" s="43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</row>
    <row r="327" spans="1:31" ht="19.5" customHeight="1" x14ac:dyDescent="0.6">
      <c r="A327" s="38"/>
      <c r="B327" s="38"/>
      <c r="C327" s="38"/>
      <c r="D327" s="43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</row>
    <row r="328" spans="1:31" ht="19.5" customHeight="1" x14ac:dyDescent="0.6">
      <c r="A328" s="38"/>
      <c r="B328" s="38"/>
      <c r="C328" s="38"/>
      <c r="D328" s="43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</row>
    <row r="329" spans="1:31" ht="19.5" customHeight="1" x14ac:dyDescent="0.6">
      <c r="A329" s="38"/>
      <c r="B329" s="38"/>
      <c r="C329" s="38"/>
      <c r="D329" s="43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</row>
    <row r="330" spans="1:31" ht="19.5" customHeight="1" x14ac:dyDescent="0.6">
      <c r="A330" s="38"/>
      <c r="B330" s="38"/>
      <c r="C330" s="38"/>
      <c r="D330" s="43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</row>
    <row r="331" spans="1:31" ht="19.5" customHeight="1" x14ac:dyDescent="0.6">
      <c r="A331" s="38"/>
      <c r="B331" s="38"/>
      <c r="C331" s="38"/>
      <c r="D331" s="43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</row>
    <row r="332" spans="1:31" ht="19.5" customHeight="1" x14ac:dyDescent="0.6">
      <c r="A332" s="38"/>
      <c r="B332" s="38"/>
      <c r="C332" s="38"/>
      <c r="D332" s="43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</row>
    <row r="333" spans="1:31" ht="19.5" customHeight="1" x14ac:dyDescent="0.6">
      <c r="A333" s="38"/>
      <c r="B333" s="38"/>
      <c r="C333" s="38"/>
      <c r="D333" s="43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</row>
    <row r="334" spans="1:31" ht="19.5" customHeight="1" x14ac:dyDescent="0.6">
      <c r="A334" s="38"/>
      <c r="B334" s="38"/>
      <c r="C334" s="38"/>
      <c r="D334" s="43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</row>
    <row r="335" spans="1:31" ht="19.5" customHeight="1" x14ac:dyDescent="0.6">
      <c r="A335" s="38"/>
      <c r="B335" s="38"/>
      <c r="C335" s="38"/>
      <c r="D335" s="43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</row>
    <row r="336" spans="1:31" ht="19.5" customHeight="1" x14ac:dyDescent="0.6">
      <c r="A336" s="38"/>
      <c r="B336" s="38"/>
      <c r="C336" s="38"/>
      <c r="D336" s="43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</row>
    <row r="337" spans="1:31" ht="19.5" customHeight="1" x14ac:dyDescent="0.6">
      <c r="A337" s="38"/>
      <c r="B337" s="38"/>
      <c r="C337" s="38"/>
      <c r="D337" s="43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</row>
    <row r="338" spans="1:31" ht="19.5" customHeight="1" x14ac:dyDescent="0.6">
      <c r="A338" s="38"/>
      <c r="B338" s="38"/>
      <c r="C338" s="38"/>
      <c r="D338" s="43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</row>
    <row r="339" spans="1:31" ht="19.5" customHeight="1" x14ac:dyDescent="0.6">
      <c r="A339" s="38"/>
      <c r="B339" s="38"/>
      <c r="C339" s="38"/>
      <c r="D339" s="43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</row>
    <row r="340" spans="1:31" ht="19.5" customHeight="1" x14ac:dyDescent="0.6">
      <c r="A340" s="38"/>
      <c r="B340" s="38"/>
      <c r="C340" s="38"/>
      <c r="D340" s="43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</row>
    <row r="341" spans="1:31" ht="19.5" customHeight="1" x14ac:dyDescent="0.6">
      <c r="A341" s="38"/>
      <c r="B341" s="38"/>
      <c r="C341" s="38"/>
      <c r="D341" s="43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</row>
    <row r="342" spans="1:31" ht="19.5" customHeight="1" x14ac:dyDescent="0.6">
      <c r="A342" s="38"/>
      <c r="B342" s="38"/>
      <c r="C342" s="38"/>
      <c r="D342" s="43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</row>
    <row r="343" spans="1:31" ht="19.5" customHeight="1" x14ac:dyDescent="0.6">
      <c r="A343" s="38"/>
      <c r="B343" s="38"/>
      <c r="C343" s="38"/>
      <c r="D343" s="43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</row>
    <row r="344" spans="1:31" ht="19.5" customHeight="1" x14ac:dyDescent="0.6">
      <c r="A344" s="38"/>
      <c r="B344" s="38"/>
      <c r="C344" s="38"/>
      <c r="D344" s="43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</row>
    <row r="345" spans="1:31" ht="19.5" customHeight="1" x14ac:dyDescent="0.6">
      <c r="A345" s="38"/>
      <c r="B345" s="38"/>
      <c r="C345" s="38"/>
      <c r="D345" s="43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</row>
    <row r="346" spans="1:31" ht="19.5" customHeight="1" x14ac:dyDescent="0.6">
      <c r="A346" s="38"/>
      <c r="B346" s="38"/>
      <c r="C346" s="38"/>
      <c r="D346" s="43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</row>
    <row r="347" spans="1:31" ht="19.5" customHeight="1" x14ac:dyDescent="0.6">
      <c r="A347" s="38"/>
      <c r="B347" s="38"/>
      <c r="C347" s="38"/>
      <c r="D347" s="43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</row>
    <row r="348" spans="1:31" ht="19.5" customHeight="1" x14ac:dyDescent="0.6">
      <c r="A348" s="38"/>
      <c r="B348" s="38"/>
      <c r="C348" s="38"/>
      <c r="D348" s="43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</row>
    <row r="349" spans="1:31" ht="19.5" customHeight="1" x14ac:dyDescent="0.6">
      <c r="A349" s="38"/>
      <c r="B349" s="38"/>
      <c r="C349" s="38"/>
      <c r="D349" s="43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</row>
    <row r="350" spans="1:31" ht="19.5" customHeight="1" x14ac:dyDescent="0.6">
      <c r="A350" s="38"/>
      <c r="B350" s="38"/>
      <c r="C350" s="38"/>
      <c r="D350" s="43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</row>
    <row r="351" spans="1:31" ht="19.5" customHeight="1" x14ac:dyDescent="0.6">
      <c r="A351" s="38"/>
      <c r="B351" s="38"/>
      <c r="C351" s="38"/>
      <c r="D351" s="43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</row>
    <row r="352" spans="1:31" ht="19.5" customHeight="1" x14ac:dyDescent="0.6">
      <c r="A352" s="38"/>
      <c r="B352" s="38"/>
      <c r="C352" s="38"/>
      <c r="D352" s="43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</row>
    <row r="353" spans="1:31" ht="19.5" customHeight="1" x14ac:dyDescent="0.6">
      <c r="A353" s="38"/>
      <c r="B353" s="38"/>
      <c r="C353" s="38"/>
      <c r="D353" s="43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</row>
    <row r="354" spans="1:31" ht="19.5" customHeight="1" x14ac:dyDescent="0.6">
      <c r="A354" s="38"/>
      <c r="B354" s="38"/>
      <c r="C354" s="38"/>
      <c r="D354" s="43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</row>
    <row r="355" spans="1:31" ht="19.5" customHeight="1" x14ac:dyDescent="0.6">
      <c r="A355" s="38"/>
      <c r="B355" s="38"/>
      <c r="C355" s="38"/>
      <c r="D355" s="43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</row>
    <row r="356" spans="1:31" ht="19.5" customHeight="1" x14ac:dyDescent="0.6">
      <c r="A356" s="38"/>
      <c r="B356" s="38"/>
      <c r="C356" s="38"/>
      <c r="D356" s="43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</row>
    <row r="357" spans="1:31" ht="19.5" customHeight="1" x14ac:dyDescent="0.6">
      <c r="A357" s="38"/>
      <c r="B357" s="38"/>
      <c r="C357" s="38"/>
      <c r="D357" s="43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</row>
    <row r="358" spans="1:31" ht="19.5" customHeight="1" x14ac:dyDescent="0.6">
      <c r="A358" s="38"/>
      <c r="B358" s="38"/>
      <c r="C358" s="38"/>
      <c r="D358" s="43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</row>
    <row r="359" spans="1:31" ht="19.5" customHeight="1" x14ac:dyDescent="0.6">
      <c r="A359" s="38"/>
      <c r="B359" s="38"/>
      <c r="C359" s="38"/>
      <c r="D359" s="43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</row>
    <row r="360" spans="1:31" ht="19.5" customHeight="1" x14ac:dyDescent="0.6">
      <c r="A360" s="38"/>
      <c r="B360" s="38"/>
      <c r="C360" s="38"/>
      <c r="D360" s="43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</row>
    <row r="361" spans="1:31" ht="19.5" customHeight="1" x14ac:dyDescent="0.6">
      <c r="A361" s="38"/>
      <c r="B361" s="38"/>
      <c r="C361" s="38"/>
      <c r="D361" s="43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</row>
    <row r="362" spans="1:31" ht="19.5" customHeight="1" x14ac:dyDescent="0.6">
      <c r="A362" s="38"/>
      <c r="B362" s="38"/>
      <c r="C362" s="38"/>
      <c r="D362" s="43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</row>
    <row r="363" spans="1:31" ht="19.5" customHeight="1" x14ac:dyDescent="0.6">
      <c r="A363" s="38"/>
      <c r="B363" s="38"/>
      <c r="C363" s="38"/>
      <c r="D363" s="43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</row>
    <row r="364" spans="1:31" ht="19.5" customHeight="1" x14ac:dyDescent="0.6">
      <c r="A364" s="38"/>
      <c r="B364" s="38"/>
      <c r="C364" s="38"/>
      <c r="D364" s="43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</row>
    <row r="365" spans="1:31" ht="19.5" customHeight="1" x14ac:dyDescent="0.6">
      <c r="A365" s="38"/>
      <c r="B365" s="38"/>
      <c r="C365" s="38"/>
      <c r="D365" s="43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</row>
    <row r="366" spans="1:31" ht="19.5" customHeight="1" x14ac:dyDescent="0.6">
      <c r="A366" s="38"/>
      <c r="B366" s="38"/>
      <c r="C366" s="38"/>
      <c r="D366" s="43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</row>
    <row r="367" spans="1:31" ht="19.5" customHeight="1" x14ac:dyDescent="0.6">
      <c r="A367" s="38"/>
      <c r="B367" s="38"/>
      <c r="C367" s="38"/>
      <c r="D367" s="43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</row>
    <row r="368" spans="1:31" ht="19.5" customHeight="1" x14ac:dyDescent="0.6">
      <c r="A368" s="38"/>
      <c r="B368" s="38"/>
      <c r="C368" s="38"/>
      <c r="D368" s="43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</row>
    <row r="369" spans="1:31" ht="19.5" customHeight="1" x14ac:dyDescent="0.6">
      <c r="A369" s="38"/>
      <c r="B369" s="38"/>
      <c r="C369" s="38"/>
      <c r="D369" s="43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</row>
    <row r="370" spans="1:31" ht="19.5" customHeight="1" x14ac:dyDescent="0.6">
      <c r="A370" s="38"/>
      <c r="B370" s="38"/>
      <c r="C370" s="38"/>
      <c r="D370" s="43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</row>
    <row r="371" spans="1:31" ht="19.5" customHeight="1" x14ac:dyDescent="0.6">
      <c r="A371" s="38"/>
      <c r="B371" s="38"/>
      <c r="C371" s="38"/>
      <c r="D371" s="43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</row>
    <row r="372" spans="1:31" ht="19.5" customHeight="1" x14ac:dyDescent="0.6">
      <c r="A372" s="38"/>
      <c r="B372" s="38"/>
      <c r="C372" s="38"/>
      <c r="D372" s="43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</row>
    <row r="373" spans="1:31" ht="19.5" customHeight="1" x14ac:dyDescent="0.6">
      <c r="A373" s="38"/>
      <c r="B373" s="38"/>
      <c r="C373" s="38"/>
      <c r="D373" s="43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</row>
    <row r="374" spans="1:31" ht="19.5" customHeight="1" x14ac:dyDescent="0.6">
      <c r="A374" s="38"/>
      <c r="B374" s="38"/>
      <c r="C374" s="38"/>
      <c r="D374" s="43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</row>
    <row r="375" spans="1:31" ht="19.5" customHeight="1" x14ac:dyDescent="0.6">
      <c r="A375" s="38"/>
      <c r="B375" s="38"/>
      <c r="C375" s="38"/>
      <c r="D375" s="43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</row>
    <row r="376" spans="1:31" ht="19.5" customHeight="1" x14ac:dyDescent="0.6">
      <c r="A376" s="38"/>
      <c r="B376" s="38"/>
      <c r="C376" s="38"/>
      <c r="D376" s="43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</row>
    <row r="377" spans="1:31" ht="19.5" customHeight="1" x14ac:dyDescent="0.6">
      <c r="A377" s="38"/>
      <c r="B377" s="38"/>
      <c r="C377" s="38"/>
      <c r="D377" s="43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</row>
    <row r="378" spans="1:31" ht="19.5" customHeight="1" x14ac:dyDescent="0.6">
      <c r="A378" s="38"/>
      <c r="B378" s="38"/>
      <c r="C378" s="38"/>
      <c r="D378" s="43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</row>
    <row r="379" spans="1:31" ht="19.5" customHeight="1" x14ac:dyDescent="0.6">
      <c r="A379" s="38"/>
      <c r="B379" s="38"/>
      <c r="C379" s="38"/>
      <c r="D379" s="43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</row>
    <row r="380" spans="1:31" ht="19.5" customHeight="1" x14ac:dyDescent="0.6">
      <c r="A380" s="38"/>
      <c r="B380" s="38"/>
      <c r="C380" s="38"/>
      <c r="D380" s="43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</row>
    <row r="381" spans="1:31" ht="19.5" customHeight="1" x14ac:dyDescent="0.6">
      <c r="A381" s="38"/>
      <c r="B381" s="38"/>
      <c r="C381" s="38"/>
      <c r="D381" s="43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</row>
    <row r="382" spans="1:31" ht="19.5" customHeight="1" x14ac:dyDescent="0.6">
      <c r="A382" s="38"/>
      <c r="B382" s="38"/>
      <c r="C382" s="38"/>
      <c r="D382" s="43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</row>
    <row r="383" spans="1:31" ht="19.5" customHeight="1" x14ac:dyDescent="0.6">
      <c r="A383" s="38"/>
      <c r="B383" s="38"/>
      <c r="C383" s="38"/>
      <c r="D383" s="43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</row>
    <row r="384" spans="1:31" ht="19.5" customHeight="1" x14ac:dyDescent="0.6">
      <c r="A384" s="38"/>
      <c r="B384" s="38"/>
      <c r="C384" s="38"/>
      <c r="D384" s="43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</row>
    <row r="385" spans="1:31" ht="19.5" customHeight="1" x14ac:dyDescent="0.6">
      <c r="A385" s="38"/>
      <c r="B385" s="38"/>
      <c r="C385" s="38"/>
      <c r="D385" s="43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</row>
    <row r="386" spans="1:31" ht="19.5" customHeight="1" x14ac:dyDescent="0.6">
      <c r="A386" s="38"/>
      <c r="B386" s="38"/>
      <c r="C386" s="38"/>
      <c r="D386" s="43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</row>
    <row r="387" spans="1:31" ht="19.5" customHeight="1" x14ac:dyDescent="0.6">
      <c r="A387" s="38"/>
      <c r="B387" s="38"/>
      <c r="C387" s="38"/>
      <c r="D387" s="43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</row>
    <row r="388" spans="1:31" ht="19.5" customHeight="1" x14ac:dyDescent="0.6">
      <c r="A388" s="38"/>
      <c r="B388" s="38"/>
      <c r="C388" s="38"/>
      <c r="D388" s="43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</row>
    <row r="389" spans="1:31" ht="19.5" customHeight="1" x14ac:dyDescent="0.6">
      <c r="A389" s="38"/>
      <c r="B389" s="38"/>
      <c r="C389" s="38"/>
      <c r="D389" s="43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</row>
    <row r="390" spans="1:31" ht="19.5" customHeight="1" x14ac:dyDescent="0.6">
      <c r="A390" s="38"/>
      <c r="B390" s="38"/>
      <c r="C390" s="38"/>
      <c r="D390" s="43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</row>
    <row r="391" spans="1:31" ht="19.5" customHeight="1" x14ac:dyDescent="0.6">
      <c r="A391" s="38"/>
      <c r="B391" s="38"/>
      <c r="C391" s="38"/>
      <c r="D391" s="43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</row>
    <row r="392" spans="1:31" ht="19.5" customHeight="1" x14ac:dyDescent="0.6">
      <c r="A392" s="38"/>
      <c r="B392" s="38"/>
      <c r="C392" s="38"/>
      <c r="D392" s="43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</row>
    <row r="393" spans="1:31" ht="19.5" customHeight="1" x14ac:dyDescent="0.6">
      <c r="A393" s="38"/>
      <c r="B393" s="38"/>
      <c r="C393" s="38"/>
      <c r="D393" s="43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</row>
    <row r="394" spans="1:31" ht="19.5" customHeight="1" x14ac:dyDescent="0.6">
      <c r="A394" s="38"/>
      <c r="B394" s="38"/>
      <c r="C394" s="38"/>
      <c r="D394" s="43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</row>
    <row r="395" spans="1:31" ht="19.5" customHeight="1" x14ac:dyDescent="0.6">
      <c r="A395" s="38"/>
      <c r="B395" s="38"/>
      <c r="C395" s="38"/>
      <c r="D395" s="43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</row>
    <row r="396" spans="1:31" ht="19.5" customHeight="1" x14ac:dyDescent="0.6">
      <c r="A396" s="38"/>
      <c r="B396" s="38"/>
      <c r="C396" s="38"/>
      <c r="D396" s="43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</row>
    <row r="397" spans="1:31" ht="19.5" customHeight="1" x14ac:dyDescent="0.6">
      <c r="A397" s="38"/>
      <c r="B397" s="38"/>
      <c r="C397" s="38"/>
      <c r="D397" s="43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</row>
    <row r="398" spans="1:31" ht="19.5" customHeight="1" x14ac:dyDescent="0.6">
      <c r="A398" s="38"/>
      <c r="B398" s="38"/>
      <c r="C398" s="38"/>
      <c r="D398" s="43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</row>
    <row r="399" spans="1:31" ht="19.5" customHeight="1" x14ac:dyDescent="0.6">
      <c r="A399" s="38"/>
      <c r="B399" s="38"/>
      <c r="C399" s="38"/>
      <c r="D399" s="43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</row>
    <row r="400" spans="1:31" ht="19.5" customHeight="1" x14ac:dyDescent="0.6">
      <c r="A400" s="38"/>
      <c r="B400" s="38"/>
      <c r="C400" s="38"/>
      <c r="D400" s="43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</row>
    <row r="401" spans="1:31" ht="19.5" customHeight="1" x14ac:dyDescent="0.6">
      <c r="A401" s="38"/>
      <c r="B401" s="38"/>
      <c r="C401" s="38"/>
      <c r="D401" s="43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</row>
    <row r="402" spans="1:31" ht="19.5" customHeight="1" x14ac:dyDescent="0.6">
      <c r="A402" s="38"/>
      <c r="B402" s="38"/>
      <c r="C402" s="38"/>
      <c r="D402" s="43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</row>
    <row r="403" spans="1:31" ht="19.5" customHeight="1" x14ac:dyDescent="0.6">
      <c r="A403" s="38"/>
      <c r="B403" s="38"/>
      <c r="C403" s="38"/>
      <c r="D403" s="43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</row>
    <row r="404" spans="1:31" ht="19.5" customHeight="1" x14ac:dyDescent="0.6">
      <c r="A404" s="38"/>
      <c r="B404" s="38"/>
      <c r="C404" s="38"/>
      <c r="D404" s="43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</row>
    <row r="405" spans="1:31" ht="19.5" customHeight="1" x14ac:dyDescent="0.6">
      <c r="A405" s="38"/>
      <c r="B405" s="38"/>
      <c r="C405" s="38"/>
      <c r="D405" s="43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</row>
    <row r="406" spans="1:31" ht="19.5" customHeight="1" x14ac:dyDescent="0.6">
      <c r="A406" s="38"/>
      <c r="B406" s="38"/>
      <c r="C406" s="38"/>
      <c r="D406" s="43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</row>
    <row r="407" spans="1:31" ht="19.5" customHeight="1" x14ac:dyDescent="0.6">
      <c r="A407" s="38"/>
      <c r="B407" s="38"/>
      <c r="C407" s="38"/>
      <c r="D407" s="43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</row>
    <row r="408" spans="1:31" ht="19.5" customHeight="1" x14ac:dyDescent="0.6">
      <c r="A408" s="38"/>
      <c r="B408" s="38"/>
      <c r="C408" s="38"/>
      <c r="D408" s="43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</row>
    <row r="409" spans="1:31" ht="19.5" customHeight="1" x14ac:dyDescent="0.6">
      <c r="A409" s="38"/>
      <c r="B409" s="38"/>
      <c r="C409" s="38"/>
      <c r="D409" s="43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</row>
    <row r="410" spans="1:31" ht="19.5" customHeight="1" x14ac:dyDescent="0.6">
      <c r="A410" s="38"/>
      <c r="B410" s="38"/>
      <c r="C410" s="38"/>
      <c r="D410" s="43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</row>
    <row r="411" spans="1:31" ht="19.5" customHeight="1" x14ac:dyDescent="0.6">
      <c r="A411" s="38"/>
      <c r="B411" s="38"/>
      <c r="C411" s="38"/>
      <c r="D411" s="43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</row>
    <row r="412" spans="1:31" ht="19.5" customHeight="1" x14ac:dyDescent="0.6">
      <c r="A412" s="38"/>
      <c r="B412" s="38"/>
      <c r="C412" s="38"/>
      <c r="D412" s="43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</row>
    <row r="413" spans="1:31" ht="19.5" customHeight="1" x14ac:dyDescent="0.6">
      <c r="A413" s="38"/>
      <c r="B413" s="38"/>
      <c r="C413" s="38"/>
      <c r="D413" s="43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</row>
    <row r="414" spans="1:31" ht="19.5" customHeight="1" x14ac:dyDescent="0.6">
      <c r="A414" s="38"/>
      <c r="B414" s="38"/>
      <c r="C414" s="38"/>
      <c r="D414" s="43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</row>
    <row r="415" spans="1:31" ht="19.5" customHeight="1" x14ac:dyDescent="0.6">
      <c r="A415" s="38"/>
      <c r="B415" s="38"/>
      <c r="C415" s="38"/>
      <c r="D415" s="43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</row>
    <row r="416" spans="1:31" ht="19.5" customHeight="1" x14ac:dyDescent="0.6">
      <c r="A416" s="38"/>
      <c r="B416" s="38"/>
      <c r="C416" s="38"/>
      <c r="D416" s="43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</row>
    <row r="417" spans="1:31" ht="19.5" customHeight="1" x14ac:dyDescent="0.6">
      <c r="A417" s="38"/>
      <c r="B417" s="38"/>
      <c r="C417" s="38"/>
      <c r="D417" s="43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</row>
    <row r="418" spans="1:31" ht="19.5" customHeight="1" x14ac:dyDescent="0.6">
      <c r="A418" s="38"/>
      <c r="B418" s="38"/>
      <c r="C418" s="38"/>
      <c r="D418" s="43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</row>
    <row r="419" spans="1:31" ht="19.5" customHeight="1" x14ac:dyDescent="0.6">
      <c r="A419" s="38"/>
      <c r="B419" s="38"/>
      <c r="C419" s="38"/>
      <c r="D419" s="43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</row>
    <row r="420" spans="1:31" ht="19.5" customHeight="1" x14ac:dyDescent="0.6">
      <c r="A420" s="38"/>
      <c r="B420" s="38"/>
      <c r="C420" s="38"/>
      <c r="D420" s="43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</row>
    <row r="421" spans="1:31" ht="19.5" customHeight="1" x14ac:dyDescent="0.6">
      <c r="A421" s="38"/>
      <c r="B421" s="38"/>
      <c r="C421" s="38"/>
      <c r="D421" s="43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</row>
    <row r="422" spans="1:31" ht="19.5" customHeight="1" x14ac:dyDescent="0.6">
      <c r="A422" s="38"/>
      <c r="B422" s="38"/>
      <c r="C422" s="38"/>
      <c r="D422" s="43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</row>
    <row r="423" spans="1:31" ht="19.5" customHeight="1" x14ac:dyDescent="0.6">
      <c r="A423" s="38"/>
      <c r="B423" s="38"/>
      <c r="C423" s="38"/>
      <c r="D423" s="43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</row>
    <row r="424" spans="1:31" ht="19.5" customHeight="1" x14ac:dyDescent="0.6">
      <c r="A424" s="38"/>
      <c r="B424" s="38"/>
      <c r="C424" s="38"/>
      <c r="D424" s="43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</row>
    <row r="425" spans="1:31" ht="19.5" customHeight="1" x14ac:dyDescent="0.6">
      <c r="A425" s="38"/>
      <c r="B425" s="38"/>
      <c r="C425" s="38"/>
      <c r="D425" s="43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</row>
    <row r="426" spans="1:31" ht="19.5" customHeight="1" x14ac:dyDescent="0.6">
      <c r="A426" s="38"/>
      <c r="B426" s="38"/>
      <c r="C426" s="38"/>
      <c r="D426" s="43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</row>
    <row r="427" spans="1:31" ht="19.5" customHeight="1" x14ac:dyDescent="0.6">
      <c r="A427" s="38"/>
      <c r="B427" s="38"/>
      <c r="C427" s="38"/>
      <c r="D427" s="43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</row>
    <row r="428" spans="1:31" ht="19.5" customHeight="1" x14ac:dyDescent="0.6">
      <c r="A428" s="38"/>
      <c r="B428" s="38"/>
      <c r="C428" s="38"/>
      <c r="D428" s="43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</row>
    <row r="429" spans="1:31" ht="19.5" customHeight="1" x14ac:dyDescent="0.6">
      <c r="A429" s="38"/>
      <c r="B429" s="38"/>
      <c r="C429" s="38"/>
      <c r="D429" s="43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</row>
    <row r="430" spans="1:31" ht="19.5" customHeight="1" x14ac:dyDescent="0.6">
      <c r="A430" s="38"/>
      <c r="B430" s="38"/>
      <c r="C430" s="38"/>
      <c r="D430" s="43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</row>
    <row r="431" spans="1:31" ht="19.5" customHeight="1" x14ac:dyDescent="0.6">
      <c r="A431" s="38"/>
      <c r="B431" s="38"/>
      <c r="C431" s="38"/>
      <c r="D431" s="43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</row>
    <row r="432" spans="1:31" ht="19.5" customHeight="1" x14ac:dyDescent="0.6">
      <c r="A432" s="38"/>
      <c r="B432" s="38"/>
      <c r="C432" s="38"/>
      <c r="D432" s="43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</row>
    <row r="433" spans="1:31" ht="19.5" customHeight="1" x14ac:dyDescent="0.6">
      <c r="A433" s="38"/>
      <c r="B433" s="38"/>
      <c r="C433" s="38"/>
      <c r="D433" s="43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</row>
    <row r="434" spans="1:31" ht="19.5" customHeight="1" x14ac:dyDescent="0.6">
      <c r="A434" s="38"/>
      <c r="B434" s="38"/>
      <c r="C434" s="38"/>
      <c r="D434" s="43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</row>
    <row r="435" spans="1:31" ht="19.5" customHeight="1" x14ac:dyDescent="0.6">
      <c r="A435" s="38"/>
      <c r="B435" s="38"/>
      <c r="C435" s="38"/>
      <c r="D435" s="43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</row>
    <row r="436" spans="1:31" ht="19.5" customHeight="1" x14ac:dyDescent="0.6">
      <c r="A436" s="38"/>
      <c r="B436" s="38"/>
      <c r="C436" s="38"/>
      <c r="D436" s="43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</row>
    <row r="437" spans="1:31" ht="19.5" customHeight="1" x14ac:dyDescent="0.6">
      <c r="A437" s="38"/>
      <c r="B437" s="38"/>
      <c r="C437" s="38"/>
      <c r="D437" s="43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</row>
    <row r="438" spans="1:31" ht="19.5" customHeight="1" x14ac:dyDescent="0.6">
      <c r="A438" s="38"/>
      <c r="B438" s="38"/>
      <c r="C438" s="38"/>
      <c r="D438" s="43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</row>
    <row r="439" spans="1:31" ht="19.5" customHeight="1" x14ac:dyDescent="0.6">
      <c r="A439" s="38"/>
      <c r="B439" s="38"/>
      <c r="C439" s="38"/>
      <c r="D439" s="43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</row>
    <row r="440" spans="1:31" ht="19.5" customHeight="1" x14ac:dyDescent="0.6">
      <c r="A440" s="38"/>
      <c r="B440" s="38"/>
      <c r="C440" s="38"/>
      <c r="D440" s="43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</row>
    <row r="441" spans="1:31" ht="19.5" customHeight="1" x14ac:dyDescent="0.6">
      <c r="A441" s="38"/>
      <c r="B441" s="38"/>
      <c r="C441" s="38"/>
      <c r="D441" s="43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</row>
    <row r="442" spans="1:31" ht="19.5" customHeight="1" x14ac:dyDescent="0.6">
      <c r="A442" s="38"/>
      <c r="B442" s="38"/>
      <c r="C442" s="38"/>
      <c r="D442" s="43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</row>
    <row r="443" spans="1:31" ht="19.5" customHeight="1" x14ac:dyDescent="0.6">
      <c r="A443" s="38"/>
      <c r="B443" s="38"/>
      <c r="C443" s="38"/>
      <c r="D443" s="43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</row>
    <row r="444" spans="1:31" ht="19.5" customHeight="1" x14ac:dyDescent="0.6">
      <c r="A444" s="38"/>
      <c r="B444" s="38"/>
      <c r="C444" s="38"/>
      <c r="D444" s="43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</row>
    <row r="445" spans="1:31" ht="19.5" customHeight="1" x14ac:dyDescent="0.6">
      <c r="A445" s="38"/>
      <c r="B445" s="38"/>
      <c r="C445" s="38"/>
      <c r="D445" s="43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</row>
    <row r="446" spans="1:31" ht="19.5" customHeight="1" x14ac:dyDescent="0.6">
      <c r="A446" s="38"/>
      <c r="B446" s="38"/>
      <c r="C446" s="38"/>
      <c r="D446" s="43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</row>
    <row r="447" spans="1:31" ht="19.5" customHeight="1" x14ac:dyDescent="0.6">
      <c r="A447" s="38"/>
      <c r="B447" s="38"/>
      <c r="C447" s="38"/>
      <c r="D447" s="43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</row>
    <row r="448" spans="1:31" ht="19.5" customHeight="1" x14ac:dyDescent="0.6">
      <c r="A448" s="38"/>
      <c r="B448" s="38"/>
      <c r="C448" s="38"/>
      <c r="D448" s="43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</row>
    <row r="449" spans="1:31" ht="19.5" customHeight="1" x14ac:dyDescent="0.6">
      <c r="A449" s="38"/>
      <c r="B449" s="38"/>
      <c r="C449" s="38"/>
      <c r="D449" s="43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</row>
    <row r="450" spans="1:31" ht="19.5" customHeight="1" x14ac:dyDescent="0.6">
      <c r="A450" s="38"/>
      <c r="B450" s="38"/>
      <c r="C450" s="38"/>
      <c r="D450" s="43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</row>
    <row r="451" spans="1:31" ht="19.5" customHeight="1" x14ac:dyDescent="0.6">
      <c r="A451" s="38"/>
      <c r="B451" s="38"/>
      <c r="C451" s="38"/>
      <c r="D451" s="43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</row>
    <row r="452" spans="1:31" ht="19.5" customHeight="1" x14ac:dyDescent="0.6">
      <c r="A452" s="38"/>
      <c r="B452" s="38"/>
      <c r="C452" s="38"/>
      <c r="D452" s="43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</row>
    <row r="453" spans="1:31" ht="19.5" customHeight="1" x14ac:dyDescent="0.6">
      <c r="A453" s="38"/>
      <c r="B453" s="38"/>
      <c r="C453" s="38"/>
      <c r="D453" s="43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</row>
    <row r="454" spans="1:31" ht="19.5" customHeight="1" x14ac:dyDescent="0.6">
      <c r="A454" s="38"/>
      <c r="B454" s="38"/>
      <c r="C454" s="38"/>
      <c r="D454" s="43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</row>
    <row r="455" spans="1:31" ht="19.5" customHeight="1" x14ac:dyDescent="0.6">
      <c r="A455" s="38"/>
      <c r="B455" s="38"/>
      <c r="C455" s="38"/>
      <c r="D455" s="43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</row>
    <row r="456" spans="1:31" ht="19.5" customHeight="1" x14ac:dyDescent="0.6">
      <c r="A456" s="38"/>
      <c r="B456" s="38"/>
      <c r="C456" s="38"/>
      <c r="D456" s="43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</row>
    <row r="457" spans="1:31" ht="19.5" customHeight="1" x14ac:dyDescent="0.6">
      <c r="A457" s="38"/>
      <c r="B457" s="38"/>
      <c r="C457" s="38"/>
      <c r="D457" s="43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</row>
    <row r="458" spans="1:31" ht="19.5" customHeight="1" x14ac:dyDescent="0.6">
      <c r="A458" s="38"/>
      <c r="B458" s="38"/>
      <c r="C458" s="38"/>
      <c r="D458" s="43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</row>
    <row r="459" spans="1:31" ht="19.5" customHeight="1" x14ac:dyDescent="0.6">
      <c r="A459" s="38"/>
      <c r="B459" s="38"/>
      <c r="C459" s="38"/>
      <c r="D459" s="43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</row>
    <row r="460" spans="1:31" ht="19.5" customHeight="1" x14ac:dyDescent="0.6">
      <c r="A460" s="38"/>
      <c r="B460" s="38"/>
      <c r="C460" s="38"/>
      <c r="D460" s="43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</row>
    <row r="461" spans="1:31" ht="19.5" customHeight="1" x14ac:dyDescent="0.6">
      <c r="A461" s="38"/>
      <c r="B461" s="38"/>
      <c r="C461" s="38"/>
      <c r="D461" s="43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</row>
    <row r="462" spans="1:31" ht="19.5" customHeight="1" x14ac:dyDescent="0.6">
      <c r="A462" s="38"/>
      <c r="B462" s="38"/>
      <c r="C462" s="38"/>
      <c r="D462" s="43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</row>
    <row r="463" spans="1:31" ht="19.5" customHeight="1" x14ac:dyDescent="0.6">
      <c r="A463" s="38"/>
      <c r="B463" s="38"/>
      <c r="C463" s="38"/>
      <c r="D463" s="43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</row>
    <row r="464" spans="1:31" ht="19.5" customHeight="1" x14ac:dyDescent="0.6">
      <c r="A464" s="38"/>
      <c r="B464" s="38"/>
      <c r="C464" s="38"/>
      <c r="D464" s="43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</row>
    <row r="465" spans="1:31" ht="19.5" customHeight="1" x14ac:dyDescent="0.6">
      <c r="A465" s="38"/>
      <c r="B465" s="38"/>
      <c r="C465" s="38"/>
      <c r="D465" s="43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</row>
    <row r="466" spans="1:31" ht="19.5" customHeight="1" x14ac:dyDescent="0.6">
      <c r="A466" s="38"/>
      <c r="B466" s="38"/>
      <c r="C466" s="38"/>
      <c r="D466" s="43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</row>
    <row r="467" spans="1:31" ht="19.5" customHeight="1" x14ac:dyDescent="0.6">
      <c r="A467" s="38"/>
      <c r="B467" s="38"/>
      <c r="C467" s="38"/>
      <c r="D467" s="43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</row>
    <row r="468" spans="1:31" ht="19.5" customHeight="1" x14ac:dyDescent="0.6">
      <c r="A468" s="38"/>
      <c r="B468" s="38"/>
      <c r="C468" s="38"/>
      <c r="D468" s="43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</row>
    <row r="469" spans="1:31" ht="19.5" customHeight="1" x14ac:dyDescent="0.6">
      <c r="A469" s="38"/>
      <c r="B469" s="38"/>
      <c r="C469" s="38"/>
      <c r="D469" s="43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</row>
    <row r="470" spans="1:31" ht="19.5" customHeight="1" x14ac:dyDescent="0.6">
      <c r="A470" s="38"/>
      <c r="B470" s="38"/>
      <c r="C470" s="38"/>
      <c r="D470" s="43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</row>
    <row r="471" spans="1:31" ht="19.5" customHeight="1" x14ac:dyDescent="0.6">
      <c r="A471" s="38"/>
      <c r="B471" s="38"/>
      <c r="C471" s="38"/>
      <c r="D471" s="43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</row>
    <row r="472" spans="1:31" ht="19.5" customHeight="1" x14ac:dyDescent="0.6">
      <c r="A472" s="38"/>
      <c r="B472" s="38"/>
      <c r="C472" s="38"/>
      <c r="D472" s="43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</row>
    <row r="473" spans="1:31" ht="19.5" customHeight="1" x14ac:dyDescent="0.6">
      <c r="A473" s="38"/>
      <c r="B473" s="38"/>
      <c r="C473" s="38"/>
      <c r="D473" s="43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</row>
    <row r="474" spans="1:31" ht="19.5" customHeight="1" x14ac:dyDescent="0.6">
      <c r="A474" s="38"/>
      <c r="B474" s="38"/>
      <c r="C474" s="38"/>
      <c r="D474" s="43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</row>
    <row r="475" spans="1:31" ht="19.5" customHeight="1" x14ac:dyDescent="0.6">
      <c r="A475" s="38"/>
      <c r="B475" s="38"/>
      <c r="C475" s="38"/>
      <c r="D475" s="43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</row>
    <row r="476" spans="1:31" ht="19.5" customHeight="1" x14ac:dyDescent="0.6">
      <c r="A476" s="38"/>
      <c r="B476" s="38"/>
      <c r="C476" s="38"/>
      <c r="D476" s="43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</row>
    <row r="477" spans="1:31" ht="19.5" customHeight="1" x14ac:dyDescent="0.6">
      <c r="A477" s="38"/>
      <c r="B477" s="38"/>
      <c r="C477" s="38"/>
      <c r="D477" s="43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</row>
    <row r="478" spans="1:31" ht="19.5" customHeight="1" x14ac:dyDescent="0.6">
      <c r="A478" s="38"/>
      <c r="B478" s="38"/>
      <c r="C478" s="38"/>
      <c r="D478" s="43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</row>
    <row r="479" spans="1:31" ht="19.5" customHeight="1" x14ac:dyDescent="0.6">
      <c r="A479" s="38"/>
      <c r="B479" s="38"/>
      <c r="C479" s="38"/>
      <c r="D479" s="43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</row>
    <row r="480" spans="1:31" ht="19.5" customHeight="1" x14ac:dyDescent="0.6">
      <c r="A480" s="38"/>
      <c r="B480" s="38"/>
      <c r="C480" s="38"/>
      <c r="D480" s="43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</row>
    <row r="481" spans="1:31" ht="19.5" customHeight="1" x14ac:dyDescent="0.6">
      <c r="A481" s="38"/>
      <c r="B481" s="38"/>
      <c r="C481" s="38"/>
      <c r="D481" s="43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</row>
    <row r="482" spans="1:31" ht="19.5" customHeight="1" x14ac:dyDescent="0.6">
      <c r="A482" s="38"/>
      <c r="B482" s="38"/>
      <c r="C482" s="38"/>
      <c r="D482" s="43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</row>
    <row r="483" spans="1:31" ht="19.5" customHeight="1" x14ac:dyDescent="0.6">
      <c r="A483" s="38"/>
      <c r="B483" s="38"/>
      <c r="C483" s="38"/>
      <c r="D483" s="43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</row>
    <row r="484" spans="1:31" ht="19.5" customHeight="1" x14ac:dyDescent="0.6">
      <c r="A484" s="38"/>
      <c r="B484" s="38"/>
      <c r="C484" s="38"/>
      <c r="D484" s="43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</row>
    <row r="485" spans="1:31" ht="19.5" customHeight="1" x14ac:dyDescent="0.6">
      <c r="A485" s="38"/>
      <c r="B485" s="38"/>
      <c r="C485" s="38"/>
      <c r="D485" s="43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</row>
    <row r="486" spans="1:31" ht="19.5" customHeight="1" x14ac:dyDescent="0.6">
      <c r="A486" s="38"/>
      <c r="B486" s="38"/>
      <c r="C486" s="38"/>
      <c r="D486" s="43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</row>
    <row r="487" spans="1:31" ht="19.5" customHeight="1" x14ac:dyDescent="0.6">
      <c r="A487" s="38"/>
      <c r="B487" s="38"/>
      <c r="C487" s="38"/>
      <c r="D487" s="43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</row>
    <row r="488" spans="1:31" ht="19.5" customHeight="1" x14ac:dyDescent="0.6">
      <c r="A488" s="38"/>
      <c r="B488" s="38"/>
      <c r="C488" s="38"/>
      <c r="D488" s="43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</row>
    <row r="489" spans="1:31" ht="19.5" customHeight="1" x14ac:dyDescent="0.6">
      <c r="A489" s="38"/>
      <c r="B489" s="38"/>
      <c r="C489" s="38"/>
      <c r="D489" s="43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</row>
    <row r="490" spans="1:31" ht="19.5" customHeight="1" x14ac:dyDescent="0.6">
      <c r="A490" s="38"/>
      <c r="B490" s="38"/>
      <c r="C490" s="38"/>
      <c r="D490" s="43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</row>
    <row r="491" spans="1:31" ht="19.5" customHeight="1" x14ac:dyDescent="0.6">
      <c r="A491" s="38"/>
      <c r="B491" s="38"/>
      <c r="C491" s="38"/>
      <c r="D491" s="43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</row>
    <row r="492" spans="1:31" ht="19.5" customHeight="1" x14ac:dyDescent="0.6">
      <c r="A492" s="38"/>
      <c r="B492" s="38"/>
      <c r="C492" s="38"/>
      <c r="D492" s="43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</row>
    <row r="493" spans="1:31" ht="19.5" customHeight="1" x14ac:dyDescent="0.6">
      <c r="A493" s="38"/>
      <c r="B493" s="38"/>
      <c r="C493" s="38"/>
      <c r="D493" s="43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</row>
    <row r="494" spans="1:31" ht="19.5" customHeight="1" x14ac:dyDescent="0.6">
      <c r="A494" s="38"/>
      <c r="B494" s="38"/>
      <c r="C494" s="38"/>
      <c r="D494" s="43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</row>
    <row r="495" spans="1:31" ht="19.5" customHeight="1" x14ac:dyDescent="0.6">
      <c r="A495" s="38"/>
      <c r="B495" s="38"/>
      <c r="C495" s="38"/>
      <c r="D495" s="43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</row>
    <row r="496" spans="1:31" ht="19.5" customHeight="1" x14ac:dyDescent="0.6">
      <c r="A496" s="38"/>
      <c r="B496" s="38"/>
      <c r="C496" s="38"/>
      <c r="D496" s="43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</row>
    <row r="497" spans="1:31" ht="19.5" customHeight="1" x14ac:dyDescent="0.6">
      <c r="A497" s="38"/>
      <c r="B497" s="38"/>
      <c r="C497" s="38"/>
      <c r="D497" s="43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</row>
    <row r="498" spans="1:31" ht="19.5" customHeight="1" x14ac:dyDescent="0.6">
      <c r="A498" s="38"/>
      <c r="B498" s="38"/>
      <c r="C498" s="38"/>
      <c r="D498" s="43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</row>
    <row r="499" spans="1:31" ht="19.5" customHeight="1" x14ac:dyDescent="0.6">
      <c r="A499" s="38"/>
      <c r="B499" s="38"/>
      <c r="C499" s="38"/>
      <c r="D499" s="43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</row>
    <row r="500" spans="1:31" ht="19.5" customHeight="1" x14ac:dyDescent="0.6">
      <c r="A500" s="38"/>
      <c r="B500" s="38"/>
      <c r="C500" s="38"/>
      <c r="D500" s="43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</row>
    <row r="501" spans="1:31" ht="19.5" customHeight="1" x14ac:dyDescent="0.6">
      <c r="A501" s="38"/>
      <c r="B501" s="38"/>
      <c r="C501" s="38"/>
      <c r="D501" s="43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</row>
    <row r="502" spans="1:31" ht="19.5" customHeight="1" x14ac:dyDescent="0.6">
      <c r="A502" s="38"/>
      <c r="B502" s="38"/>
      <c r="C502" s="38"/>
      <c r="D502" s="43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</row>
    <row r="503" spans="1:31" ht="19.5" customHeight="1" x14ac:dyDescent="0.6">
      <c r="A503" s="38"/>
      <c r="B503" s="38"/>
      <c r="C503" s="38"/>
      <c r="D503" s="43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</row>
    <row r="504" spans="1:31" ht="19.5" customHeight="1" x14ac:dyDescent="0.6">
      <c r="A504" s="38"/>
      <c r="B504" s="38"/>
      <c r="C504" s="38"/>
      <c r="D504" s="43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</row>
    <row r="505" spans="1:31" ht="19.5" customHeight="1" x14ac:dyDescent="0.6">
      <c r="A505" s="38"/>
      <c r="B505" s="38"/>
      <c r="C505" s="38"/>
      <c r="D505" s="43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</row>
    <row r="506" spans="1:31" ht="19.5" customHeight="1" x14ac:dyDescent="0.6">
      <c r="A506" s="38"/>
      <c r="B506" s="38"/>
      <c r="C506" s="38"/>
      <c r="D506" s="43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</row>
    <row r="507" spans="1:31" ht="19.5" customHeight="1" x14ac:dyDescent="0.6">
      <c r="A507" s="38"/>
      <c r="B507" s="38"/>
      <c r="C507" s="38"/>
      <c r="D507" s="43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</row>
    <row r="508" spans="1:31" ht="19.5" customHeight="1" x14ac:dyDescent="0.6">
      <c r="A508" s="38"/>
      <c r="B508" s="38"/>
      <c r="C508" s="38"/>
      <c r="D508" s="43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</row>
    <row r="509" spans="1:31" ht="19.5" customHeight="1" x14ac:dyDescent="0.6">
      <c r="A509" s="38"/>
      <c r="B509" s="38"/>
      <c r="C509" s="38"/>
      <c r="D509" s="43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</row>
    <row r="510" spans="1:31" ht="19.5" customHeight="1" x14ac:dyDescent="0.6">
      <c r="A510" s="38"/>
      <c r="B510" s="38"/>
      <c r="C510" s="38"/>
      <c r="D510" s="43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</row>
    <row r="511" spans="1:31" ht="19.5" customHeight="1" x14ac:dyDescent="0.6">
      <c r="A511" s="38"/>
      <c r="B511" s="38"/>
      <c r="C511" s="38"/>
      <c r="D511" s="43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</row>
    <row r="512" spans="1:31" ht="19.5" customHeight="1" x14ac:dyDescent="0.6">
      <c r="A512" s="38"/>
      <c r="B512" s="38"/>
      <c r="C512" s="38"/>
      <c r="D512" s="43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</row>
    <row r="513" spans="1:31" ht="19.5" customHeight="1" x14ac:dyDescent="0.6">
      <c r="A513" s="38"/>
      <c r="B513" s="38"/>
      <c r="C513" s="38"/>
      <c r="D513" s="43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</row>
    <row r="514" spans="1:31" ht="19.5" customHeight="1" x14ac:dyDescent="0.6">
      <c r="A514" s="38"/>
      <c r="B514" s="38"/>
      <c r="C514" s="38"/>
      <c r="D514" s="43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</row>
    <row r="515" spans="1:31" ht="19.5" customHeight="1" x14ac:dyDescent="0.6">
      <c r="A515" s="38"/>
      <c r="B515" s="38"/>
      <c r="C515" s="38"/>
      <c r="D515" s="43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</row>
    <row r="516" spans="1:31" ht="19.5" customHeight="1" x14ac:dyDescent="0.6">
      <c r="A516" s="38"/>
      <c r="B516" s="38"/>
      <c r="C516" s="38"/>
      <c r="D516" s="43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</row>
    <row r="517" spans="1:31" ht="19.5" customHeight="1" x14ac:dyDescent="0.6">
      <c r="A517" s="38"/>
      <c r="B517" s="38"/>
      <c r="C517" s="38"/>
      <c r="D517" s="43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</row>
    <row r="518" spans="1:31" ht="19.5" customHeight="1" x14ac:dyDescent="0.6">
      <c r="A518" s="38"/>
      <c r="B518" s="38"/>
      <c r="C518" s="38"/>
      <c r="D518" s="43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</row>
    <row r="519" spans="1:31" ht="19.5" customHeight="1" x14ac:dyDescent="0.6">
      <c r="A519" s="38"/>
      <c r="B519" s="38"/>
      <c r="C519" s="38"/>
      <c r="D519" s="43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</row>
    <row r="520" spans="1:31" ht="19.5" customHeight="1" x14ac:dyDescent="0.6">
      <c r="A520" s="38"/>
      <c r="B520" s="38"/>
      <c r="C520" s="38"/>
      <c r="D520" s="43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</row>
    <row r="521" spans="1:31" ht="19.5" customHeight="1" x14ac:dyDescent="0.6">
      <c r="A521" s="38"/>
      <c r="B521" s="38"/>
      <c r="C521" s="38"/>
      <c r="D521" s="43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</row>
    <row r="522" spans="1:31" ht="19.5" customHeight="1" x14ac:dyDescent="0.6">
      <c r="A522" s="38"/>
      <c r="B522" s="38"/>
      <c r="C522" s="38"/>
      <c r="D522" s="43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</row>
    <row r="523" spans="1:31" ht="19.5" customHeight="1" x14ac:dyDescent="0.6">
      <c r="A523" s="38"/>
      <c r="B523" s="38"/>
      <c r="C523" s="38"/>
      <c r="D523" s="43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</row>
    <row r="524" spans="1:31" ht="19.5" customHeight="1" x14ac:dyDescent="0.6">
      <c r="A524" s="38"/>
      <c r="B524" s="38"/>
      <c r="C524" s="38"/>
      <c r="D524" s="43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</row>
    <row r="525" spans="1:31" ht="19.5" customHeight="1" x14ac:dyDescent="0.6">
      <c r="A525" s="38"/>
      <c r="B525" s="38"/>
      <c r="C525" s="38"/>
      <c r="D525" s="43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</row>
    <row r="526" spans="1:31" ht="19.5" customHeight="1" x14ac:dyDescent="0.6">
      <c r="A526" s="38"/>
      <c r="B526" s="38"/>
      <c r="C526" s="38"/>
      <c r="D526" s="43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</row>
    <row r="527" spans="1:31" ht="19.5" customHeight="1" x14ac:dyDescent="0.6">
      <c r="A527" s="38"/>
      <c r="B527" s="38"/>
      <c r="C527" s="38"/>
      <c r="D527" s="43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</row>
    <row r="528" spans="1:31" ht="19.5" customHeight="1" x14ac:dyDescent="0.6">
      <c r="A528" s="38"/>
      <c r="B528" s="38"/>
      <c r="C528" s="38"/>
      <c r="D528" s="43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</row>
    <row r="529" spans="1:31" ht="19.5" customHeight="1" x14ac:dyDescent="0.6">
      <c r="A529" s="38"/>
      <c r="B529" s="38"/>
      <c r="C529" s="38"/>
      <c r="D529" s="43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</row>
    <row r="530" spans="1:31" ht="19.5" customHeight="1" x14ac:dyDescent="0.6">
      <c r="A530" s="38"/>
      <c r="B530" s="38"/>
      <c r="C530" s="38"/>
      <c r="D530" s="43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</row>
    <row r="531" spans="1:31" ht="19.5" customHeight="1" x14ac:dyDescent="0.6">
      <c r="A531" s="38"/>
      <c r="B531" s="38"/>
      <c r="C531" s="38"/>
      <c r="D531" s="43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</row>
    <row r="532" spans="1:31" ht="19.5" customHeight="1" x14ac:dyDescent="0.6">
      <c r="A532" s="38"/>
      <c r="B532" s="38"/>
      <c r="C532" s="38"/>
      <c r="D532" s="43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</row>
    <row r="533" spans="1:31" ht="19.5" customHeight="1" x14ac:dyDescent="0.6">
      <c r="A533" s="38"/>
      <c r="B533" s="38"/>
      <c r="C533" s="38"/>
      <c r="D533" s="43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</row>
    <row r="534" spans="1:31" ht="19.5" customHeight="1" x14ac:dyDescent="0.6">
      <c r="A534" s="38"/>
      <c r="B534" s="38"/>
      <c r="C534" s="38"/>
      <c r="D534" s="43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</row>
    <row r="535" spans="1:31" ht="19.5" customHeight="1" x14ac:dyDescent="0.6">
      <c r="A535" s="38"/>
      <c r="B535" s="38"/>
      <c r="C535" s="38"/>
      <c r="D535" s="43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</row>
    <row r="536" spans="1:31" ht="19.5" customHeight="1" x14ac:dyDescent="0.6">
      <c r="A536" s="38"/>
      <c r="B536" s="38"/>
      <c r="C536" s="38"/>
      <c r="D536" s="43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</row>
    <row r="537" spans="1:31" ht="19.5" customHeight="1" x14ac:dyDescent="0.6">
      <c r="A537" s="38"/>
      <c r="B537" s="38"/>
      <c r="C537" s="38"/>
      <c r="D537" s="43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</row>
    <row r="538" spans="1:31" ht="19.5" customHeight="1" x14ac:dyDescent="0.6">
      <c r="A538" s="38"/>
      <c r="B538" s="38"/>
      <c r="C538" s="38"/>
      <c r="D538" s="43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</row>
    <row r="539" spans="1:31" ht="19.5" customHeight="1" x14ac:dyDescent="0.6">
      <c r="A539" s="38"/>
      <c r="B539" s="38"/>
      <c r="C539" s="38"/>
      <c r="D539" s="43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</row>
    <row r="540" spans="1:31" ht="19.5" customHeight="1" x14ac:dyDescent="0.6">
      <c r="A540" s="38"/>
      <c r="B540" s="38"/>
      <c r="C540" s="38"/>
      <c r="D540" s="43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</row>
    <row r="541" spans="1:31" ht="19.5" customHeight="1" x14ac:dyDescent="0.6">
      <c r="A541" s="38"/>
      <c r="B541" s="38"/>
      <c r="C541" s="38"/>
      <c r="D541" s="43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</row>
    <row r="542" spans="1:31" ht="19.5" customHeight="1" x14ac:dyDescent="0.6">
      <c r="A542" s="38"/>
      <c r="B542" s="38"/>
      <c r="C542" s="38"/>
      <c r="D542" s="43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</row>
    <row r="543" spans="1:31" ht="19.5" customHeight="1" x14ac:dyDescent="0.6">
      <c r="A543" s="38"/>
      <c r="B543" s="38"/>
      <c r="C543" s="38"/>
      <c r="D543" s="43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</row>
    <row r="544" spans="1:31" ht="19.5" customHeight="1" x14ac:dyDescent="0.6">
      <c r="A544" s="38"/>
      <c r="B544" s="38"/>
      <c r="C544" s="38"/>
      <c r="D544" s="43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</row>
    <row r="545" spans="1:31" ht="19.5" customHeight="1" x14ac:dyDescent="0.6">
      <c r="A545" s="38"/>
      <c r="B545" s="38"/>
      <c r="C545" s="38"/>
      <c r="D545" s="43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</row>
    <row r="546" spans="1:31" ht="19.5" customHeight="1" x14ac:dyDescent="0.6">
      <c r="A546" s="38"/>
      <c r="B546" s="38"/>
      <c r="C546" s="38"/>
      <c r="D546" s="43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</row>
    <row r="547" spans="1:31" ht="19.5" customHeight="1" x14ac:dyDescent="0.6">
      <c r="A547" s="38"/>
      <c r="B547" s="38"/>
      <c r="C547" s="38"/>
      <c r="D547" s="43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</row>
    <row r="548" spans="1:31" ht="19.5" customHeight="1" x14ac:dyDescent="0.6">
      <c r="A548" s="38"/>
      <c r="B548" s="38"/>
      <c r="C548" s="38"/>
      <c r="D548" s="43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</row>
    <row r="549" spans="1:31" ht="19.5" customHeight="1" x14ac:dyDescent="0.6">
      <c r="A549" s="38"/>
      <c r="B549" s="38"/>
      <c r="C549" s="38"/>
      <c r="D549" s="43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</row>
    <row r="550" spans="1:31" ht="19.5" customHeight="1" x14ac:dyDescent="0.6">
      <c r="A550" s="38"/>
      <c r="B550" s="38"/>
      <c r="C550" s="38"/>
      <c r="D550" s="43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</row>
    <row r="551" spans="1:31" ht="19.5" customHeight="1" x14ac:dyDescent="0.6">
      <c r="A551" s="38"/>
      <c r="B551" s="38"/>
      <c r="C551" s="38"/>
      <c r="D551" s="43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</row>
    <row r="552" spans="1:31" ht="19.5" customHeight="1" x14ac:dyDescent="0.6">
      <c r="A552" s="38"/>
      <c r="B552" s="38"/>
      <c r="C552" s="38"/>
      <c r="D552" s="43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</row>
    <row r="553" spans="1:31" ht="19.5" customHeight="1" x14ac:dyDescent="0.6">
      <c r="A553" s="38"/>
      <c r="B553" s="38"/>
      <c r="C553" s="38"/>
      <c r="D553" s="43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</row>
    <row r="554" spans="1:31" ht="19.5" customHeight="1" x14ac:dyDescent="0.6">
      <c r="A554" s="38"/>
      <c r="B554" s="38"/>
      <c r="C554" s="38"/>
      <c r="D554" s="43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</row>
    <row r="555" spans="1:31" ht="19.5" customHeight="1" x14ac:dyDescent="0.6">
      <c r="A555" s="38"/>
      <c r="B555" s="38"/>
      <c r="C555" s="38"/>
      <c r="D555" s="43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</row>
    <row r="556" spans="1:31" ht="19.5" customHeight="1" x14ac:dyDescent="0.6">
      <c r="A556" s="38"/>
      <c r="B556" s="38"/>
      <c r="C556" s="38"/>
      <c r="D556" s="43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</row>
    <row r="557" spans="1:31" ht="19.5" customHeight="1" x14ac:dyDescent="0.6">
      <c r="A557" s="38"/>
      <c r="B557" s="38"/>
      <c r="C557" s="38"/>
      <c r="D557" s="43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</row>
    <row r="558" spans="1:31" ht="19.5" customHeight="1" x14ac:dyDescent="0.6">
      <c r="A558" s="38"/>
      <c r="B558" s="38"/>
      <c r="C558" s="38"/>
      <c r="D558" s="43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</row>
    <row r="559" spans="1:31" ht="19.5" customHeight="1" x14ac:dyDescent="0.6">
      <c r="A559" s="38"/>
      <c r="B559" s="38"/>
      <c r="C559" s="38"/>
      <c r="D559" s="43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</row>
    <row r="560" spans="1:31" ht="19.5" customHeight="1" x14ac:dyDescent="0.6">
      <c r="A560" s="38"/>
      <c r="B560" s="38"/>
      <c r="C560" s="38"/>
      <c r="D560" s="43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</row>
    <row r="561" spans="1:31" ht="19.5" customHeight="1" x14ac:dyDescent="0.6">
      <c r="A561" s="38"/>
      <c r="B561" s="38"/>
      <c r="C561" s="38"/>
      <c r="D561" s="43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</row>
    <row r="562" spans="1:31" ht="19.5" customHeight="1" x14ac:dyDescent="0.6">
      <c r="A562" s="38"/>
      <c r="B562" s="38"/>
      <c r="C562" s="38"/>
      <c r="D562" s="43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</row>
    <row r="563" spans="1:31" ht="19.5" customHeight="1" x14ac:dyDescent="0.6">
      <c r="A563" s="38"/>
      <c r="B563" s="38"/>
      <c r="C563" s="38"/>
      <c r="D563" s="43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</row>
    <row r="564" spans="1:31" ht="19.5" customHeight="1" x14ac:dyDescent="0.6">
      <c r="A564" s="38"/>
      <c r="B564" s="38"/>
      <c r="C564" s="38"/>
      <c r="D564" s="43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</row>
    <row r="565" spans="1:31" ht="19.5" customHeight="1" x14ac:dyDescent="0.6">
      <c r="A565" s="38"/>
      <c r="B565" s="38"/>
      <c r="C565" s="38"/>
      <c r="D565" s="43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</row>
    <row r="566" spans="1:31" ht="19.5" customHeight="1" x14ac:dyDescent="0.6">
      <c r="A566" s="38"/>
      <c r="B566" s="38"/>
      <c r="C566" s="38"/>
      <c r="D566" s="43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</row>
    <row r="567" spans="1:31" ht="19.5" customHeight="1" x14ac:dyDescent="0.6">
      <c r="A567" s="38"/>
      <c r="B567" s="38"/>
      <c r="C567" s="38"/>
      <c r="D567" s="43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</row>
    <row r="568" spans="1:31" ht="19.5" customHeight="1" x14ac:dyDescent="0.6">
      <c r="A568" s="38"/>
      <c r="B568" s="38"/>
      <c r="C568" s="38"/>
      <c r="D568" s="43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</row>
    <row r="569" spans="1:31" ht="19.5" customHeight="1" x14ac:dyDescent="0.6">
      <c r="A569" s="38"/>
      <c r="B569" s="38"/>
      <c r="C569" s="38"/>
      <c r="D569" s="43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</row>
    <row r="570" spans="1:31" ht="19.5" customHeight="1" x14ac:dyDescent="0.6">
      <c r="A570" s="38"/>
      <c r="B570" s="38"/>
      <c r="C570" s="38"/>
      <c r="D570" s="43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</row>
    <row r="571" spans="1:31" ht="19.5" customHeight="1" x14ac:dyDescent="0.6">
      <c r="A571" s="38"/>
      <c r="B571" s="38"/>
      <c r="C571" s="38"/>
      <c r="D571" s="43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</row>
    <row r="572" spans="1:31" ht="19.5" customHeight="1" x14ac:dyDescent="0.6">
      <c r="A572" s="38"/>
      <c r="B572" s="38"/>
      <c r="C572" s="38"/>
      <c r="D572" s="43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</row>
    <row r="573" spans="1:31" ht="19.5" customHeight="1" x14ac:dyDescent="0.6">
      <c r="A573" s="38"/>
      <c r="B573" s="38"/>
      <c r="C573" s="38"/>
      <c r="D573" s="43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</row>
    <row r="574" spans="1:31" ht="19.5" customHeight="1" x14ac:dyDescent="0.6">
      <c r="A574" s="38"/>
      <c r="B574" s="38"/>
      <c r="C574" s="38"/>
      <c r="D574" s="43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</row>
    <row r="575" spans="1:31" ht="19.5" customHeight="1" x14ac:dyDescent="0.6">
      <c r="A575" s="38"/>
      <c r="B575" s="38"/>
      <c r="C575" s="38"/>
      <c r="D575" s="43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</row>
    <row r="576" spans="1:31" ht="19.5" customHeight="1" x14ac:dyDescent="0.6">
      <c r="A576" s="38"/>
      <c r="B576" s="38"/>
      <c r="C576" s="38"/>
      <c r="D576" s="43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</row>
    <row r="577" spans="1:31" ht="19.5" customHeight="1" x14ac:dyDescent="0.6">
      <c r="A577" s="38"/>
      <c r="B577" s="38"/>
      <c r="C577" s="38"/>
      <c r="D577" s="43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</row>
    <row r="578" spans="1:31" ht="19.5" customHeight="1" x14ac:dyDescent="0.6">
      <c r="A578" s="38"/>
      <c r="B578" s="38"/>
      <c r="C578" s="38"/>
      <c r="D578" s="43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</row>
    <row r="579" spans="1:31" ht="19.5" customHeight="1" x14ac:dyDescent="0.6">
      <c r="A579" s="38"/>
      <c r="B579" s="38"/>
      <c r="C579" s="38"/>
      <c r="D579" s="43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</row>
    <row r="580" spans="1:31" ht="19.5" customHeight="1" x14ac:dyDescent="0.6">
      <c r="A580" s="38"/>
      <c r="B580" s="38"/>
      <c r="C580" s="38"/>
      <c r="D580" s="43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</row>
    <row r="581" spans="1:31" ht="19.5" customHeight="1" x14ac:dyDescent="0.6">
      <c r="A581" s="38"/>
      <c r="B581" s="38"/>
      <c r="C581" s="38"/>
      <c r="D581" s="43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</row>
    <row r="582" spans="1:31" ht="19.5" customHeight="1" x14ac:dyDescent="0.6">
      <c r="A582" s="38"/>
      <c r="B582" s="38"/>
      <c r="C582" s="38"/>
      <c r="D582" s="43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</row>
    <row r="583" spans="1:31" ht="19.5" customHeight="1" x14ac:dyDescent="0.6">
      <c r="A583" s="38"/>
      <c r="B583" s="38"/>
      <c r="C583" s="38"/>
      <c r="D583" s="43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</row>
    <row r="584" spans="1:31" ht="19.5" customHeight="1" x14ac:dyDescent="0.6">
      <c r="A584" s="38"/>
      <c r="B584" s="38"/>
      <c r="C584" s="38"/>
      <c r="D584" s="43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</row>
    <row r="585" spans="1:31" ht="19.5" customHeight="1" x14ac:dyDescent="0.6">
      <c r="A585" s="38"/>
      <c r="B585" s="38"/>
      <c r="C585" s="38"/>
      <c r="D585" s="43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</row>
    <row r="586" spans="1:31" ht="19.5" customHeight="1" x14ac:dyDescent="0.6">
      <c r="A586" s="38"/>
      <c r="B586" s="38"/>
      <c r="C586" s="38"/>
      <c r="D586" s="43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</row>
    <row r="587" spans="1:31" ht="19.5" customHeight="1" x14ac:dyDescent="0.6">
      <c r="A587" s="38"/>
      <c r="B587" s="38"/>
      <c r="C587" s="38"/>
      <c r="D587" s="43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</row>
    <row r="588" spans="1:31" ht="19.5" customHeight="1" x14ac:dyDescent="0.6">
      <c r="A588" s="38"/>
      <c r="B588" s="38"/>
      <c r="C588" s="38"/>
      <c r="D588" s="43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</row>
    <row r="589" spans="1:31" ht="19.5" customHeight="1" x14ac:dyDescent="0.6">
      <c r="A589" s="38"/>
      <c r="B589" s="38"/>
      <c r="C589" s="38"/>
      <c r="D589" s="43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</row>
    <row r="590" spans="1:31" ht="19.5" customHeight="1" x14ac:dyDescent="0.6">
      <c r="A590" s="38"/>
      <c r="B590" s="38"/>
      <c r="C590" s="38"/>
      <c r="D590" s="43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</row>
    <row r="591" spans="1:31" ht="19.5" customHeight="1" x14ac:dyDescent="0.6">
      <c r="A591" s="38"/>
      <c r="B591" s="38"/>
      <c r="C591" s="38"/>
      <c r="D591" s="43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</row>
    <row r="592" spans="1:31" ht="19.5" customHeight="1" x14ac:dyDescent="0.6">
      <c r="A592" s="38"/>
      <c r="B592" s="38"/>
      <c r="C592" s="38"/>
      <c r="D592" s="43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</row>
    <row r="593" spans="1:31" ht="19.5" customHeight="1" x14ac:dyDescent="0.6">
      <c r="A593" s="38"/>
      <c r="B593" s="38"/>
      <c r="C593" s="38"/>
      <c r="D593" s="43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</row>
    <row r="594" spans="1:31" ht="19.5" customHeight="1" x14ac:dyDescent="0.6">
      <c r="A594" s="38"/>
      <c r="B594" s="38"/>
      <c r="C594" s="38"/>
      <c r="D594" s="43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</row>
    <row r="595" spans="1:31" ht="19.5" customHeight="1" x14ac:dyDescent="0.6">
      <c r="A595" s="38"/>
      <c r="B595" s="38"/>
      <c r="C595" s="38"/>
      <c r="D595" s="43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</row>
    <row r="596" spans="1:31" ht="19.5" customHeight="1" x14ac:dyDescent="0.6">
      <c r="A596" s="38"/>
      <c r="B596" s="38"/>
      <c r="C596" s="38"/>
      <c r="D596" s="43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</row>
    <row r="597" spans="1:31" ht="19.5" customHeight="1" x14ac:dyDescent="0.6">
      <c r="A597" s="38"/>
      <c r="B597" s="38"/>
      <c r="C597" s="38"/>
      <c r="D597" s="43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</row>
    <row r="598" spans="1:31" ht="19.5" customHeight="1" x14ac:dyDescent="0.6">
      <c r="A598" s="38"/>
      <c r="B598" s="38"/>
      <c r="C598" s="38"/>
      <c r="D598" s="43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</row>
    <row r="599" spans="1:31" ht="19.5" customHeight="1" x14ac:dyDescent="0.6">
      <c r="A599" s="38"/>
      <c r="B599" s="38"/>
      <c r="C599" s="38"/>
      <c r="D599" s="43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</row>
    <row r="600" spans="1:31" ht="19.5" customHeight="1" x14ac:dyDescent="0.6">
      <c r="A600" s="38"/>
      <c r="B600" s="38"/>
      <c r="C600" s="38"/>
      <c r="D600" s="43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</row>
    <row r="601" spans="1:31" ht="19.5" customHeight="1" x14ac:dyDescent="0.6">
      <c r="A601" s="38"/>
      <c r="B601" s="38"/>
      <c r="C601" s="38"/>
      <c r="D601" s="43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</row>
    <row r="602" spans="1:31" ht="19.5" customHeight="1" x14ac:dyDescent="0.6">
      <c r="A602" s="38"/>
      <c r="B602" s="38"/>
      <c r="C602" s="38"/>
      <c r="D602" s="43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</row>
    <row r="603" spans="1:31" ht="19.5" customHeight="1" x14ac:dyDescent="0.6">
      <c r="A603" s="38"/>
      <c r="B603" s="38"/>
      <c r="C603" s="38"/>
      <c r="D603" s="43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</row>
    <row r="604" spans="1:31" ht="19.5" customHeight="1" x14ac:dyDescent="0.6">
      <c r="A604" s="38"/>
      <c r="B604" s="38"/>
      <c r="C604" s="38"/>
      <c r="D604" s="43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</row>
    <row r="605" spans="1:31" ht="19.5" customHeight="1" x14ac:dyDescent="0.6">
      <c r="A605" s="38"/>
      <c r="B605" s="38"/>
      <c r="C605" s="38"/>
      <c r="D605" s="43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</row>
    <row r="606" spans="1:31" ht="19.5" customHeight="1" x14ac:dyDescent="0.6">
      <c r="A606" s="38"/>
      <c r="B606" s="38"/>
      <c r="C606" s="38"/>
      <c r="D606" s="43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</row>
    <row r="607" spans="1:31" ht="19.5" customHeight="1" x14ac:dyDescent="0.6">
      <c r="A607" s="38"/>
      <c r="B607" s="38"/>
      <c r="C607" s="38"/>
      <c r="D607" s="43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</row>
    <row r="608" spans="1:31" ht="19.5" customHeight="1" x14ac:dyDescent="0.6">
      <c r="A608" s="38"/>
      <c r="B608" s="38"/>
      <c r="C608" s="38"/>
      <c r="D608" s="43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</row>
    <row r="609" spans="1:31" ht="19.5" customHeight="1" x14ac:dyDescent="0.6">
      <c r="A609" s="38"/>
      <c r="B609" s="38"/>
      <c r="C609" s="38"/>
      <c r="D609" s="43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</row>
    <row r="610" spans="1:31" ht="19.5" customHeight="1" x14ac:dyDescent="0.6">
      <c r="A610" s="38"/>
      <c r="B610" s="38"/>
      <c r="C610" s="38"/>
      <c r="D610" s="43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</row>
    <row r="611" spans="1:31" ht="19.5" customHeight="1" x14ac:dyDescent="0.6">
      <c r="A611" s="38"/>
      <c r="B611" s="38"/>
      <c r="C611" s="38"/>
      <c r="D611" s="43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</row>
    <row r="612" spans="1:31" ht="19.5" customHeight="1" x14ac:dyDescent="0.6">
      <c r="A612" s="38"/>
      <c r="B612" s="38"/>
      <c r="C612" s="38"/>
      <c r="D612" s="43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</row>
    <row r="613" spans="1:31" ht="19.5" customHeight="1" x14ac:dyDescent="0.6">
      <c r="A613" s="38"/>
      <c r="B613" s="38"/>
      <c r="C613" s="38"/>
      <c r="D613" s="43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</row>
    <row r="614" spans="1:31" ht="19.5" customHeight="1" x14ac:dyDescent="0.6">
      <c r="A614" s="38"/>
      <c r="B614" s="38"/>
      <c r="C614" s="38"/>
      <c r="D614" s="43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</row>
    <row r="615" spans="1:31" ht="19.5" customHeight="1" x14ac:dyDescent="0.6">
      <c r="A615" s="38"/>
      <c r="B615" s="38"/>
      <c r="C615" s="38"/>
      <c r="D615" s="43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</row>
    <row r="616" spans="1:31" ht="19.5" customHeight="1" x14ac:dyDescent="0.6">
      <c r="A616" s="38"/>
      <c r="B616" s="38"/>
      <c r="C616" s="38"/>
      <c r="D616" s="43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</row>
    <row r="617" spans="1:31" ht="19.5" customHeight="1" x14ac:dyDescent="0.6">
      <c r="A617" s="38"/>
      <c r="B617" s="38"/>
      <c r="C617" s="38"/>
      <c r="D617" s="43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</row>
    <row r="618" spans="1:31" ht="19.5" customHeight="1" x14ac:dyDescent="0.6">
      <c r="A618" s="38"/>
      <c r="B618" s="38"/>
      <c r="C618" s="38"/>
      <c r="D618" s="43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</row>
    <row r="619" spans="1:31" ht="19.5" customHeight="1" x14ac:dyDescent="0.6">
      <c r="A619" s="38"/>
      <c r="B619" s="38"/>
      <c r="C619" s="38"/>
      <c r="D619" s="43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</row>
    <row r="620" spans="1:31" ht="19.5" customHeight="1" x14ac:dyDescent="0.6">
      <c r="A620" s="38"/>
      <c r="B620" s="38"/>
      <c r="C620" s="38"/>
      <c r="D620" s="43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</row>
    <row r="621" spans="1:31" ht="19.5" customHeight="1" x14ac:dyDescent="0.6">
      <c r="A621" s="38"/>
      <c r="B621" s="38"/>
      <c r="C621" s="38"/>
      <c r="D621" s="43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</row>
    <row r="622" spans="1:31" ht="19.5" customHeight="1" x14ac:dyDescent="0.6">
      <c r="A622" s="38"/>
      <c r="B622" s="38"/>
      <c r="C622" s="38"/>
      <c r="D622" s="43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</row>
    <row r="623" spans="1:31" ht="19.5" customHeight="1" x14ac:dyDescent="0.6">
      <c r="A623" s="38"/>
      <c r="B623" s="38"/>
      <c r="C623" s="38"/>
      <c r="D623" s="43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</row>
    <row r="624" spans="1:31" ht="19.5" customHeight="1" x14ac:dyDescent="0.6">
      <c r="A624" s="38"/>
      <c r="B624" s="38"/>
      <c r="C624" s="38"/>
      <c r="D624" s="43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</row>
    <row r="625" spans="1:31" ht="19.5" customHeight="1" x14ac:dyDescent="0.6">
      <c r="A625" s="38"/>
      <c r="B625" s="38"/>
      <c r="C625" s="38"/>
      <c r="D625" s="43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</row>
    <row r="626" spans="1:31" ht="19.5" customHeight="1" x14ac:dyDescent="0.6">
      <c r="A626" s="38"/>
      <c r="B626" s="38"/>
      <c r="C626" s="38"/>
      <c r="D626" s="43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</row>
    <row r="627" spans="1:31" ht="19.5" customHeight="1" x14ac:dyDescent="0.6">
      <c r="A627" s="38"/>
      <c r="B627" s="38"/>
      <c r="C627" s="38"/>
      <c r="D627" s="43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</row>
    <row r="628" spans="1:31" ht="19.5" customHeight="1" x14ac:dyDescent="0.6">
      <c r="A628" s="38"/>
      <c r="B628" s="38"/>
      <c r="C628" s="38"/>
      <c r="D628" s="43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</row>
    <row r="629" spans="1:31" ht="19.5" customHeight="1" x14ac:dyDescent="0.6">
      <c r="A629" s="38"/>
      <c r="B629" s="38"/>
      <c r="C629" s="38"/>
      <c r="D629" s="43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</row>
    <row r="630" spans="1:31" ht="19.5" customHeight="1" x14ac:dyDescent="0.6">
      <c r="A630" s="38"/>
      <c r="B630" s="38"/>
      <c r="C630" s="38"/>
      <c r="D630" s="43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</row>
    <row r="631" spans="1:31" ht="19.5" customHeight="1" x14ac:dyDescent="0.6">
      <c r="A631" s="38"/>
      <c r="B631" s="38"/>
      <c r="C631" s="38"/>
      <c r="D631" s="43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</row>
    <row r="632" spans="1:31" ht="19.5" customHeight="1" x14ac:dyDescent="0.6">
      <c r="A632" s="38"/>
      <c r="B632" s="38"/>
      <c r="C632" s="38"/>
      <c r="D632" s="43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</row>
    <row r="633" spans="1:31" ht="19.5" customHeight="1" x14ac:dyDescent="0.6">
      <c r="A633" s="38"/>
      <c r="B633" s="38"/>
      <c r="C633" s="38"/>
      <c r="D633" s="43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</row>
    <row r="634" spans="1:31" ht="19.5" customHeight="1" x14ac:dyDescent="0.6">
      <c r="A634" s="38"/>
      <c r="B634" s="38"/>
      <c r="C634" s="38"/>
      <c r="D634" s="43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</row>
    <row r="635" spans="1:31" ht="19.5" customHeight="1" x14ac:dyDescent="0.6">
      <c r="A635" s="38"/>
      <c r="B635" s="38"/>
      <c r="C635" s="38"/>
      <c r="D635" s="43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</row>
    <row r="636" spans="1:31" ht="19.5" customHeight="1" x14ac:dyDescent="0.6">
      <c r="A636" s="38"/>
      <c r="B636" s="38"/>
      <c r="C636" s="38"/>
      <c r="D636" s="43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</row>
    <row r="637" spans="1:31" ht="19.5" customHeight="1" x14ac:dyDescent="0.6">
      <c r="A637" s="38"/>
      <c r="B637" s="38"/>
      <c r="C637" s="38"/>
      <c r="D637" s="43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</row>
    <row r="638" spans="1:31" ht="19.5" customHeight="1" x14ac:dyDescent="0.6">
      <c r="A638" s="38"/>
      <c r="B638" s="38"/>
      <c r="C638" s="38"/>
      <c r="D638" s="43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</row>
    <row r="639" spans="1:31" ht="19.5" customHeight="1" x14ac:dyDescent="0.6">
      <c r="A639" s="38"/>
      <c r="B639" s="38"/>
      <c r="C639" s="38"/>
      <c r="D639" s="43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</row>
    <row r="640" spans="1:31" ht="19.5" customHeight="1" x14ac:dyDescent="0.6">
      <c r="A640" s="38"/>
      <c r="B640" s="38"/>
      <c r="C640" s="38"/>
      <c r="D640" s="43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</row>
    <row r="641" spans="1:31" ht="19.5" customHeight="1" x14ac:dyDescent="0.6">
      <c r="A641" s="38"/>
      <c r="B641" s="38"/>
      <c r="C641" s="38"/>
      <c r="D641" s="43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</row>
    <row r="642" spans="1:31" ht="19.5" customHeight="1" x14ac:dyDescent="0.6">
      <c r="A642" s="38"/>
      <c r="B642" s="38"/>
      <c r="C642" s="38"/>
      <c r="D642" s="43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</row>
    <row r="643" spans="1:31" ht="19.5" customHeight="1" x14ac:dyDescent="0.6">
      <c r="A643" s="38"/>
      <c r="B643" s="38"/>
      <c r="C643" s="38"/>
      <c r="D643" s="43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</row>
    <row r="644" spans="1:31" ht="19.5" customHeight="1" x14ac:dyDescent="0.6">
      <c r="A644" s="38"/>
      <c r="B644" s="38"/>
      <c r="C644" s="38"/>
      <c r="D644" s="43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</row>
    <row r="645" spans="1:31" ht="19.5" customHeight="1" x14ac:dyDescent="0.6">
      <c r="A645" s="38"/>
      <c r="B645" s="38"/>
      <c r="C645" s="38"/>
      <c r="D645" s="43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</row>
    <row r="646" spans="1:31" ht="19.5" customHeight="1" x14ac:dyDescent="0.6">
      <c r="A646" s="38"/>
      <c r="B646" s="38"/>
      <c r="C646" s="38"/>
      <c r="D646" s="43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</row>
    <row r="647" spans="1:31" ht="19.5" customHeight="1" x14ac:dyDescent="0.6">
      <c r="A647" s="38"/>
      <c r="B647" s="38"/>
      <c r="C647" s="38"/>
      <c r="D647" s="43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</row>
    <row r="648" spans="1:31" ht="19.5" customHeight="1" x14ac:dyDescent="0.6">
      <c r="A648" s="38"/>
      <c r="B648" s="38"/>
      <c r="C648" s="38"/>
      <c r="D648" s="43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</row>
    <row r="649" spans="1:31" ht="19.5" customHeight="1" x14ac:dyDescent="0.6">
      <c r="A649" s="38"/>
      <c r="B649" s="38"/>
      <c r="C649" s="38"/>
      <c r="D649" s="43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</row>
    <row r="650" spans="1:31" ht="19.5" customHeight="1" x14ac:dyDescent="0.6">
      <c r="A650" s="38"/>
      <c r="B650" s="38"/>
      <c r="C650" s="38"/>
      <c r="D650" s="43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</row>
    <row r="651" spans="1:31" ht="19.5" customHeight="1" x14ac:dyDescent="0.6">
      <c r="A651" s="38"/>
      <c r="B651" s="38"/>
      <c r="C651" s="38"/>
      <c r="D651" s="43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</row>
    <row r="652" spans="1:31" ht="19.5" customHeight="1" x14ac:dyDescent="0.6">
      <c r="A652" s="38"/>
      <c r="B652" s="38"/>
      <c r="C652" s="38"/>
      <c r="D652" s="43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</row>
    <row r="653" spans="1:31" ht="19.5" customHeight="1" x14ac:dyDescent="0.6">
      <c r="A653" s="38"/>
      <c r="B653" s="38"/>
      <c r="C653" s="38"/>
      <c r="D653" s="43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</row>
    <row r="654" spans="1:31" ht="19.5" customHeight="1" x14ac:dyDescent="0.6">
      <c r="A654" s="38"/>
      <c r="B654" s="38"/>
      <c r="C654" s="38"/>
      <c r="D654" s="43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</row>
    <row r="655" spans="1:31" ht="19.5" customHeight="1" x14ac:dyDescent="0.6">
      <c r="A655" s="38"/>
      <c r="B655" s="38"/>
      <c r="C655" s="38"/>
      <c r="D655" s="43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</row>
    <row r="656" spans="1:31" ht="19.5" customHeight="1" x14ac:dyDescent="0.6">
      <c r="A656" s="38"/>
      <c r="B656" s="38"/>
      <c r="C656" s="38"/>
      <c r="D656" s="43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</row>
    <row r="657" spans="1:31" ht="19.5" customHeight="1" x14ac:dyDescent="0.6">
      <c r="A657" s="38"/>
      <c r="B657" s="38"/>
      <c r="C657" s="38"/>
      <c r="D657" s="43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</row>
    <row r="658" spans="1:31" ht="19.5" customHeight="1" x14ac:dyDescent="0.6">
      <c r="A658" s="38"/>
      <c r="B658" s="38"/>
      <c r="C658" s="38"/>
      <c r="D658" s="43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</row>
    <row r="659" spans="1:31" ht="19.5" customHeight="1" x14ac:dyDescent="0.6">
      <c r="A659" s="38"/>
      <c r="B659" s="38"/>
      <c r="C659" s="38"/>
      <c r="D659" s="43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</row>
    <row r="660" spans="1:31" ht="19.5" customHeight="1" x14ac:dyDescent="0.6">
      <c r="A660" s="38"/>
      <c r="B660" s="38"/>
      <c r="C660" s="38"/>
      <c r="D660" s="43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</row>
    <row r="661" spans="1:31" ht="19.5" customHeight="1" x14ac:dyDescent="0.6">
      <c r="A661" s="38"/>
      <c r="B661" s="38"/>
      <c r="C661" s="38"/>
      <c r="D661" s="43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</row>
    <row r="662" spans="1:31" ht="19.5" customHeight="1" x14ac:dyDescent="0.6">
      <c r="A662" s="38"/>
      <c r="B662" s="38"/>
      <c r="C662" s="38"/>
      <c r="D662" s="43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</row>
    <row r="663" spans="1:31" ht="19.5" customHeight="1" x14ac:dyDescent="0.6">
      <c r="A663" s="38"/>
      <c r="B663" s="38"/>
      <c r="C663" s="38"/>
      <c r="D663" s="43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</row>
    <row r="664" spans="1:31" ht="19.5" customHeight="1" x14ac:dyDescent="0.6">
      <c r="A664" s="38"/>
      <c r="B664" s="38"/>
      <c r="C664" s="38"/>
      <c r="D664" s="43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</row>
    <row r="665" spans="1:31" ht="19.5" customHeight="1" x14ac:dyDescent="0.6">
      <c r="A665" s="38"/>
      <c r="B665" s="38"/>
      <c r="C665" s="38"/>
      <c r="D665" s="43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</row>
    <row r="666" spans="1:31" ht="19.5" customHeight="1" x14ac:dyDescent="0.6">
      <c r="A666" s="38"/>
      <c r="B666" s="38"/>
      <c r="C666" s="38"/>
      <c r="D666" s="43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</row>
    <row r="667" spans="1:31" ht="19.5" customHeight="1" x14ac:dyDescent="0.6">
      <c r="A667" s="38"/>
      <c r="B667" s="38"/>
      <c r="C667" s="38"/>
      <c r="D667" s="43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</row>
    <row r="668" spans="1:31" ht="19.5" customHeight="1" x14ac:dyDescent="0.6">
      <c r="A668" s="38"/>
      <c r="B668" s="38"/>
      <c r="C668" s="38"/>
      <c r="D668" s="43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</row>
    <row r="669" spans="1:31" ht="19.5" customHeight="1" x14ac:dyDescent="0.6">
      <c r="A669" s="38"/>
      <c r="B669" s="38"/>
      <c r="C669" s="38"/>
      <c r="D669" s="43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</row>
    <row r="670" spans="1:31" ht="19.5" customHeight="1" x14ac:dyDescent="0.6">
      <c r="A670" s="38"/>
      <c r="B670" s="38"/>
      <c r="C670" s="38"/>
      <c r="D670" s="43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</row>
    <row r="671" spans="1:31" ht="19.5" customHeight="1" x14ac:dyDescent="0.6">
      <c r="A671" s="38"/>
      <c r="B671" s="38"/>
      <c r="C671" s="38"/>
      <c r="D671" s="43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</row>
    <row r="672" spans="1:31" ht="19.5" customHeight="1" x14ac:dyDescent="0.6">
      <c r="A672" s="38"/>
      <c r="B672" s="38"/>
      <c r="C672" s="38"/>
      <c r="D672" s="43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</row>
    <row r="673" spans="1:31" ht="19.5" customHeight="1" x14ac:dyDescent="0.6">
      <c r="A673" s="38"/>
      <c r="B673" s="38"/>
      <c r="C673" s="38"/>
      <c r="D673" s="43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</row>
    <row r="674" spans="1:31" ht="19.5" customHeight="1" x14ac:dyDescent="0.6">
      <c r="A674" s="38"/>
      <c r="B674" s="38"/>
      <c r="C674" s="38"/>
      <c r="D674" s="43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</row>
    <row r="675" spans="1:31" ht="19.5" customHeight="1" x14ac:dyDescent="0.6">
      <c r="A675" s="38"/>
      <c r="B675" s="38"/>
      <c r="C675" s="38"/>
      <c r="D675" s="43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</row>
    <row r="676" spans="1:31" ht="19.5" customHeight="1" x14ac:dyDescent="0.6">
      <c r="A676" s="38"/>
      <c r="B676" s="38"/>
      <c r="C676" s="38"/>
      <c r="D676" s="43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</row>
    <row r="677" spans="1:31" ht="19.5" customHeight="1" x14ac:dyDescent="0.6">
      <c r="A677" s="38"/>
      <c r="B677" s="38"/>
      <c r="C677" s="38"/>
      <c r="D677" s="43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</row>
    <row r="678" spans="1:31" ht="19.5" customHeight="1" x14ac:dyDescent="0.6">
      <c r="A678" s="38"/>
      <c r="B678" s="38"/>
      <c r="C678" s="38"/>
      <c r="D678" s="43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</row>
    <row r="679" spans="1:31" ht="19.5" customHeight="1" x14ac:dyDescent="0.6">
      <c r="A679" s="38"/>
      <c r="B679" s="38"/>
      <c r="C679" s="38"/>
      <c r="D679" s="43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</row>
    <row r="680" spans="1:31" ht="19.5" customHeight="1" x14ac:dyDescent="0.6">
      <c r="A680" s="38"/>
      <c r="B680" s="38"/>
      <c r="C680" s="38"/>
      <c r="D680" s="43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</row>
    <row r="681" spans="1:31" ht="19.5" customHeight="1" x14ac:dyDescent="0.6">
      <c r="A681" s="38"/>
      <c r="B681" s="38"/>
      <c r="C681" s="38"/>
      <c r="D681" s="43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</row>
    <row r="682" spans="1:31" ht="19.5" customHeight="1" x14ac:dyDescent="0.6">
      <c r="A682" s="38"/>
      <c r="B682" s="38"/>
      <c r="C682" s="38"/>
      <c r="D682" s="43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</row>
    <row r="683" spans="1:31" ht="19.5" customHeight="1" x14ac:dyDescent="0.6">
      <c r="A683" s="38"/>
      <c r="B683" s="38"/>
      <c r="C683" s="38"/>
      <c r="D683" s="43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</row>
    <row r="684" spans="1:31" ht="19.5" customHeight="1" x14ac:dyDescent="0.6">
      <c r="A684" s="38"/>
      <c r="B684" s="38"/>
      <c r="C684" s="38"/>
      <c r="D684" s="43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</row>
    <row r="685" spans="1:31" ht="19.5" customHeight="1" x14ac:dyDescent="0.6">
      <c r="A685" s="38"/>
      <c r="B685" s="38"/>
      <c r="C685" s="38"/>
      <c r="D685" s="43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</row>
    <row r="686" spans="1:31" ht="19.5" customHeight="1" x14ac:dyDescent="0.6">
      <c r="A686" s="38"/>
      <c r="B686" s="38"/>
      <c r="C686" s="38"/>
      <c r="D686" s="43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</row>
    <row r="687" spans="1:31" ht="19.5" customHeight="1" x14ac:dyDescent="0.6">
      <c r="A687" s="38"/>
      <c r="B687" s="38"/>
      <c r="C687" s="38"/>
      <c r="D687" s="43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</row>
    <row r="688" spans="1:31" ht="19.5" customHeight="1" x14ac:dyDescent="0.6">
      <c r="A688" s="38"/>
      <c r="B688" s="38"/>
      <c r="C688" s="38"/>
      <c r="D688" s="43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</row>
    <row r="689" spans="1:31" ht="19.5" customHeight="1" x14ac:dyDescent="0.6">
      <c r="A689" s="38"/>
      <c r="B689" s="38"/>
      <c r="C689" s="38"/>
      <c r="D689" s="43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</row>
    <row r="690" spans="1:31" ht="19.5" customHeight="1" x14ac:dyDescent="0.6">
      <c r="A690" s="38"/>
      <c r="B690" s="38"/>
      <c r="C690" s="38"/>
      <c r="D690" s="43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</row>
    <row r="691" spans="1:31" ht="19.5" customHeight="1" x14ac:dyDescent="0.6">
      <c r="A691" s="38"/>
      <c r="B691" s="38"/>
      <c r="C691" s="38"/>
      <c r="D691" s="43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</row>
    <row r="692" spans="1:31" ht="19.5" customHeight="1" x14ac:dyDescent="0.6">
      <c r="A692" s="38"/>
      <c r="B692" s="38"/>
      <c r="C692" s="38"/>
      <c r="D692" s="43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</row>
    <row r="693" spans="1:31" ht="19.5" customHeight="1" x14ac:dyDescent="0.6">
      <c r="A693" s="38"/>
      <c r="B693" s="38"/>
      <c r="C693" s="38"/>
      <c r="D693" s="43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</row>
    <row r="694" spans="1:31" ht="19.5" customHeight="1" x14ac:dyDescent="0.6">
      <c r="A694" s="38"/>
      <c r="B694" s="38"/>
      <c r="C694" s="38"/>
      <c r="D694" s="43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</row>
    <row r="695" spans="1:31" ht="19.5" customHeight="1" x14ac:dyDescent="0.6">
      <c r="A695" s="38"/>
      <c r="B695" s="38"/>
      <c r="C695" s="38"/>
      <c r="D695" s="43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</row>
    <row r="696" spans="1:31" ht="19.5" customHeight="1" x14ac:dyDescent="0.6">
      <c r="A696" s="38"/>
      <c r="B696" s="38"/>
      <c r="C696" s="38"/>
      <c r="D696" s="43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</row>
    <row r="697" spans="1:31" ht="19.5" customHeight="1" x14ac:dyDescent="0.6">
      <c r="A697" s="38"/>
      <c r="B697" s="38"/>
      <c r="C697" s="38"/>
      <c r="D697" s="43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</row>
    <row r="698" spans="1:31" ht="19.5" customHeight="1" x14ac:dyDescent="0.6">
      <c r="A698" s="38"/>
      <c r="B698" s="38"/>
      <c r="C698" s="38"/>
      <c r="D698" s="43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</row>
    <row r="699" spans="1:31" ht="19.5" customHeight="1" x14ac:dyDescent="0.6">
      <c r="A699" s="38"/>
      <c r="B699" s="38"/>
      <c r="C699" s="38"/>
      <c r="D699" s="43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</row>
    <row r="700" spans="1:31" ht="19.5" customHeight="1" x14ac:dyDescent="0.6">
      <c r="A700" s="38"/>
      <c r="B700" s="38"/>
      <c r="C700" s="38"/>
      <c r="D700" s="43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</row>
    <row r="701" spans="1:31" ht="19.5" customHeight="1" x14ac:dyDescent="0.6">
      <c r="A701" s="38"/>
      <c r="B701" s="38"/>
      <c r="C701" s="38"/>
      <c r="D701" s="43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</row>
    <row r="702" spans="1:31" ht="19.5" customHeight="1" x14ac:dyDescent="0.6">
      <c r="A702" s="38"/>
      <c r="B702" s="38"/>
      <c r="C702" s="38"/>
      <c r="D702" s="43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</row>
    <row r="703" spans="1:31" ht="19.5" customHeight="1" x14ac:dyDescent="0.6">
      <c r="A703" s="38"/>
      <c r="B703" s="38"/>
      <c r="C703" s="38"/>
      <c r="D703" s="43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</row>
    <row r="704" spans="1:31" ht="19.5" customHeight="1" x14ac:dyDescent="0.6">
      <c r="A704" s="38"/>
      <c r="B704" s="38"/>
      <c r="C704" s="38"/>
      <c r="D704" s="43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</row>
    <row r="705" spans="1:31" ht="19.5" customHeight="1" x14ac:dyDescent="0.6">
      <c r="A705" s="38"/>
      <c r="B705" s="38"/>
      <c r="C705" s="38"/>
      <c r="D705" s="43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</row>
    <row r="706" spans="1:31" ht="19.5" customHeight="1" x14ac:dyDescent="0.6">
      <c r="A706" s="38"/>
      <c r="B706" s="38"/>
      <c r="C706" s="38"/>
      <c r="D706" s="43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</row>
    <row r="707" spans="1:31" ht="19.5" customHeight="1" x14ac:dyDescent="0.6">
      <c r="A707" s="38"/>
      <c r="B707" s="38"/>
      <c r="C707" s="38"/>
      <c r="D707" s="43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</row>
    <row r="708" spans="1:31" ht="19.5" customHeight="1" x14ac:dyDescent="0.6">
      <c r="A708" s="38"/>
      <c r="B708" s="38"/>
      <c r="C708" s="38"/>
      <c r="D708" s="43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</row>
    <row r="709" spans="1:31" ht="19.5" customHeight="1" x14ac:dyDescent="0.6">
      <c r="A709" s="38"/>
      <c r="B709" s="38"/>
      <c r="C709" s="38"/>
      <c r="D709" s="43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</row>
    <row r="710" spans="1:31" ht="19.5" customHeight="1" x14ac:dyDescent="0.6">
      <c r="A710" s="38"/>
      <c r="B710" s="38"/>
      <c r="C710" s="38"/>
      <c r="D710" s="43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</row>
    <row r="711" spans="1:31" ht="19.5" customHeight="1" x14ac:dyDescent="0.6">
      <c r="A711" s="38"/>
      <c r="B711" s="38"/>
      <c r="C711" s="38"/>
      <c r="D711" s="43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</row>
    <row r="712" spans="1:31" ht="19.5" customHeight="1" x14ac:dyDescent="0.6">
      <c r="A712" s="38"/>
      <c r="B712" s="38"/>
      <c r="C712" s="38"/>
      <c r="D712" s="43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</row>
    <row r="713" spans="1:31" ht="19.5" customHeight="1" x14ac:dyDescent="0.6">
      <c r="A713" s="38"/>
      <c r="B713" s="38"/>
      <c r="C713" s="38"/>
      <c r="D713" s="43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</row>
    <row r="714" spans="1:31" ht="19.5" customHeight="1" x14ac:dyDescent="0.6">
      <c r="A714" s="38"/>
      <c r="B714" s="38"/>
      <c r="C714" s="38"/>
      <c r="D714" s="43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</row>
    <row r="715" spans="1:31" ht="19.5" customHeight="1" x14ac:dyDescent="0.6">
      <c r="A715" s="38"/>
      <c r="B715" s="38"/>
      <c r="C715" s="38"/>
      <c r="D715" s="43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</row>
    <row r="716" spans="1:31" ht="19.5" customHeight="1" x14ac:dyDescent="0.6">
      <c r="A716" s="38"/>
      <c r="B716" s="38"/>
      <c r="C716" s="38"/>
      <c r="D716" s="43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</row>
    <row r="717" spans="1:31" ht="19.5" customHeight="1" x14ac:dyDescent="0.6">
      <c r="A717" s="38"/>
      <c r="B717" s="38"/>
      <c r="C717" s="38"/>
      <c r="D717" s="43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</row>
    <row r="718" spans="1:31" ht="19.5" customHeight="1" x14ac:dyDescent="0.6">
      <c r="A718" s="38"/>
      <c r="B718" s="38"/>
      <c r="C718" s="38"/>
      <c r="D718" s="43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</row>
    <row r="719" spans="1:31" ht="19.5" customHeight="1" x14ac:dyDescent="0.6">
      <c r="A719" s="38"/>
      <c r="B719" s="38"/>
      <c r="C719" s="38"/>
      <c r="D719" s="43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</row>
    <row r="720" spans="1:31" ht="19.5" customHeight="1" x14ac:dyDescent="0.6">
      <c r="A720" s="38"/>
      <c r="B720" s="38"/>
      <c r="C720" s="38"/>
      <c r="D720" s="43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</row>
    <row r="721" spans="1:31" ht="19.5" customHeight="1" x14ac:dyDescent="0.6">
      <c r="A721" s="38"/>
      <c r="B721" s="38"/>
      <c r="C721" s="38"/>
      <c r="D721" s="43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</row>
    <row r="722" spans="1:31" ht="19.5" customHeight="1" x14ac:dyDescent="0.6">
      <c r="A722" s="38"/>
      <c r="B722" s="38"/>
      <c r="C722" s="38"/>
      <c r="D722" s="43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</row>
    <row r="723" spans="1:31" ht="19.5" customHeight="1" x14ac:dyDescent="0.6">
      <c r="A723" s="38"/>
      <c r="B723" s="38"/>
      <c r="C723" s="38"/>
      <c r="D723" s="43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</row>
    <row r="724" spans="1:31" ht="19.5" customHeight="1" x14ac:dyDescent="0.6">
      <c r="A724" s="38"/>
      <c r="B724" s="38"/>
      <c r="C724" s="38"/>
      <c r="D724" s="43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</row>
    <row r="725" spans="1:31" ht="19.5" customHeight="1" x14ac:dyDescent="0.6">
      <c r="A725" s="38"/>
      <c r="B725" s="38"/>
      <c r="C725" s="38"/>
      <c r="D725" s="43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</row>
    <row r="726" spans="1:31" ht="19.5" customHeight="1" x14ac:dyDescent="0.6">
      <c r="A726" s="38"/>
      <c r="B726" s="38"/>
      <c r="C726" s="38"/>
      <c r="D726" s="43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</row>
    <row r="727" spans="1:31" ht="19.5" customHeight="1" x14ac:dyDescent="0.6">
      <c r="A727" s="38"/>
      <c r="B727" s="38"/>
      <c r="C727" s="38"/>
      <c r="D727" s="43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</row>
    <row r="728" spans="1:31" ht="19.5" customHeight="1" x14ac:dyDescent="0.6">
      <c r="A728" s="38"/>
      <c r="B728" s="38"/>
      <c r="C728" s="38"/>
      <c r="D728" s="43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</row>
    <row r="729" spans="1:31" ht="19.5" customHeight="1" x14ac:dyDescent="0.6">
      <c r="A729" s="38"/>
      <c r="B729" s="38"/>
      <c r="C729" s="38"/>
      <c r="D729" s="43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</row>
    <row r="730" spans="1:31" ht="19.5" customHeight="1" x14ac:dyDescent="0.6">
      <c r="A730" s="38"/>
      <c r="B730" s="38"/>
      <c r="C730" s="38"/>
      <c r="D730" s="43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</row>
    <row r="731" spans="1:31" ht="19.5" customHeight="1" x14ac:dyDescent="0.6">
      <c r="A731" s="38"/>
      <c r="B731" s="38"/>
      <c r="C731" s="38"/>
      <c r="D731" s="43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</row>
    <row r="732" spans="1:31" ht="19.5" customHeight="1" x14ac:dyDescent="0.6">
      <c r="A732" s="38"/>
      <c r="B732" s="38"/>
      <c r="C732" s="38"/>
      <c r="D732" s="43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</row>
    <row r="733" spans="1:31" ht="19.5" customHeight="1" x14ac:dyDescent="0.6">
      <c r="A733" s="38"/>
      <c r="B733" s="38"/>
      <c r="C733" s="38"/>
      <c r="D733" s="43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</row>
    <row r="734" spans="1:31" ht="19.5" customHeight="1" x14ac:dyDescent="0.6">
      <c r="A734" s="38"/>
      <c r="B734" s="38"/>
      <c r="C734" s="38"/>
      <c r="D734" s="43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</row>
    <row r="735" spans="1:31" ht="19.5" customHeight="1" x14ac:dyDescent="0.6">
      <c r="A735" s="38"/>
      <c r="B735" s="38"/>
      <c r="C735" s="38"/>
      <c r="D735" s="43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</row>
    <row r="736" spans="1:31" ht="19.5" customHeight="1" x14ac:dyDescent="0.6">
      <c r="A736" s="38"/>
      <c r="B736" s="38"/>
      <c r="C736" s="38"/>
      <c r="D736" s="43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</row>
    <row r="737" spans="1:31" ht="19.5" customHeight="1" x14ac:dyDescent="0.6">
      <c r="A737" s="38"/>
      <c r="B737" s="38"/>
      <c r="C737" s="38"/>
      <c r="D737" s="43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</row>
    <row r="738" spans="1:31" ht="19.5" customHeight="1" x14ac:dyDescent="0.6">
      <c r="A738" s="38"/>
      <c r="B738" s="38"/>
      <c r="C738" s="38"/>
      <c r="D738" s="43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</row>
    <row r="739" spans="1:31" ht="19.5" customHeight="1" x14ac:dyDescent="0.6">
      <c r="A739" s="38"/>
      <c r="B739" s="38"/>
      <c r="C739" s="38"/>
      <c r="D739" s="43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</row>
    <row r="740" spans="1:31" ht="19.5" customHeight="1" x14ac:dyDescent="0.6">
      <c r="A740" s="38"/>
      <c r="B740" s="38"/>
      <c r="C740" s="38"/>
      <c r="D740" s="43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</row>
    <row r="741" spans="1:31" ht="19.5" customHeight="1" x14ac:dyDescent="0.6">
      <c r="A741" s="38"/>
      <c r="B741" s="38"/>
      <c r="C741" s="38"/>
      <c r="D741" s="43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</row>
    <row r="742" spans="1:31" ht="19.5" customHeight="1" x14ac:dyDescent="0.6">
      <c r="A742" s="38"/>
      <c r="B742" s="38"/>
      <c r="C742" s="38"/>
      <c r="D742" s="43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</row>
    <row r="743" spans="1:31" ht="19.5" customHeight="1" x14ac:dyDescent="0.6">
      <c r="A743" s="38"/>
      <c r="B743" s="38"/>
      <c r="C743" s="38"/>
      <c r="D743" s="43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</row>
    <row r="744" spans="1:31" ht="19.5" customHeight="1" x14ac:dyDescent="0.6">
      <c r="A744" s="38"/>
      <c r="B744" s="38"/>
      <c r="C744" s="38"/>
      <c r="D744" s="43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</row>
    <row r="745" spans="1:31" ht="19.5" customHeight="1" x14ac:dyDescent="0.6">
      <c r="A745" s="38"/>
      <c r="B745" s="38"/>
      <c r="C745" s="38"/>
      <c r="D745" s="43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</row>
    <row r="746" spans="1:31" ht="19.5" customHeight="1" x14ac:dyDescent="0.6">
      <c r="A746" s="38"/>
      <c r="B746" s="38"/>
      <c r="C746" s="38"/>
      <c r="D746" s="43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</row>
    <row r="747" spans="1:31" ht="19.5" customHeight="1" x14ac:dyDescent="0.6">
      <c r="A747" s="38"/>
      <c r="B747" s="38"/>
      <c r="C747" s="38"/>
      <c r="D747" s="43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</row>
    <row r="748" spans="1:31" ht="19.5" customHeight="1" x14ac:dyDescent="0.6">
      <c r="A748" s="38"/>
      <c r="B748" s="38"/>
      <c r="C748" s="38"/>
      <c r="D748" s="43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</row>
    <row r="749" spans="1:31" ht="19.5" customHeight="1" x14ac:dyDescent="0.6">
      <c r="A749" s="38"/>
      <c r="B749" s="38"/>
      <c r="C749" s="38"/>
      <c r="D749" s="43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</row>
    <row r="750" spans="1:31" ht="19.5" customHeight="1" x14ac:dyDescent="0.6">
      <c r="A750" s="38"/>
      <c r="B750" s="38"/>
      <c r="C750" s="38"/>
      <c r="D750" s="43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</row>
    <row r="751" spans="1:31" ht="19.5" customHeight="1" x14ac:dyDescent="0.6">
      <c r="A751" s="38"/>
      <c r="B751" s="38"/>
      <c r="C751" s="38"/>
      <c r="D751" s="43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</row>
    <row r="752" spans="1:31" ht="19.5" customHeight="1" x14ac:dyDescent="0.6">
      <c r="A752" s="38"/>
      <c r="B752" s="38"/>
      <c r="C752" s="38"/>
      <c r="D752" s="43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</row>
    <row r="753" spans="1:31" ht="19.5" customHeight="1" x14ac:dyDescent="0.6">
      <c r="A753" s="38"/>
      <c r="B753" s="38"/>
      <c r="C753" s="38"/>
      <c r="D753" s="43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</row>
    <row r="754" spans="1:31" ht="19.5" customHeight="1" x14ac:dyDescent="0.6">
      <c r="A754" s="38"/>
      <c r="B754" s="38"/>
      <c r="C754" s="38"/>
      <c r="D754" s="43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</row>
    <row r="755" spans="1:31" ht="19.5" customHeight="1" x14ac:dyDescent="0.6">
      <c r="A755" s="38"/>
      <c r="B755" s="38"/>
      <c r="C755" s="38"/>
      <c r="D755" s="43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</row>
    <row r="756" spans="1:31" ht="19.5" customHeight="1" x14ac:dyDescent="0.6">
      <c r="A756" s="38"/>
      <c r="B756" s="38"/>
      <c r="C756" s="38"/>
      <c r="D756" s="43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</row>
    <row r="757" spans="1:31" ht="19.5" customHeight="1" x14ac:dyDescent="0.6">
      <c r="A757" s="38"/>
      <c r="B757" s="38"/>
      <c r="C757" s="38"/>
      <c r="D757" s="43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</row>
    <row r="758" spans="1:31" ht="19.5" customHeight="1" x14ac:dyDescent="0.6">
      <c r="A758" s="38"/>
      <c r="B758" s="38"/>
      <c r="C758" s="38"/>
      <c r="D758" s="43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</row>
    <row r="759" spans="1:31" ht="19.5" customHeight="1" x14ac:dyDescent="0.6">
      <c r="A759" s="38"/>
      <c r="B759" s="38"/>
      <c r="C759" s="38"/>
      <c r="D759" s="43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</row>
    <row r="760" spans="1:31" ht="19.5" customHeight="1" x14ac:dyDescent="0.6">
      <c r="A760" s="38"/>
      <c r="B760" s="38"/>
      <c r="C760" s="38"/>
      <c r="D760" s="43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</row>
    <row r="761" spans="1:31" ht="19.5" customHeight="1" x14ac:dyDescent="0.6">
      <c r="A761" s="38"/>
      <c r="B761" s="38"/>
      <c r="C761" s="38"/>
      <c r="D761" s="43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</row>
    <row r="762" spans="1:31" ht="19.5" customHeight="1" x14ac:dyDescent="0.6">
      <c r="A762" s="38"/>
      <c r="B762" s="38"/>
      <c r="C762" s="38"/>
      <c r="D762" s="43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</row>
    <row r="763" spans="1:31" ht="19.5" customHeight="1" x14ac:dyDescent="0.6">
      <c r="A763" s="38"/>
      <c r="B763" s="38"/>
      <c r="C763" s="38"/>
      <c r="D763" s="43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</row>
    <row r="764" spans="1:31" ht="19.5" customHeight="1" x14ac:dyDescent="0.6">
      <c r="A764" s="38"/>
      <c r="B764" s="38"/>
      <c r="C764" s="38"/>
      <c r="D764" s="43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</row>
    <row r="765" spans="1:31" ht="19.5" customHeight="1" x14ac:dyDescent="0.6">
      <c r="A765" s="38"/>
      <c r="B765" s="38"/>
      <c r="C765" s="38"/>
      <c r="D765" s="43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</row>
    <row r="766" spans="1:31" ht="19.5" customHeight="1" x14ac:dyDescent="0.6">
      <c r="A766" s="38"/>
      <c r="B766" s="38"/>
      <c r="C766" s="38"/>
      <c r="D766" s="43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</row>
    <row r="767" spans="1:31" ht="19.5" customHeight="1" x14ac:dyDescent="0.6">
      <c r="A767" s="38"/>
      <c r="B767" s="38"/>
      <c r="C767" s="38"/>
      <c r="D767" s="43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</row>
    <row r="768" spans="1:31" ht="19.5" customHeight="1" x14ac:dyDescent="0.6">
      <c r="A768" s="38"/>
      <c r="B768" s="38"/>
      <c r="C768" s="38"/>
      <c r="D768" s="43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</row>
    <row r="769" spans="1:31" ht="19.5" customHeight="1" x14ac:dyDescent="0.6">
      <c r="A769" s="38"/>
      <c r="B769" s="38"/>
      <c r="C769" s="38"/>
      <c r="D769" s="43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</row>
    <row r="770" spans="1:31" ht="19.5" customHeight="1" x14ac:dyDescent="0.6">
      <c r="A770" s="38"/>
      <c r="B770" s="38"/>
      <c r="C770" s="38"/>
      <c r="D770" s="43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</row>
    <row r="771" spans="1:31" ht="19.5" customHeight="1" x14ac:dyDescent="0.6">
      <c r="A771" s="38"/>
      <c r="B771" s="38"/>
      <c r="C771" s="38"/>
      <c r="D771" s="43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</row>
    <row r="772" spans="1:31" ht="19.5" customHeight="1" x14ac:dyDescent="0.6">
      <c r="A772" s="38"/>
      <c r="B772" s="38"/>
      <c r="C772" s="38"/>
      <c r="D772" s="43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</row>
    <row r="773" spans="1:31" ht="19.5" customHeight="1" x14ac:dyDescent="0.6">
      <c r="A773" s="38"/>
      <c r="B773" s="38"/>
      <c r="C773" s="38"/>
      <c r="D773" s="43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</row>
    <row r="774" spans="1:31" ht="19.5" customHeight="1" x14ac:dyDescent="0.6">
      <c r="A774" s="38"/>
      <c r="B774" s="38"/>
      <c r="C774" s="38"/>
      <c r="D774" s="43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</row>
    <row r="775" spans="1:31" ht="19.5" customHeight="1" x14ac:dyDescent="0.6">
      <c r="A775" s="38"/>
      <c r="B775" s="38"/>
      <c r="C775" s="38"/>
      <c r="D775" s="43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</row>
    <row r="776" spans="1:31" ht="19.5" customHeight="1" x14ac:dyDescent="0.6">
      <c r="A776" s="38"/>
      <c r="B776" s="38"/>
      <c r="C776" s="38"/>
      <c r="D776" s="43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</row>
    <row r="777" spans="1:31" ht="19.5" customHeight="1" x14ac:dyDescent="0.6">
      <c r="A777" s="38"/>
      <c r="B777" s="38"/>
      <c r="C777" s="38"/>
      <c r="D777" s="43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</row>
    <row r="778" spans="1:31" ht="19.5" customHeight="1" x14ac:dyDescent="0.6">
      <c r="A778" s="38"/>
      <c r="B778" s="38"/>
      <c r="C778" s="38"/>
      <c r="D778" s="43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</row>
    <row r="779" spans="1:31" ht="19.5" customHeight="1" x14ac:dyDescent="0.6">
      <c r="A779" s="38"/>
      <c r="B779" s="38"/>
      <c r="C779" s="38"/>
      <c r="D779" s="43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</row>
    <row r="780" spans="1:31" ht="19.5" customHeight="1" x14ac:dyDescent="0.6">
      <c r="A780" s="38"/>
      <c r="B780" s="38"/>
      <c r="C780" s="38"/>
      <c r="D780" s="43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</row>
    <row r="781" spans="1:31" ht="19.5" customHeight="1" x14ac:dyDescent="0.6">
      <c r="A781" s="38"/>
      <c r="B781" s="38"/>
      <c r="C781" s="38"/>
      <c r="D781" s="43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</row>
    <row r="782" spans="1:31" ht="19.5" customHeight="1" x14ac:dyDescent="0.6">
      <c r="A782" s="38"/>
      <c r="B782" s="38"/>
      <c r="C782" s="38"/>
      <c r="D782" s="43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</row>
    <row r="783" spans="1:31" ht="19.5" customHeight="1" x14ac:dyDescent="0.6">
      <c r="A783" s="38"/>
      <c r="B783" s="38"/>
      <c r="C783" s="38"/>
      <c r="D783" s="43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</row>
    <row r="784" spans="1:31" ht="19.5" customHeight="1" x14ac:dyDescent="0.6">
      <c r="A784" s="38"/>
      <c r="B784" s="38"/>
      <c r="C784" s="38"/>
      <c r="D784" s="43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</row>
    <row r="785" spans="1:31" ht="19.5" customHeight="1" x14ac:dyDescent="0.6">
      <c r="A785" s="38"/>
      <c r="B785" s="38"/>
      <c r="C785" s="38"/>
      <c r="D785" s="43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</row>
    <row r="786" spans="1:31" ht="19.5" customHeight="1" x14ac:dyDescent="0.6">
      <c r="A786" s="38"/>
      <c r="B786" s="38"/>
      <c r="C786" s="38"/>
      <c r="D786" s="43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</row>
    <row r="787" spans="1:31" ht="19.5" customHeight="1" x14ac:dyDescent="0.6">
      <c r="A787" s="38"/>
      <c r="B787" s="38"/>
      <c r="C787" s="38"/>
      <c r="D787" s="43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</row>
    <row r="788" spans="1:31" ht="19.5" customHeight="1" x14ac:dyDescent="0.6">
      <c r="A788" s="38"/>
      <c r="B788" s="38"/>
      <c r="C788" s="38"/>
      <c r="D788" s="43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</row>
    <row r="789" spans="1:31" ht="19.5" customHeight="1" x14ac:dyDescent="0.6">
      <c r="A789" s="38"/>
      <c r="B789" s="38"/>
      <c r="C789" s="38"/>
      <c r="D789" s="43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</row>
    <row r="790" spans="1:31" ht="19.5" customHeight="1" x14ac:dyDescent="0.6">
      <c r="A790" s="38"/>
      <c r="B790" s="38"/>
      <c r="C790" s="38"/>
      <c r="D790" s="43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</row>
    <row r="791" spans="1:31" ht="19.5" customHeight="1" x14ac:dyDescent="0.6">
      <c r="A791" s="38"/>
      <c r="B791" s="38"/>
      <c r="C791" s="38"/>
      <c r="D791" s="43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</row>
    <row r="792" spans="1:31" ht="19.5" customHeight="1" x14ac:dyDescent="0.6">
      <c r="A792" s="38"/>
      <c r="B792" s="38"/>
      <c r="C792" s="38"/>
      <c r="D792" s="43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</row>
    <row r="793" spans="1:31" ht="19.5" customHeight="1" x14ac:dyDescent="0.6">
      <c r="A793" s="38"/>
      <c r="B793" s="38"/>
      <c r="C793" s="38"/>
      <c r="D793" s="43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</row>
    <row r="794" spans="1:31" ht="19.5" customHeight="1" x14ac:dyDescent="0.6">
      <c r="A794" s="38"/>
      <c r="B794" s="38"/>
      <c r="C794" s="38"/>
      <c r="D794" s="43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</row>
    <row r="795" spans="1:31" ht="19.5" customHeight="1" x14ac:dyDescent="0.6">
      <c r="A795" s="38"/>
      <c r="B795" s="38"/>
      <c r="C795" s="38"/>
      <c r="D795" s="43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</row>
    <row r="796" spans="1:31" ht="19.5" customHeight="1" x14ac:dyDescent="0.6">
      <c r="A796" s="38"/>
      <c r="B796" s="38"/>
      <c r="C796" s="38"/>
      <c r="D796" s="43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</row>
    <row r="797" spans="1:31" ht="19.5" customHeight="1" x14ac:dyDescent="0.6">
      <c r="A797" s="38"/>
      <c r="B797" s="38"/>
      <c r="C797" s="38"/>
      <c r="D797" s="43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</row>
    <row r="798" spans="1:31" ht="19.5" customHeight="1" x14ac:dyDescent="0.6">
      <c r="A798" s="38"/>
      <c r="B798" s="38"/>
      <c r="C798" s="38"/>
      <c r="D798" s="43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</row>
    <row r="799" spans="1:31" ht="19.5" customHeight="1" x14ac:dyDescent="0.6">
      <c r="A799" s="38"/>
      <c r="B799" s="38"/>
      <c r="C799" s="38"/>
      <c r="D799" s="43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</row>
    <row r="800" spans="1:31" ht="19.5" customHeight="1" x14ac:dyDescent="0.6">
      <c r="A800" s="38"/>
      <c r="B800" s="38"/>
      <c r="C800" s="38"/>
      <c r="D800" s="43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</row>
    <row r="801" spans="1:31" ht="19.5" customHeight="1" x14ac:dyDescent="0.6">
      <c r="A801" s="38"/>
      <c r="B801" s="38"/>
      <c r="C801" s="38"/>
      <c r="D801" s="43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</row>
    <row r="802" spans="1:31" ht="19.5" customHeight="1" x14ac:dyDescent="0.6">
      <c r="A802" s="38"/>
      <c r="B802" s="38"/>
      <c r="C802" s="38"/>
      <c r="D802" s="43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</row>
    <row r="803" spans="1:31" ht="19.5" customHeight="1" x14ac:dyDescent="0.6">
      <c r="A803" s="38"/>
      <c r="B803" s="38"/>
      <c r="C803" s="38"/>
      <c r="D803" s="43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</row>
    <row r="804" spans="1:31" ht="19.5" customHeight="1" x14ac:dyDescent="0.6">
      <c r="A804" s="38"/>
      <c r="B804" s="38"/>
      <c r="C804" s="38"/>
      <c r="D804" s="43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</row>
    <row r="805" spans="1:31" ht="19.5" customHeight="1" x14ac:dyDescent="0.6">
      <c r="A805" s="38"/>
      <c r="B805" s="38"/>
      <c r="C805" s="38"/>
      <c r="D805" s="43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</row>
    <row r="806" spans="1:31" ht="19.5" customHeight="1" x14ac:dyDescent="0.6">
      <c r="A806" s="38"/>
      <c r="B806" s="38"/>
      <c r="C806" s="38"/>
      <c r="D806" s="43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</row>
    <row r="807" spans="1:31" ht="19.5" customHeight="1" x14ac:dyDescent="0.6">
      <c r="A807" s="38"/>
      <c r="B807" s="38"/>
      <c r="C807" s="38"/>
      <c r="D807" s="43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</row>
    <row r="808" spans="1:31" ht="19.5" customHeight="1" x14ac:dyDescent="0.6">
      <c r="A808" s="38"/>
      <c r="B808" s="38"/>
      <c r="C808" s="38"/>
      <c r="D808" s="43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</row>
    <row r="809" spans="1:31" ht="19.5" customHeight="1" x14ac:dyDescent="0.6">
      <c r="A809" s="38"/>
      <c r="B809" s="38"/>
      <c r="C809" s="38"/>
      <c r="D809" s="43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</row>
    <row r="810" spans="1:31" ht="19.5" customHeight="1" x14ac:dyDescent="0.6">
      <c r="A810" s="38"/>
      <c r="B810" s="38"/>
      <c r="C810" s="38"/>
      <c r="D810" s="43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</row>
    <row r="811" spans="1:31" ht="19.5" customHeight="1" x14ac:dyDescent="0.6">
      <c r="A811" s="38"/>
      <c r="B811" s="38"/>
      <c r="C811" s="38"/>
      <c r="D811" s="43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</row>
    <row r="812" spans="1:31" ht="19.5" customHeight="1" x14ac:dyDescent="0.6">
      <c r="A812" s="38"/>
      <c r="B812" s="38"/>
      <c r="C812" s="38"/>
      <c r="D812" s="43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</row>
    <row r="813" spans="1:31" ht="19.5" customHeight="1" x14ac:dyDescent="0.6">
      <c r="A813" s="38"/>
      <c r="B813" s="38"/>
      <c r="C813" s="38"/>
      <c r="D813" s="43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</row>
    <row r="814" spans="1:31" ht="19.5" customHeight="1" x14ac:dyDescent="0.6">
      <c r="A814" s="38"/>
      <c r="B814" s="38"/>
      <c r="C814" s="38"/>
      <c r="D814" s="43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</row>
    <row r="815" spans="1:31" ht="19.5" customHeight="1" x14ac:dyDescent="0.6">
      <c r="A815" s="38"/>
      <c r="B815" s="38"/>
      <c r="C815" s="38"/>
      <c r="D815" s="43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</row>
    <row r="816" spans="1:31" ht="19.5" customHeight="1" x14ac:dyDescent="0.6">
      <c r="A816" s="38"/>
      <c r="B816" s="38"/>
      <c r="C816" s="38"/>
      <c r="D816" s="43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</row>
    <row r="817" spans="1:31" ht="19.5" customHeight="1" x14ac:dyDescent="0.6">
      <c r="A817" s="38"/>
      <c r="B817" s="38"/>
      <c r="C817" s="38"/>
      <c r="D817" s="43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</row>
    <row r="818" spans="1:31" ht="19.5" customHeight="1" x14ac:dyDescent="0.6">
      <c r="A818" s="38"/>
      <c r="B818" s="38"/>
      <c r="C818" s="38"/>
      <c r="D818" s="43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</row>
    <row r="819" spans="1:31" ht="19.5" customHeight="1" x14ac:dyDescent="0.6">
      <c r="A819" s="38"/>
      <c r="B819" s="38"/>
      <c r="C819" s="38"/>
      <c r="D819" s="43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</row>
    <row r="820" spans="1:31" ht="19.5" customHeight="1" x14ac:dyDescent="0.6">
      <c r="A820" s="38"/>
      <c r="B820" s="38"/>
      <c r="C820" s="38"/>
      <c r="D820" s="43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</row>
    <row r="821" spans="1:31" ht="19.5" customHeight="1" x14ac:dyDescent="0.6">
      <c r="A821" s="38"/>
      <c r="B821" s="38"/>
      <c r="C821" s="38"/>
      <c r="D821" s="43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</row>
    <row r="822" spans="1:31" ht="19.5" customHeight="1" x14ac:dyDescent="0.6">
      <c r="A822" s="38"/>
      <c r="B822" s="38"/>
      <c r="C822" s="38"/>
      <c r="D822" s="43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</row>
    <row r="823" spans="1:31" ht="19.5" customHeight="1" x14ac:dyDescent="0.6">
      <c r="A823" s="38"/>
      <c r="B823" s="38"/>
      <c r="C823" s="38"/>
      <c r="D823" s="43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</row>
    <row r="824" spans="1:31" ht="19.5" customHeight="1" x14ac:dyDescent="0.6">
      <c r="A824" s="38"/>
      <c r="B824" s="38"/>
      <c r="C824" s="38"/>
      <c r="D824" s="43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</row>
    <row r="825" spans="1:31" ht="19.5" customHeight="1" x14ac:dyDescent="0.6">
      <c r="A825" s="38"/>
      <c r="B825" s="38"/>
      <c r="C825" s="38"/>
      <c r="D825" s="43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</row>
    <row r="826" spans="1:31" ht="19.5" customHeight="1" x14ac:dyDescent="0.6">
      <c r="A826" s="38"/>
      <c r="B826" s="38"/>
      <c r="C826" s="38"/>
      <c r="D826" s="43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</row>
    <row r="827" spans="1:31" ht="19.5" customHeight="1" x14ac:dyDescent="0.6">
      <c r="A827" s="38"/>
      <c r="B827" s="38"/>
      <c r="C827" s="38"/>
      <c r="D827" s="43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</row>
    <row r="828" spans="1:31" ht="19.5" customHeight="1" x14ac:dyDescent="0.6">
      <c r="A828" s="38"/>
      <c r="B828" s="38"/>
      <c r="C828" s="38"/>
      <c r="D828" s="43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</row>
    <row r="829" spans="1:31" ht="19.5" customHeight="1" x14ac:dyDescent="0.6">
      <c r="A829" s="38"/>
      <c r="B829" s="38"/>
      <c r="C829" s="38"/>
      <c r="D829" s="43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</row>
    <row r="830" spans="1:31" ht="19.5" customHeight="1" x14ac:dyDescent="0.6">
      <c r="A830" s="38"/>
      <c r="B830" s="38"/>
      <c r="C830" s="38"/>
      <c r="D830" s="43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</row>
    <row r="831" spans="1:31" ht="19.5" customHeight="1" x14ac:dyDescent="0.6">
      <c r="A831" s="38"/>
      <c r="B831" s="38"/>
      <c r="C831" s="38"/>
      <c r="D831" s="43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</row>
    <row r="832" spans="1:31" ht="19.5" customHeight="1" x14ac:dyDescent="0.6">
      <c r="A832" s="38"/>
      <c r="B832" s="38"/>
      <c r="C832" s="38"/>
      <c r="D832" s="43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</row>
    <row r="833" spans="1:31" ht="19.5" customHeight="1" x14ac:dyDescent="0.6">
      <c r="A833" s="38"/>
      <c r="B833" s="38"/>
      <c r="C833" s="38"/>
      <c r="D833" s="43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</row>
    <row r="834" spans="1:31" ht="19.5" customHeight="1" x14ac:dyDescent="0.6">
      <c r="A834" s="38"/>
      <c r="B834" s="38"/>
      <c r="C834" s="38"/>
      <c r="D834" s="43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</row>
    <row r="835" spans="1:31" ht="19.5" customHeight="1" x14ac:dyDescent="0.6">
      <c r="A835" s="38"/>
      <c r="B835" s="38"/>
      <c r="C835" s="38"/>
      <c r="D835" s="43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</row>
    <row r="836" spans="1:31" ht="19.5" customHeight="1" x14ac:dyDescent="0.6">
      <c r="A836" s="38"/>
      <c r="B836" s="38"/>
      <c r="C836" s="38"/>
      <c r="D836" s="43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</row>
    <row r="837" spans="1:31" ht="19.5" customHeight="1" x14ac:dyDescent="0.6">
      <c r="A837" s="38"/>
      <c r="B837" s="38"/>
      <c r="C837" s="38"/>
      <c r="D837" s="43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</row>
    <row r="838" spans="1:31" ht="19.5" customHeight="1" x14ac:dyDescent="0.6">
      <c r="A838" s="38"/>
      <c r="B838" s="38"/>
      <c r="C838" s="38"/>
      <c r="D838" s="43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</row>
    <row r="839" spans="1:31" ht="19.5" customHeight="1" x14ac:dyDescent="0.6">
      <c r="A839" s="38"/>
      <c r="B839" s="38"/>
      <c r="C839" s="38"/>
      <c r="D839" s="43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</row>
    <row r="840" spans="1:31" ht="19.5" customHeight="1" x14ac:dyDescent="0.6">
      <c r="A840" s="38"/>
      <c r="B840" s="38"/>
      <c r="C840" s="38"/>
      <c r="D840" s="43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</row>
    <row r="841" spans="1:31" ht="19.5" customHeight="1" x14ac:dyDescent="0.6">
      <c r="A841" s="38"/>
      <c r="B841" s="38"/>
      <c r="C841" s="38"/>
      <c r="D841" s="43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</row>
    <row r="842" spans="1:31" ht="19.5" customHeight="1" x14ac:dyDescent="0.6">
      <c r="A842" s="38"/>
      <c r="B842" s="38"/>
      <c r="C842" s="38"/>
      <c r="D842" s="43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</row>
    <row r="843" spans="1:31" ht="19.5" customHeight="1" x14ac:dyDescent="0.6">
      <c r="A843" s="38"/>
      <c r="B843" s="38"/>
      <c r="C843" s="38"/>
      <c r="D843" s="43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</row>
    <row r="844" spans="1:31" ht="19.5" customHeight="1" x14ac:dyDescent="0.6">
      <c r="A844" s="38"/>
      <c r="B844" s="38"/>
      <c r="C844" s="38"/>
      <c r="D844" s="43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</row>
    <row r="845" spans="1:31" ht="19.5" customHeight="1" x14ac:dyDescent="0.6">
      <c r="A845" s="38"/>
      <c r="B845" s="38"/>
      <c r="C845" s="38"/>
      <c r="D845" s="43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</row>
    <row r="846" spans="1:31" ht="19.5" customHeight="1" x14ac:dyDescent="0.6">
      <c r="A846" s="38"/>
      <c r="B846" s="38"/>
      <c r="C846" s="38"/>
      <c r="D846" s="43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</row>
    <row r="847" spans="1:31" ht="19.5" customHeight="1" x14ac:dyDescent="0.6">
      <c r="A847" s="38"/>
      <c r="B847" s="38"/>
      <c r="C847" s="38"/>
      <c r="D847" s="43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</row>
    <row r="848" spans="1:31" ht="19.5" customHeight="1" x14ac:dyDescent="0.6">
      <c r="A848" s="38"/>
      <c r="B848" s="38"/>
      <c r="C848" s="38"/>
      <c r="D848" s="43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</row>
    <row r="849" spans="1:31" ht="19.5" customHeight="1" x14ac:dyDescent="0.6">
      <c r="A849" s="38"/>
      <c r="B849" s="38"/>
      <c r="C849" s="38"/>
      <c r="D849" s="43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</row>
    <row r="850" spans="1:31" ht="19.5" customHeight="1" x14ac:dyDescent="0.6">
      <c r="A850" s="38"/>
      <c r="B850" s="38"/>
      <c r="C850" s="38"/>
      <c r="D850" s="43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</row>
    <row r="851" spans="1:31" ht="19.5" customHeight="1" x14ac:dyDescent="0.6">
      <c r="A851" s="38"/>
      <c r="B851" s="38"/>
      <c r="C851" s="38"/>
      <c r="D851" s="43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</row>
    <row r="852" spans="1:31" ht="19.5" customHeight="1" x14ac:dyDescent="0.6">
      <c r="A852" s="38"/>
      <c r="B852" s="38"/>
      <c r="C852" s="38"/>
      <c r="D852" s="43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</row>
    <row r="853" spans="1:31" ht="19.5" customHeight="1" x14ac:dyDescent="0.6">
      <c r="A853" s="38"/>
      <c r="B853" s="38"/>
      <c r="C853" s="38"/>
      <c r="D853" s="43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</row>
    <row r="854" spans="1:31" ht="19.5" customHeight="1" x14ac:dyDescent="0.6">
      <c r="A854" s="38"/>
      <c r="B854" s="38"/>
      <c r="C854" s="38"/>
      <c r="D854" s="43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</row>
    <row r="855" spans="1:31" ht="19.5" customHeight="1" x14ac:dyDescent="0.6">
      <c r="A855" s="38"/>
      <c r="B855" s="38"/>
      <c r="C855" s="38"/>
      <c r="D855" s="43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</row>
    <row r="856" spans="1:31" ht="19.5" customHeight="1" x14ac:dyDescent="0.6">
      <c r="A856" s="38"/>
      <c r="B856" s="38"/>
      <c r="C856" s="38"/>
      <c r="D856" s="43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</row>
    <row r="857" spans="1:31" ht="19.5" customHeight="1" x14ac:dyDescent="0.6">
      <c r="A857" s="38"/>
      <c r="B857" s="38"/>
      <c r="C857" s="38"/>
      <c r="D857" s="43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</row>
    <row r="858" spans="1:31" ht="19.5" customHeight="1" x14ac:dyDescent="0.6">
      <c r="A858" s="38"/>
      <c r="B858" s="38"/>
      <c r="C858" s="38"/>
      <c r="D858" s="43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</row>
    <row r="859" spans="1:31" ht="19.5" customHeight="1" x14ac:dyDescent="0.6">
      <c r="A859" s="38"/>
      <c r="B859" s="38"/>
      <c r="C859" s="38"/>
      <c r="D859" s="43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</row>
    <row r="860" spans="1:31" ht="19.5" customHeight="1" x14ac:dyDescent="0.6">
      <c r="A860" s="38"/>
      <c r="B860" s="38"/>
      <c r="C860" s="38"/>
      <c r="D860" s="43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</row>
    <row r="861" spans="1:31" ht="19.5" customHeight="1" x14ac:dyDescent="0.6">
      <c r="A861" s="38"/>
      <c r="B861" s="38"/>
      <c r="C861" s="38"/>
      <c r="D861" s="43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</row>
    <row r="862" spans="1:31" ht="19.5" customHeight="1" x14ac:dyDescent="0.6">
      <c r="A862" s="38"/>
      <c r="B862" s="38"/>
      <c r="C862" s="38"/>
      <c r="D862" s="43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</row>
    <row r="863" spans="1:31" ht="19.5" customHeight="1" x14ac:dyDescent="0.6">
      <c r="A863" s="38"/>
      <c r="B863" s="38"/>
      <c r="C863" s="38"/>
      <c r="D863" s="43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</row>
    <row r="864" spans="1:31" ht="19.5" customHeight="1" x14ac:dyDescent="0.6">
      <c r="A864" s="38"/>
      <c r="B864" s="38"/>
      <c r="C864" s="38"/>
      <c r="D864" s="43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</row>
    <row r="865" spans="1:31" ht="19.5" customHeight="1" x14ac:dyDescent="0.6">
      <c r="A865" s="38"/>
      <c r="B865" s="38"/>
      <c r="C865" s="38"/>
      <c r="D865" s="43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</row>
    <row r="866" spans="1:31" ht="19.5" customHeight="1" x14ac:dyDescent="0.6">
      <c r="A866" s="38"/>
      <c r="B866" s="38"/>
      <c r="C866" s="38"/>
      <c r="D866" s="43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</row>
    <row r="867" spans="1:31" ht="19.5" customHeight="1" x14ac:dyDescent="0.6">
      <c r="A867" s="38"/>
      <c r="B867" s="38"/>
      <c r="C867" s="38"/>
      <c r="D867" s="43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</row>
    <row r="868" spans="1:31" ht="19.5" customHeight="1" x14ac:dyDescent="0.6">
      <c r="A868" s="38"/>
      <c r="B868" s="38"/>
      <c r="C868" s="38"/>
      <c r="D868" s="43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</row>
    <row r="869" spans="1:31" ht="19.5" customHeight="1" x14ac:dyDescent="0.6">
      <c r="A869" s="38"/>
      <c r="B869" s="38"/>
      <c r="C869" s="38"/>
      <c r="D869" s="43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</row>
    <row r="870" spans="1:31" ht="19.5" customHeight="1" x14ac:dyDescent="0.6">
      <c r="A870" s="38"/>
      <c r="B870" s="38"/>
      <c r="C870" s="38"/>
      <c r="D870" s="43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</row>
    <row r="871" spans="1:31" ht="19.5" customHeight="1" x14ac:dyDescent="0.6">
      <c r="A871" s="38"/>
      <c r="B871" s="38"/>
      <c r="C871" s="38"/>
      <c r="D871" s="43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</row>
    <row r="872" spans="1:31" ht="19.5" customHeight="1" x14ac:dyDescent="0.6">
      <c r="A872" s="38"/>
      <c r="B872" s="38"/>
      <c r="C872" s="38"/>
      <c r="D872" s="43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</row>
    <row r="873" spans="1:31" ht="19.5" customHeight="1" x14ac:dyDescent="0.6">
      <c r="A873" s="38"/>
      <c r="B873" s="38"/>
      <c r="C873" s="38"/>
      <c r="D873" s="43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</row>
    <row r="874" spans="1:31" ht="19.5" customHeight="1" x14ac:dyDescent="0.6">
      <c r="A874" s="38"/>
      <c r="B874" s="38"/>
      <c r="C874" s="38"/>
      <c r="D874" s="43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</row>
    <row r="875" spans="1:31" ht="19.5" customHeight="1" x14ac:dyDescent="0.6">
      <c r="A875" s="38"/>
      <c r="B875" s="38"/>
      <c r="C875" s="38"/>
      <c r="D875" s="43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</row>
    <row r="876" spans="1:31" ht="19.5" customHeight="1" x14ac:dyDescent="0.6">
      <c r="A876" s="38"/>
      <c r="B876" s="38"/>
      <c r="C876" s="38"/>
      <c r="D876" s="43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</row>
    <row r="877" spans="1:31" ht="19.5" customHeight="1" x14ac:dyDescent="0.6">
      <c r="A877" s="38"/>
      <c r="B877" s="38"/>
      <c r="C877" s="38"/>
      <c r="D877" s="43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</row>
    <row r="878" spans="1:31" ht="19.5" customHeight="1" x14ac:dyDescent="0.6">
      <c r="A878" s="38"/>
      <c r="B878" s="38"/>
      <c r="C878" s="38"/>
      <c r="D878" s="43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</row>
    <row r="879" spans="1:31" ht="19.5" customHeight="1" x14ac:dyDescent="0.6">
      <c r="A879" s="38"/>
      <c r="B879" s="38"/>
      <c r="C879" s="38"/>
      <c r="D879" s="43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</row>
    <row r="880" spans="1:31" ht="19.5" customHeight="1" x14ac:dyDescent="0.6">
      <c r="A880" s="38"/>
      <c r="B880" s="38"/>
      <c r="C880" s="38"/>
      <c r="D880" s="43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</row>
    <row r="881" spans="1:31" ht="19.5" customHeight="1" x14ac:dyDescent="0.6">
      <c r="A881" s="38"/>
      <c r="B881" s="38"/>
      <c r="C881" s="38"/>
      <c r="D881" s="43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</row>
    <row r="882" spans="1:31" ht="19.5" customHeight="1" x14ac:dyDescent="0.6">
      <c r="A882" s="38"/>
      <c r="B882" s="38"/>
      <c r="C882" s="38"/>
      <c r="D882" s="43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</row>
    <row r="883" spans="1:31" ht="19.5" customHeight="1" x14ac:dyDescent="0.6">
      <c r="A883" s="38"/>
      <c r="B883" s="38"/>
      <c r="C883" s="38"/>
      <c r="D883" s="43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</row>
    <row r="884" spans="1:31" ht="19.5" customHeight="1" x14ac:dyDescent="0.6">
      <c r="A884" s="38"/>
      <c r="B884" s="38"/>
      <c r="C884" s="38"/>
      <c r="D884" s="43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</row>
    <row r="885" spans="1:31" ht="19.5" customHeight="1" x14ac:dyDescent="0.6">
      <c r="A885" s="38"/>
      <c r="B885" s="38"/>
      <c r="C885" s="38"/>
      <c r="D885" s="43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</row>
    <row r="886" spans="1:31" ht="19.5" customHeight="1" x14ac:dyDescent="0.6">
      <c r="A886" s="38"/>
      <c r="B886" s="38"/>
      <c r="C886" s="38"/>
      <c r="D886" s="43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</row>
    <row r="887" spans="1:31" ht="19.5" customHeight="1" x14ac:dyDescent="0.6">
      <c r="A887" s="38"/>
      <c r="B887" s="38"/>
      <c r="C887" s="38"/>
      <c r="D887" s="43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</row>
    <row r="888" spans="1:31" ht="19.5" customHeight="1" x14ac:dyDescent="0.6">
      <c r="A888" s="38"/>
      <c r="B888" s="38"/>
      <c r="C888" s="38"/>
      <c r="D888" s="43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</row>
    <row r="889" spans="1:31" ht="19.5" customHeight="1" x14ac:dyDescent="0.6">
      <c r="A889" s="38"/>
      <c r="B889" s="38"/>
      <c r="C889" s="38"/>
      <c r="D889" s="43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</row>
    <row r="890" spans="1:31" ht="19.5" customHeight="1" x14ac:dyDescent="0.6">
      <c r="A890" s="38"/>
      <c r="B890" s="38"/>
      <c r="C890" s="38"/>
      <c r="D890" s="43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</row>
    <row r="891" spans="1:31" ht="19.5" customHeight="1" x14ac:dyDescent="0.6">
      <c r="A891" s="38"/>
      <c r="B891" s="38"/>
      <c r="C891" s="38"/>
      <c r="D891" s="43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</row>
    <row r="892" spans="1:31" ht="19.5" customHeight="1" x14ac:dyDescent="0.6">
      <c r="A892" s="38"/>
      <c r="B892" s="38"/>
      <c r="C892" s="38"/>
      <c r="D892" s="43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</row>
    <row r="893" spans="1:31" ht="19.5" customHeight="1" x14ac:dyDescent="0.6">
      <c r="A893" s="38"/>
      <c r="B893" s="38"/>
      <c r="C893" s="38"/>
      <c r="D893" s="43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</row>
    <row r="894" spans="1:31" ht="19.5" customHeight="1" x14ac:dyDescent="0.6">
      <c r="A894" s="38"/>
      <c r="B894" s="38"/>
      <c r="C894" s="38"/>
      <c r="D894" s="43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</row>
    <row r="895" spans="1:31" ht="19.5" customHeight="1" x14ac:dyDescent="0.6">
      <c r="A895" s="38"/>
      <c r="B895" s="38"/>
      <c r="C895" s="38"/>
      <c r="D895" s="43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</row>
    <row r="896" spans="1:31" ht="19.5" customHeight="1" x14ac:dyDescent="0.6">
      <c r="A896" s="38"/>
      <c r="B896" s="38"/>
      <c r="C896" s="38"/>
      <c r="D896" s="43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</row>
    <row r="897" spans="1:31" ht="19.5" customHeight="1" x14ac:dyDescent="0.6">
      <c r="A897" s="38"/>
      <c r="B897" s="38"/>
      <c r="C897" s="38"/>
      <c r="D897" s="43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</row>
    <row r="898" spans="1:31" ht="19.5" customHeight="1" x14ac:dyDescent="0.6">
      <c r="A898" s="38"/>
      <c r="B898" s="38"/>
      <c r="C898" s="38"/>
      <c r="D898" s="43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</row>
    <row r="899" spans="1:31" ht="19.5" customHeight="1" x14ac:dyDescent="0.6">
      <c r="A899" s="38"/>
      <c r="B899" s="38"/>
      <c r="C899" s="38"/>
      <c r="D899" s="43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</row>
    <row r="900" spans="1:31" ht="19.5" customHeight="1" x14ac:dyDescent="0.6">
      <c r="A900" s="38"/>
      <c r="B900" s="38"/>
      <c r="C900" s="38"/>
      <c r="D900" s="43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</row>
    <row r="901" spans="1:31" ht="19.5" customHeight="1" x14ac:dyDescent="0.6">
      <c r="A901" s="38"/>
      <c r="B901" s="38"/>
      <c r="C901" s="38"/>
      <c r="D901" s="43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</row>
    <row r="902" spans="1:31" ht="19.5" customHeight="1" x14ac:dyDescent="0.6">
      <c r="A902" s="38"/>
      <c r="B902" s="38"/>
      <c r="C902" s="38"/>
      <c r="D902" s="43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</row>
    <row r="903" spans="1:31" ht="19.5" customHeight="1" x14ac:dyDescent="0.6">
      <c r="A903" s="38"/>
      <c r="B903" s="38"/>
      <c r="C903" s="38"/>
      <c r="D903" s="43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</row>
    <row r="904" spans="1:31" ht="19.5" customHeight="1" x14ac:dyDescent="0.6">
      <c r="A904" s="38"/>
      <c r="B904" s="38"/>
      <c r="C904" s="38"/>
      <c r="D904" s="43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</row>
    <row r="905" spans="1:31" ht="19.5" customHeight="1" x14ac:dyDescent="0.6">
      <c r="A905" s="38"/>
      <c r="B905" s="38"/>
      <c r="C905" s="38"/>
      <c r="D905" s="43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</row>
    <row r="906" spans="1:31" ht="19.5" customHeight="1" x14ac:dyDescent="0.6">
      <c r="A906" s="38"/>
      <c r="B906" s="38"/>
      <c r="C906" s="38"/>
      <c r="D906" s="43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</row>
    <row r="907" spans="1:31" ht="19.5" customHeight="1" x14ac:dyDescent="0.6">
      <c r="A907" s="38"/>
      <c r="B907" s="38"/>
      <c r="C907" s="38"/>
      <c r="D907" s="43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</row>
    <row r="908" spans="1:31" ht="19.5" customHeight="1" x14ac:dyDescent="0.6">
      <c r="A908" s="38"/>
      <c r="B908" s="38"/>
      <c r="C908" s="38"/>
      <c r="D908" s="43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</row>
    <row r="909" spans="1:31" ht="19.5" customHeight="1" x14ac:dyDescent="0.6">
      <c r="A909" s="38"/>
      <c r="B909" s="38"/>
      <c r="C909" s="38"/>
      <c r="D909" s="43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</row>
    <row r="910" spans="1:31" ht="19.5" customHeight="1" x14ac:dyDescent="0.6">
      <c r="A910" s="38"/>
      <c r="B910" s="38"/>
      <c r="C910" s="38"/>
      <c r="D910" s="43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</row>
    <row r="911" spans="1:31" ht="19.5" customHeight="1" x14ac:dyDescent="0.6">
      <c r="A911" s="38"/>
      <c r="B911" s="38"/>
      <c r="C911" s="38"/>
      <c r="D911" s="43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</row>
    <row r="912" spans="1:31" ht="19.5" customHeight="1" x14ac:dyDescent="0.6">
      <c r="A912" s="38"/>
      <c r="B912" s="38"/>
      <c r="C912" s="38"/>
      <c r="D912" s="43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</row>
    <row r="913" spans="1:31" ht="19.5" customHeight="1" x14ac:dyDescent="0.6">
      <c r="A913" s="38"/>
      <c r="B913" s="38"/>
      <c r="C913" s="38"/>
      <c r="D913" s="43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</row>
    <row r="914" spans="1:31" ht="19.5" customHeight="1" x14ac:dyDescent="0.6">
      <c r="A914" s="38"/>
      <c r="B914" s="38"/>
      <c r="C914" s="38"/>
      <c r="D914" s="43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</row>
    <row r="915" spans="1:31" ht="19.5" customHeight="1" x14ac:dyDescent="0.6">
      <c r="A915" s="38"/>
      <c r="B915" s="38"/>
      <c r="C915" s="38"/>
      <c r="D915" s="43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</row>
    <row r="916" spans="1:31" ht="19.5" customHeight="1" x14ac:dyDescent="0.6">
      <c r="A916" s="38"/>
      <c r="B916" s="38"/>
      <c r="C916" s="38"/>
      <c r="D916" s="43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</row>
    <row r="917" spans="1:31" ht="19.5" customHeight="1" x14ac:dyDescent="0.6">
      <c r="A917" s="38"/>
      <c r="B917" s="38"/>
      <c r="C917" s="38"/>
      <c r="D917" s="43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</row>
    <row r="918" spans="1:31" ht="19.5" customHeight="1" x14ac:dyDescent="0.6">
      <c r="A918" s="38"/>
      <c r="B918" s="38"/>
      <c r="C918" s="38"/>
      <c r="D918" s="43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</row>
    <row r="919" spans="1:31" ht="19.5" customHeight="1" x14ac:dyDescent="0.6">
      <c r="A919" s="38"/>
      <c r="B919" s="38"/>
      <c r="C919" s="38"/>
      <c r="D919" s="43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</row>
    <row r="920" spans="1:31" ht="19.5" customHeight="1" x14ac:dyDescent="0.6">
      <c r="A920" s="38"/>
      <c r="B920" s="38"/>
      <c r="C920" s="38"/>
      <c r="D920" s="43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</row>
    <row r="921" spans="1:31" ht="19.5" customHeight="1" x14ac:dyDescent="0.6">
      <c r="A921" s="38"/>
      <c r="B921" s="38"/>
      <c r="C921" s="38"/>
      <c r="D921" s="43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</row>
    <row r="922" spans="1:31" ht="19.5" customHeight="1" x14ac:dyDescent="0.6">
      <c r="A922" s="38"/>
      <c r="B922" s="38"/>
      <c r="C922" s="38"/>
      <c r="D922" s="43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</row>
    <row r="923" spans="1:31" ht="19.5" customHeight="1" x14ac:dyDescent="0.6">
      <c r="A923" s="38"/>
      <c r="B923" s="38"/>
      <c r="C923" s="38"/>
      <c r="D923" s="43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</row>
    <row r="924" spans="1:31" ht="19.5" customHeight="1" x14ac:dyDescent="0.6">
      <c r="A924" s="38"/>
      <c r="B924" s="38"/>
      <c r="C924" s="38"/>
      <c r="D924" s="43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</row>
    <row r="925" spans="1:31" ht="19.5" customHeight="1" x14ac:dyDescent="0.6">
      <c r="A925" s="38"/>
      <c r="B925" s="38"/>
      <c r="C925" s="38"/>
      <c r="D925" s="43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</row>
    <row r="926" spans="1:31" ht="19.5" customHeight="1" x14ac:dyDescent="0.6">
      <c r="A926" s="38"/>
      <c r="B926" s="38"/>
      <c r="C926" s="38"/>
      <c r="D926" s="43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</row>
    <row r="927" spans="1:31" ht="19.5" customHeight="1" x14ac:dyDescent="0.6">
      <c r="A927" s="38"/>
      <c r="B927" s="38"/>
      <c r="C927" s="38"/>
      <c r="D927" s="43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</row>
    <row r="928" spans="1:31" ht="19.5" customHeight="1" x14ac:dyDescent="0.6">
      <c r="A928" s="38"/>
      <c r="B928" s="38"/>
      <c r="C928" s="38"/>
      <c r="D928" s="43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</row>
    <row r="929" spans="1:31" ht="19.5" customHeight="1" x14ac:dyDescent="0.6">
      <c r="A929" s="38"/>
      <c r="B929" s="38"/>
      <c r="C929" s="38"/>
      <c r="D929" s="43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</row>
    <row r="930" spans="1:31" ht="19.5" customHeight="1" x14ac:dyDescent="0.6">
      <c r="A930" s="38"/>
      <c r="B930" s="38"/>
      <c r="C930" s="38"/>
      <c r="D930" s="43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</row>
    <row r="931" spans="1:31" ht="19.5" customHeight="1" x14ac:dyDescent="0.6">
      <c r="A931" s="38"/>
      <c r="B931" s="38"/>
      <c r="C931" s="38"/>
      <c r="D931" s="43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</row>
    <row r="932" spans="1:31" ht="19.5" customHeight="1" x14ac:dyDescent="0.6">
      <c r="A932" s="38"/>
      <c r="B932" s="38"/>
      <c r="C932" s="38"/>
      <c r="D932" s="43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</row>
    <row r="933" spans="1:31" ht="19.5" customHeight="1" x14ac:dyDescent="0.6">
      <c r="A933" s="38"/>
      <c r="B933" s="38"/>
      <c r="C933" s="38"/>
      <c r="D933" s="43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</row>
    <row r="934" spans="1:31" ht="19.5" customHeight="1" x14ac:dyDescent="0.6">
      <c r="A934" s="38"/>
      <c r="B934" s="38"/>
      <c r="C934" s="38"/>
      <c r="D934" s="43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</row>
    <row r="935" spans="1:31" ht="19.5" customHeight="1" x14ac:dyDescent="0.6">
      <c r="A935" s="38"/>
      <c r="B935" s="38"/>
      <c r="C935" s="38"/>
      <c r="D935" s="43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</row>
    <row r="936" spans="1:31" ht="19.5" customHeight="1" x14ac:dyDescent="0.6">
      <c r="A936" s="38"/>
      <c r="B936" s="38"/>
      <c r="C936" s="38"/>
      <c r="D936" s="43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</row>
    <row r="937" spans="1:31" ht="19.5" customHeight="1" x14ac:dyDescent="0.6">
      <c r="A937" s="38"/>
      <c r="B937" s="38"/>
      <c r="C937" s="38"/>
      <c r="D937" s="43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</row>
    <row r="938" spans="1:31" ht="19.5" customHeight="1" x14ac:dyDescent="0.6">
      <c r="A938" s="38"/>
      <c r="B938" s="38"/>
      <c r="C938" s="38"/>
      <c r="D938" s="43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</row>
    <row r="939" spans="1:31" ht="19.5" customHeight="1" x14ac:dyDescent="0.6">
      <c r="A939" s="38"/>
      <c r="B939" s="38"/>
      <c r="C939" s="38"/>
      <c r="D939" s="43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</row>
    <row r="940" spans="1:31" ht="19.5" customHeight="1" x14ac:dyDescent="0.6">
      <c r="A940" s="38"/>
      <c r="B940" s="38"/>
      <c r="C940" s="38"/>
      <c r="D940" s="43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</row>
    <row r="941" spans="1:31" ht="19.5" customHeight="1" x14ac:dyDescent="0.6">
      <c r="A941" s="38"/>
      <c r="B941" s="38"/>
      <c r="C941" s="38"/>
      <c r="D941" s="43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</row>
    <row r="942" spans="1:31" ht="19.5" customHeight="1" x14ac:dyDescent="0.6">
      <c r="A942" s="38"/>
      <c r="B942" s="38"/>
      <c r="C942" s="38"/>
      <c r="D942" s="43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</row>
    <row r="943" spans="1:31" ht="19.5" customHeight="1" x14ac:dyDescent="0.6">
      <c r="A943" s="38"/>
      <c r="B943" s="38"/>
      <c r="C943" s="38"/>
      <c r="D943" s="43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</row>
    <row r="944" spans="1:31" ht="19.5" customHeight="1" x14ac:dyDescent="0.6">
      <c r="A944" s="38"/>
      <c r="B944" s="38"/>
      <c r="C944" s="38"/>
      <c r="D944" s="43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</row>
    <row r="945" spans="1:31" ht="19.5" customHeight="1" x14ac:dyDescent="0.6">
      <c r="A945" s="38"/>
      <c r="B945" s="38"/>
      <c r="C945" s="38"/>
      <c r="D945" s="43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</row>
    <row r="946" spans="1:31" ht="19.5" customHeight="1" x14ac:dyDescent="0.6">
      <c r="A946" s="38"/>
      <c r="B946" s="38"/>
      <c r="C946" s="38"/>
      <c r="D946" s="43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</row>
    <row r="947" spans="1:31" ht="19.5" customHeight="1" x14ac:dyDescent="0.6">
      <c r="A947" s="38"/>
      <c r="B947" s="38"/>
      <c r="C947" s="38"/>
      <c r="D947" s="43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</row>
    <row r="948" spans="1:31" ht="19.5" customHeight="1" x14ac:dyDescent="0.6">
      <c r="A948" s="38"/>
      <c r="B948" s="38"/>
      <c r="C948" s="38"/>
      <c r="D948" s="43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</row>
    <row r="949" spans="1:31" ht="19.5" customHeight="1" x14ac:dyDescent="0.6">
      <c r="A949" s="38"/>
      <c r="B949" s="38"/>
      <c r="C949" s="38"/>
      <c r="D949" s="43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</row>
    <row r="950" spans="1:31" ht="19.5" customHeight="1" x14ac:dyDescent="0.6">
      <c r="A950" s="38"/>
      <c r="B950" s="38"/>
      <c r="C950" s="38"/>
      <c r="D950" s="43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</row>
    <row r="951" spans="1:31" ht="19.5" customHeight="1" x14ac:dyDescent="0.6">
      <c r="A951" s="38"/>
      <c r="B951" s="38"/>
      <c r="C951" s="38"/>
      <c r="D951" s="43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</row>
    <row r="952" spans="1:31" ht="19.5" customHeight="1" x14ac:dyDescent="0.6">
      <c r="A952" s="38"/>
      <c r="B952" s="38"/>
      <c r="C952" s="38"/>
      <c r="D952" s="43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</row>
    <row r="953" spans="1:31" ht="19.5" customHeight="1" x14ac:dyDescent="0.6">
      <c r="A953" s="38"/>
      <c r="B953" s="38"/>
      <c r="C953" s="38"/>
      <c r="D953" s="43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</row>
    <row r="954" spans="1:31" ht="19.5" customHeight="1" x14ac:dyDescent="0.6">
      <c r="A954" s="38"/>
      <c r="B954" s="38"/>
      <c r="C954" s="38"/>
      <c r="D954" s="43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</row>
    <row r="955" spans="1:31" ht="19.5" customHeight="1" x14ac:dyDescent="0.6">
      <c r="A955" s="38"/>
      <c r="B955" s="38"/>
      <c r="C955" s="38"/>
      <c r="D955" s="43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</row>
    <row r="956" spans="1:31" ht="19.5" customHeight="1" x14ac:dyDescent="0.6">
      <c r="A956" s="38"/>
      <c r="B956" s="38"/>
      <c r="C956" s="38"/>
      <c r="D956" s="43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</row>
    <row r="957" spans="1:31" ht="19.5" customHeight="1" x14ac:dyDescent="0.6">
      <c r="A957" s="38"/>
      <c r="B957" s="38"/>
      <c r="C957" s="38"/>
      <c r="D957" s="43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</row>
    <row r="958" spans="1:31" ht="19.5" customHeight="1" x14ac:dyDescent="0.6">
      <c r="A958" s="38"/>
      <c r="B958" s="38"/>
      <c r="C958" s="38"/>
      <c r="D958" s="43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</row>
    <row r="959" spans="1:31" ht="19.5" customHeight="1" x14ac:dyDescent="0.6">
      <c r="A959" s="38"/>
      <c r="B959" s="38"/>
      <c r="C959" s="38"/>
      <c r="D959" s="43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</row>
    <row r="960" spans="1:31" ht="19.5" customHeight="1" x14ac:dyDescent="0.6">
      <c r="A960" s="38"/>
      <c r="B960" s="38"/>
      <c r="C960" s="38"/>
      <c r="D960" s="43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</row>
    <row r="961" spans="1:31" ht="19.5" customHeight="1" x14ac:dyDescent="0.6">
      <c r="A961" s="38"/>
      <c r="B961" s="38"/>
      <c r="C961" s="38"/>
      <c r="D961" s="43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</row>
    <row r="962" spans="1:31" ht="19.5" customHeight="1" x14ac:dyDescent="0.6">
      <c r="A962" s="38"/>
      <c r="B962" s="38"/>
      <c r="C962" s="38"/>
      <c r="D962" s="43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</row>
    <row r="963" spans="1:31" ht="19.5" customHeight="1" x14ac:dyDescent="0.6">
      <c r="A963" s="38"/>
      <c r="B963" s="38"/>
      <c r="C963" s="38"/>
      <c r="D963" s="43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</row>
    <row r="964" spans="1:31" ht="19.5" customHeight="1" x14ac:dyDescent="0.6">
      <c r="A964" s="38"/>
      <c r="B964" s="38"/>
      <c r="C964" s="38"/>
      <c r="D964" s="43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</row>
    <row r="965" spans="1:31" ht="19.5" customHeight="1" x14ac:dyDescent="0.6">
      <c r="A965" s="38"/>
      <c r="B965" s="38"/>
      <c r="C965" s="38"/>
      <c r="D965" s="43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</row>
    <row r="966" spans="1:31" ht="19.5" customHeight="1" x14ac:dyDescent="0.6">
      <c r="A966" s="38"/>
      <c r="B966" s="38"/>
      <c r="C966" s="38"/>
      <c r="D966" s="43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</row>
    <row r="967" spans="1:31" ht="19.5" customHeight="1" x14ac:dyDescent="0.6">
      <c r="A967" s="38"/>
      <c r="B967" s="38"/>
      <c r="C967" s="38"/>
      <c r="D967" s="43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</row>
    <row r="968" spans="1:31" ht="19.5" customHeight="1" x14ac:dyDescent="0.6">
      <c r="A968" s="38"/>
      <c r="B968" s="38"/>
      <c r="C968" s="38"/>
      <c r="D968" s="43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</row>
    <row r="969" spans="1:31" ht="19.5" customHeight="1" x14ac:dyDescent="0.6">
      <c r="A969" s="38"/>
      <c r="B969" s="38"/>
      <c r="C969" s="38"/>
      <c r="D969" s="43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</row>
    <row r="970" spans="1:31" ht="19.5" customHeight="1" x14ac:dyDescent="0.6">
      <c r="A970" s="38"/>
      <c r="B970" s="38"/>
      <c r="C970" s="38"/>
      <c r="D970" s="43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</row>
    <row r="971" spans="1:31" ht="19.5" customHeight="1" x14ac:dyDescent="0.6">
      <c r="A971" s="38"/>
      <c r="B971" s="38"/>
      <c r="C971" s="38"/>
      <c r="D971" s="43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</row>
    <row r="972" spans="1:31" ht="19.5" customHeight="1" x14ac:dyDescent="0.6">
      <c r="A972" s="38"/>
      <c r="B972" s="38"/>
      <c r="C972" s="38"/>
      <c r="D972" s="43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</row>
    <row r="973" spans="1:31" ht="19.5" customHeight="1" x14ac:dyDescent="0.6">
      <c r="A973" s="38"/>
      <c r="B973" s="38"/>
      <c r="C973" s="38"/>
      <c r="D973" s="43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</row>
    <row r="974" spans="1:31" ht="19.5" customHeight="1" x14ac:dyDescent="0.6">
      <c r="A974" s="38"/>
      <c r="B974" s="38"/>
      <c r="C974" s="38"/>
      <c r="D974" s="43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</row>
    <row r="975" spans="1:31" ht="19.5" customHeight="1" x14ac:dyDescent="0.6">
      <c r="A975" s="38"/>
      <c r="B975" s="38"/>
      <c r="C975" s="38"/>
      <c r="D975" s="43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</row>
    <row r="976" spans="1:31" ht="19.5" customHeight="1" x14ac:dyDescent="0.6">
      <c r="A976" s="38"/>
      <c r="B976" s="38"/>
      <c r="C976" s="38"/>
      <c r="D976" s="43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</row>
    <row r="977" spans="1:31" ht="19.5" customHeight="1" x14ac:dyDescent="0.6">
      <c r="A977" s="38"/>
      <c r="B977" s="38"/>
      <c r="C977" s="38"/>
      <c r="D977" s="43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</row>
    <row r="978" spans="1:31" ht="19.5" customHeight="1" x14ac:dyDescent="0.6">
      <c r="A978" s="38"/>
      <c r="B978" s="38"/>
      <c r="C978" s="38"/>
      <c r="D978" s="43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</row>
    <row r="979" spans="1:31" ht="19.5" customHeight="1" x14ac:dyDescent="0.6">
      <c r="A979" s="38"/>
      <c r="B979" s="38"/>
      <c r="C979" s="38"/>
      <c r="D979" s="43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</row>
    <row r="980" spans="1:31" ht="19.5" customHeight="1" x14ac:dyDescent="0.6">
      <c r="A980" s="38"/>
      <c r="B980" s="38"/>
      <c r="C980" s="38"/>
      <c r="D980" s="43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</row>
    <row r="981" spans="1:31" ht="19.5" customHeight="1" x14ac:dyDescent="0.6">
      <c r="A981" s="38"/>
      <c r="B981" s="38"/>
      <c r="C981" s="38"/>
      <c r="D981" s="43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</row>
    <row r="982" spans="1:31" ht="19.5" customHeight="1" x14ac:dyDescent="0.6">
      <c r="A982" s="38"/>
      <c r="B982" s="38"/>
      <c r="C982" s="38"/>
      <c r="D982" s="43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</row>
    <row r="983" spans="1:31" ht="19.5" customHeight="1" x14ac:dyDescent="0.6">
      <c r="A983" s="38"/>
      <c r="B983" s="38"/>
      <c r="C983" s="38"/>
      <c r="D983" s="43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</row>
    <row r="984" spans="1:31" ht="19.5" customHeight="1" x14ac:dyDescent="0.6">
      <c r="A984" s="38"/>
      <c r="B984" s="38"/>
      <c r="C984" s="38"/>
      <c r="D984" s="43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</row>
    <row r="985" spans="1:31" ht="19.5" customHeight="1" x14ac:dyDescent="0.6">
      <c r="A985" s="38"/>
      <c r="B985" s="38"/>
      <c r="C985" s="38"/>
      <c r="D985" s="43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</row>
    <row r="986" spans="1:31" ht="19.5" customHeight="1" x14ac:dyDescent="0.6">
      <c r="A986" s="38"/>
      <c r="B986" s="38"/>
      <c r="C986" s="38"/>
      <c r="D986" s="43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</row>
    <row r="987" spans="1:31" ht="19.5" customHeight="1" x14ac:dyDescent="0.6">
      <c r="A987" s="38"/>
      <c r="B987" s="38"/>
      <c r="C987" s="38"/>
      <c r="D987" s="43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</row>
    <row r="988" spans="1:31" ht="19.5" customHeight="1" x14ac:dyDescent="0.6">
      <c r="A988" s="38"/>
      <c r="B988" s="38"/>
      <c r="C988" s="38"/>
      <c r="D988" s="43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</row>
    <row r="989" spans="1:31" ht="19.5" customHeight="1" x14ac:dyDescent="0.6">
      <c r="A989" s="38"/>
      <c r="B989" s="38"/>
      <c r="C989" s="38"/>
      <c r="D989" s="43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</row>
    <row r="990" spans="1:31" ht="19.5" customHeight="1" x14ac:dyDescent="0.6">
      <c r="A990" s="38"/>
      <c r="B990" s="38"/>
      <c r="C990" s="38"/>
      <c r="D990" s="43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</row>
    <row r="991" spans="1:31" ht="19.5" customHeight="1" x14ac:dyDescent="0.6">
      <c r="A991" s="38"/>
      <c r="B991" s="38"/>
      <c r="C991" s="38"/>
      <c r="D991" s="43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</row>
    <row r="992" spans="1:31" ht="19.5" customHeight="1" x14ac:dyDescent="0.6">
      <c r="A992" s="38"/>
      <c r="B992" s="38"/>
      <c r="C992" s="38"/>
      <c r="D992" s="43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</row>
    <row r="993" spans="1:31" ht="19.5" customHeight="1" x14ac:dyDescent="0.6">
      <c r="A993" s="38"/>
      <c r="B993" s="38"/>
      <c r="C993" s="38"/>
      <c r="D993" s="43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</row>
    <row r="994" spans="1:31" ht="19.5" customHeight="1" x14ac:dyDescent="0.6">
      <c r="A994" s="38"/>
      <c r="B994" s="38"/>
      <c r="C994" s="38"/>
      <c r="D994" s="43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</row>
    <row r="995" spans="1:31" ht="19.5" customHeight="1" x14ac:dyDescent="0.6">
      <c r="A995" s="38"/>
      <c r="B995" s="38"/>
      <c r="C995" s="38"/>
      <c r="D995" s="43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</row>
    <row r="996" spans="1:31" ht="19.5" customHeight="1" x14ac:dyDescent="0.6">
      <c r="A996" s="38"/>
      <c r="B996" s="38"/>
      <c r="C996" s="38"/>
      <c r="D996" s="43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</row>
    <row r="997" spans="1:31" ht="19.5" customHeight="1" x14ac:dyDescent="0.6">
      <c r="A997" s="38"/>
      <c r="B997" s="38"/>
      <c r="C997" s="38"/>
      <c r="D997" s="43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</row>
    <row r="998" spans="1:31" ht="19.5" customHeight="1" x14ac:dyDescent="0.6">
      <c r="A998" s="38"/>
      <c r="B998" s="38"/>
      <c r="C998" s="38"/>
      <c r="D998" s="43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</row>
    <row r="999" spans="1:31" ht="19.5" customHeight="1" x14ac:dyDescent="0.6">
      <c r="A999" s="38"/>
      <c r="B999" s="38"/>
      <c r="C999" s="38"/>
      <c r="D999" s="43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</row>
    <row r="1000" spans="1:31" ht="19.5" customHeight="1" x14ac:dyDescent="0.6">
      <c r="A1000" s="38"/>
      <c r="B1000" s="38"/>
      <c r="C1000" s="38"/>
      <c r="D1000" s="43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</row>
    <row r="1001" spans="1:31" ht="19.5" customHeight="1" x14ac:dyDescent="0.6">
      <c r="A1001" s="38"/>
      <c r="B1001" s="38"/>
      <c r="C1001" s="38"/>
      <c r="D1001" s="43"/>
      <c r="E1001" s="38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</row>
    <row r="1002" spans="1:31" ht="19.5" customHeight="1" x14ac:dyDescent="0.6">
      <c r="A1002" s="38"/>
      <c r="B1002" s="38"/>
      <c r="C1002" s="38"/>
      <c r="D1002" s="43"/>
      <c r="E1002" s="38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</row>
    <row r="1003" spans="1:31" ht="19.5" customHeight="1" x14ac:dyDescent="0.6">
      <c r="A1003" s="38"/>
      <c r="B1003" s="38"/>
      <c r="C1003" s="38"/>
      <c r="D1003" s="43"/>
      <c r="E1003" s="38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</row>
    <row r="1004" spans="1:31" ht="19.5" customHeight="1" x14ac:dyDescent="0.6">
      <c r="A1004" s="38"/>
      <c r="B1004" s="38"/>
      <c r="C1004" s="38"/>
      <c r="D1004" s="43"/>
      <c r="E1004" s="38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</row>
    <row r="1005" spans="1:31" ht="19.5" customHeight="1" x14ac:dyDescent="0.6">
      <c r="A1005" s="38"/>
      <c r="B1005" s="38"/>
      <c r="C1005" s="38"/>
      <c r="D1005" s="43"/>
      <c r="E1005" s="38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6" sqref="C46:S48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8"/>
      <c r="C1" s="38"/>
      <c r="D1" s="43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2" t="s">
        <v>0</v>
      </c>
      <c r="C2" s="83"/>
      <c r="D2" s="83"/>
      <c r="E2" s="83"/>
      <c r="F2" s="84"/>
      <c r="G2" s="95" t="s">
        <v>82</v>
      </c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2" t="str">
        <f>ฉบับนักเรียน!A3</f>
        <v>นางลักษณา ลีละขจรเกียรติ  นางสาวณียพรรณ กาญจนะ</v>
      </c>
      <c r="C3" s="83"/>
      <c r="D3" s="83"/>
      <c r="E3" s="83"/>
      <c r="F3" s="84"/>
      <c r="G3" s="82" t="s">
        <v>71</v>
      </c>
      <c r="H3" s="84"/>
      <c r="I3" s="82" t="s">
        <v>72</v>
      </c>
      <c r="J3" s="84"/>
      <c r="K3" s="82" t="s">
        <v>73</v>
      </c>
      <c r="L3" s="84"/>
      <c r="M3" s="82" t="s">
        <v>74</v>
      </c>
      <c r="N3" s="84"/>
      <c r="O3" s="82" t="s">
        <v>75</v>
      </c>
      <c r="P3" s="84"/>
      <c r="Q3" s="53"/>
      <c r="R3" s="82" t="s">
        <v>76</v>
      </c>
      <c r="S3" s="84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3" t="s">
        <v>77</v>
      </c>
      <c r="H4" s="19" t="s">
        <v>78</v>
      </c>
      <c r="I4" s="53" t="s">
        <v>77</v>
      </c>
      <c r="J4" s="19" t="s">
        <v>78</v>
      </c>
      <c r="K4" s="53" t="s">
        <v>77</v>
      </c>
      <c r="L4" s="19" t="s">
        <v>78</v>
      </c>
      <c r="M4" s="53" t="s">
        <v>77</v>
      </c>
      <c r="N4" s="19" t="s">
        <v>78</v>
      </c>
      <c r="O4" s="53" t="s">
        <v>77</v>
      </c>
      <c r="P4" s="19" t="s">
        <v>78</v>
      </c>
      <c r="Q4" s="53"/>
      <c r="R4" s="53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2" t="str">
        <f>ฉบับครู!B5</f>
        <v>3/2</v>
      </c>
      <c r="D5" s="47">
        <f>ฉบับนักเรียน!C5</f>
        <v>44670</v>
      </c>
      <c r="E5" s="50" t="str">
        <f>ฉบับนักเรียน!D5</f>
        <v>เด็กชายคีรีโรจน์  ค้างคีรี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2" t="str">
        <f>ฉบับครู!B6</f>
        <v>3/2</v>
      </c>
      <c r="D6" s="47">
        <f>ฉบับนักเรียน!C6</f>
        <v>44671</v>
      </c>
      <c r="E6" s="50" t="str">
        <f>ฉบับนักเรียน!D6</f>
        <v>เด็กชายจิราภัทร  คมขำ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4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2" t="str">
        <f>ฉบับครู!B7</f>
        <v>3/2</v>
      </c>
      <c r="D7" s="47">
        <f>ฉบับนักเรียน!C7</f>
        <v>44672</v>
      </c>
      <c r="E7" s="50" t="str">
        <f>ฉบับนักเรียน!D7</f>
        <v>เด็กชายชวาลวิชญ์ ไทยจิ  อิชิฮารา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2" t="str">
        <f>ฉบับครู!B8</f>
        <v>3/2</v>
      </c>
      <c r="D8" s="47">
        <f>ฉบับนักเรียน!C8</f>
        <v>44673</v>
      </c>
      <c r="E8" s="50" t="str">
        <f>ฉบับนักเรียน!D8</f>
        <v>เด็กชายชาญยุทธ  วงศ์ภักดี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2" t="str">
        <f>ฉบับครู!B9</f>
        <v>3/2</v>
      </c>
      <c r="D9" s="47">
        <f>ฉบับนักเรียน!C9</f>
        <v>44674</v>
      </c>
      <c r="E9" s="50" t="str">
        <f>ฉบับนักเรียน!D9</f>
        <v>เด็กชายโชติวิทย์  ยาแก้ว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4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2" t="str">
        <f>ฉบับครู!B10</f>
        <v>3/2</v>
      </c>
      <c r="D10" s="47">
        <f>ฉบับนักเรียน!C10</f>
        <v>44675</v>
      </c>
      <c r="E10" s="50" t="str">
        <f>ฉบับนักเรียน!D10</f>
        <v>เด็กชายณัฏฐพัชร์  ศรีเพชร์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2" t="str">
        <f>ฉบับครู!B11</f>
        <v>3/2</v>
      </c>
      <c r="D11" s="47">
        <f>ฉบับนักเรียน!C11</f>
        <v>44676</v>
      </c>
      <c r="E11" s="50" t="str">
        <f>ฉบับนักเรียน!D11</f>
        <v>เด็กชายณัฐวัฒน์  ไตรสิทธิ์สุโข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2" t="str">
        <f>ฉบับครู!B12</f>
        <v>3/2</v>
      </c>
      <c r="D12" s="47">
        <f>ฉบับนักเรียน!C12</f>
        <v>44677</v>
      </c>
      <c r="E12" s="50" t="str">
        <f>ฉบับนักเรียน!D12</f>
        <v>เด็กชายทิวัตถ์  งอกงาม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2" t="str">
        <f>ฉบับครู!B13</f>
        <v>3/2</v>
      </c>
      <c r="D13" s="47">
        <f>ฉบับนักเรียน!C13</f>
        <v>44678</v>
      </c>
      <c r="E13" s="50" t="str">
        <f>ฉบับนักเรียน!D13</f>
        <v>เด็กชายแทนคุณ  กิ่งทองมาก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2" t="str">
        <f>ฉบับครู!B14</f>
        <v>3/2</v>
      </c>
      <c r="D14" s="47">
        <f>ฉบับนักเรียน!C14</f>
        <v>44679</v>
      </c>
      <c r="E14" s="50" t="str">
        <f>ฉบับนักเรียน!D14</f>
        <v>เด็กชายธนกร  สิมมา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2" t="str">
        <f>ฉบับครู!B15</f>
        <v>3/2</v>
      </c>
      <c r="D15" s="47">
        <f>ฉบับนักเรียน!C15</f>
        <v>44680</v>
      </c>
      <c r="E15" s="50" t="str">
        <f>ฉบับนักเรียน!D15</f>
        <v>เด็กชายธนวินท์  นุ่มนวล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2" t="str">
        <f>ฉบับครู!B16</f>
        <v>3/2</v>
      </c>
      <c r="D16" s="47">
        <f>ฉบับนักเรียน!C16</f>
        <v>44681</v>
      </c>
      <c r="E16" s="50" t="str">
        <f>ฉบับนักเรียน!D16</f>
        <v>เด็กชายธนัท  ภาดลประเสริฐ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2" t="str">
        <f>ฉบับครู!B17</f>
        <v>3/2</v>
      </c>
      <c r="D17" s="47">
        <f>ฉบับนักเรียน!C17</f>
        <v>44682</v>
      </c>
      <c r="E17" s="50" t="str">
        <f>ฉบับนักเรียน!D17</f>
        <v>เด็กชายธราธิป  ดาสีวังปา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4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2" t="str">
        <f>ฉบับครู!B18</f>
        <v>3/2</v>
      </c>
      <c r="D18" s="47">
        <f>ฉบับนักเรียน!C18</f>
        <v>44683</v>
      </c>
      <c r="E18" s="50" t="str">
        <f>ฉบับนักเรียน!D18</f>
        <v>เด็กชายนนทพัทธ์  สิทธิไกร</v>
      </c>
      <c r="F18" s="20" t="str">
        <f>ฉบับนักเรียน!E18</f>
        <v>ชาย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2" t="str">
        <f>ฉบับครู!B19</f>
        <v>3/2</v>
      </c>
      <c r="D19" s="47">
        <f>ฉบับนักเรียน!C19</f>
        <v>44684</v>
      </c>
      <c r="E19" s="50" t="str">
        <f>ฉบับนักเรียน!D19</f>
        <v>เด็กชายพันธโชค  อยู่เย็น</v>
      </c>
      <c r="F19" s="20" t="str">
        <f>ฉบับนักเรียน!E19</f>
        <v>ชาย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2" t="str">
        <f>ฉบับครู!B20</f>
        <v>3/2</v>
      </c>
      <c r="D20" s="47">
        <f>ฉบับนักเรียน!C20</f>
        <v>44685</v>
      </c>
      <c r="E20" s="50" t="str">
        <f>ฉบับนักเรียน!D20</f>
        <v>เด็กชายวรพล  แซ่ลิ้ม</v>
      </c>
      <c r="F20" s="20" t="str">
        <f>ฉบับนักเรียน!E20</f>
        <v>ชาย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2" t="str">
        <f>ฉบับครู!B21</f>
        <v>3/2</v>
      </c>
      <c r="D21" s="47">
        <f>ฉบับนักเรียน!C21</f>
        <v>44686</v>
      </c>
      <c r="E21" s="50" t="str">
        <f>ฉบับนักเรียน!D21</f>
        <v>เด็กชายสันหธัษต์  วงศ์ขวัญเมือง</v>
      </c>
      <c r="F21" s="20" t="str">
        <f>ฉบับนักเรียน!E21</f>
        <v>ชาย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2" t="str">
        <f>ฉบับครู!B22</f>
        <v>3/2</v>
      </c>
      <c r="D22" s="47">
        <f>ฉบับนักเรียน!C22</f>
        <v>44687</v>
      </c>
      <c r="E22" s="50" t="str">
        <f>ฉบับนักเรียน!D22</f>
        <v>เด็กชายสิทธิพล  คนแข็ง</v>
      </c>
      <c r="F22" s="20" t="str">
        <f>ฉบับนักเรียน!E22</f>
        <v>ชาย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2" t="str">
        <f>ฉบับครู!B23</f>
        <v>3/2</v>
      </c>
      <c r="D23" s="47">
        <f>ฉบับนักเรียน!C23</f>
        <v>44688</v>
      </c>
      <c r="E23" s="50" t="str">
        <f>ฉบับนักเรียน!D23</f>
        <v>เด็กชายอรรถพล  บุญเพ็ง</v>
      </c>
      <c r="F23" s="20" t="str">
        <f>ฉบับนักเรียน!E23</f>
        <v>ชาย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2" t="str">
        <f>ฉบับครู!B24</f>
        <v>3/2</v>
      </c>
      <c r="D24" s="47">
        <f>ฉบับนักเรียน!C24</f>
        <v>44607</v>
      </c>
      <c r="E24" s="50" t="str">
        <f>ฉบับนักเรียน!D24</f>
        <v>เด็กหญิงพลอยไพลิน  เสนฤทธิ์</v>
      </c>
      <c r="F24" s="20" t="str">
        <f>ฉบับนักเรียน!E24</f>
        <v>หญิง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2" t="str">
        <f>ฉบับครู!B25</f>
        <v>3/2</v>
      </c>
      <c r="D25" s="47">
        <f>ฉบับนักเรียน!C25</f>
        <v>44689</v>
      </c>
      <c r="E25" s="50" t="str">
        <f>ฉบับนักเรียน!D25</f>
        <v>เด็กหญิงฉัตรดา  แสงสุกวาว</v>
      </c>
      <c r="F25" s="20" t="str">
        <f>ฉบับนักเรียน!E25</f>
        <v>หญิง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2" t="str">
        <f>ฉบับครู!B26</f>
        <v>3/2</v>
      </c>
      <c r="D26" s="47">
        <f>ฉบับนักเรียน!C26</f>
        <v>44690</v>
      </c>
      <c r="E26" s="50" t="str">
        <f>ฉบับนักเรียน!D26</f>
        <v>เด็กหญิงชนัญชิดา  ศกุนตนาฏ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2" t="str">
        <f>ฉบับครู!B27</f>
        <v>3/2</v>
      </c>
      <c r="D27" s="47">
        <f>ฉบับนักเรียน!C27</f>
        <v>44691</v>
      </c>
      <c r="E27" s="50" t="str">
        <f>ฉบับนักเรียน!D27</f>
        <v>เด็กหญิงชวิศา  ฉ่ำชื่น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2" t="str">
        <f>ฉบับครู!B28</f>
        <v>3/2</v>
      </c>
      <c r="D28" s="47">
        <f>ฉบับนักเรียน!C28</f>
        <v>44692</v>
      </c>
      <c r="E28" s="50" t="str">
        <f>ฉบับนักเรียน!D28</f>
        <v>เด็กหญิงณัชชารีย์  กิ่งสกุล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2" t="str">
        <f>ฉบับครู!B29</f>
        <v>3/2</v>
      </c>
      <c r="D29" s="47">
        <f>ฉบับนักเรียน!C29</f>
        <v>44693</v>
      </c>
      <c r="E29" s="50" t="str">
        <f>ฉบับนักเรียน!D29</f>
        <v>เด็กหญิงณัฏฐณิชา  เอี่ยมสอาด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2" t="str">
        <f>ฉบับครู!B30</f>
        <v>3/2</v>
      </c>
      <c r="D30" s="47">
        <f>ฉบับนักเรียน!C30</f>
        <v>44694</v>
      </c>
      <c r="E30" s="50" t="str">
        <f>ฉบับนักเรียน!D30</f>
        <v>เด็กหญิงณัฐณิชา  กุมภวา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2" t="str">
        <f>ฉบับครู!B31</f>
        <v>3/2</v>
      </c>
      <c r="D31" s="47">
        <f>ฉบับนักเรียน!C31</f>
        <v>44695</v>
      </c>
      <c r="E31" s="50" t="str">
        <f>ฉบับนักเรียน!D31</f>
        <v>เด็กหญิงณัฐนันท์  คำพงษา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2" t="str">
        <f>ฉบับครู!B32</f>
        <v>3/2</v>
      </c>
      <c r="D32" s="47">
        <f>ฉบับนักเรียน!C32</f>
        <v>44696</v>
      </c>
      <c r="E32" s="50" t="str">
        <f>ฉบับนักเรียน!D32</f>
        <v>เด็กหญิงธานิยา  ยศอุบล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2" t="str">
        <f>ฉบับครู!B33</f>
        <v>3/2</v>
      </c>
      <c r="D33" s="47">
        <f>ฉบับนักเรียน!C33</f>
        <v>44697</v>
      </c>
      <c r="E33" s="50" t="str">
        <f>ฉบับนักเรียน!D33</f>
        <v>เด็กหญิงธีรานุช  หรุ่นรุ่งเรือง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2" t="str">
        <f>ฉบับครู!B34</f>
        <v>3/2</v>
      </c>
      <c r="D34" s="47">
        <f>ฉบับนักเรียน!C34</f>
        <v>44699</v>
      </c>
      <c r="E34" s="50" t="str">
        <f>ฉบับนักเรียน!D34</f>
        <v>เด็กหญิงปริชญา  ลุนนา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2" t="str">
        <f>ฉบับครู!B35</f>
        <v>3/2</v>
      </c>
      <c r="D35" s="47">
        <f>ฉบับนักเรียน!C35</f>
        <v>44700</v>
      </c>
      <c r="E35" s="50" t="str">
        <f>ฉบับนักเรียน!D35</f>
        <v>เด็กหญิงปริยาภัทร  ภาภักดี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2" t="str">
        <f>ฉบับครู!B36</f>
        <v>3/2</v>
      </c>
      <c r="D36" s="47">
        <f>ฉบับนักเรียน!C36</f>
        <v>44701</v>
      </c>
      <c r="E36" s="50" t="str">
        <f>ฉบับนักเรียน!D36</f>
        <v>เด็กหญิงปวรวรรณ  ภู่พงศ์พันธ์กุล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2" t="str">
        <f>ฉบับครู!B37</f>
        <v>3/2</v>
      </c>
      <c r="D37" s="47">
        <f>ฉบับนักเรียน!C37</f>
        <v>44702</v>
      </c>
      <c r="E37" s="50" t="str">
        <f>ฉบับนักเรียน!D37</f>
        <v>เด็กหญิงไปรญา  สิงหา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2" t="str">
        <f>ฉบับครู!B38</f>
        <v>3/2</v>
      </c>
      <c r="D38" s="47">
        <f>ฉบับนักเรียน!C38</f>
        <v>44703</v>
      </c>
      <c r="E38" s="50" t="str">
        <f>ฉบับนักเรียน!D38</f>
        <v>เด็กหญิงพรรณภัค  ช่วงอรุณ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2" t="str">
        <f>ฉบับครู!B39</f>
        <v>3/2</v>
      </c>
      <c r="D39" s="47">
        <f>ฉบับนักเรียน!C39</f>
        <v>44704</v>
      </c>
      <c r="E39" s="50" t="str">
        <f>ฉบับนักเรียน!D39</f>
        <v>เด็กหญิงพาขวัญ  พุ่มทอง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2" t="str">
        <f>ฉบับครู!B40</f>
        <v>3/2</v>
      </c>
      <c r="D40" s="47">
        <f>ฉบับนักเรียน!C40</f>
        <v>44705</v>
      </c>
      <c r="E40" s="50" t="str">
        <f>ฉบับนักเรียน!D40</f>
        <v>เด็กหญิงพิชญาภา  มีแสง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2" t="str">
        <f>ฉบับครู!B41</f>
        <v>3/2</v>
      </c>
      <c r="D41" s="47">
        <f>ฉบับนักเรียน!C41</f>
        <v>44706</v>
      </c>
      <c r="E41" s="50" t="str">
        <f>ฉบับนักเรียน!D41</f>
        <v>เด็กหญิงพิมพ์ลักษณ์  เตียพานิชกิจ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2" t="str">
        <f>ฉบับครู!B42</f>
        <v>3/2</v>
      </c>
      <c r="D42" s="47">
        <f>ฉบับนักเรียน!C42</f>
        <v>44707</v>
      </c>
      <c r="E42" s="50" t="str">
        <f>ฉบับนักเรียน!D42</f>
        <v>เด็กหญิงภาวิณี  มะแป้น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2" t="str">
        <f>ฉบับครู!B43</f>
        <v>3/2</v>
      </c>
      <c r="D43" s="47">
        <f>ฉบับนักเรียน!C43</f>
        <v>44708</v>
      </c>
      <c r="E43" s="50" t="str">
        <f>ฉบับนักเรียน!D43</f>
        <v>เด็กหญิงรมย์ธีรา  สุขสม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2" t="str">
        <f>ฉบับครู!B44</f>
        <v>3/2</v>
      </c>
      <c r="D44" s="47">
        <f>ฉบับนักเรียน!C44</f>
        <v>44709</v>
      </c>
      <c r="E44" s="50" t="str">
        <f>ฉบับนักเรียน!D44</f>
        <v>เด็กหญิงรุ่งฟ้า  เผ่าพงษ์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2" t="str">
        <f>ฉบับครู!B45</f>
        <v>3/2</v>
      </c>
      <c r="D45" s="47">
        <f>ฉบับนักเรียน!C45</f>
        <v>44710</v>
      </c>
      <c r="E45" s="50" t="str">
        <f>ฉบับนักเรียน!D45</f>
        <v>เด็กหญิงวิรดา  เต็มส้ม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:H46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2" t="str">
        <f>ฉบับครู!B46</f>
        <v>3/2</v>
      </c>
      <c r="D46" s="47">
        <f>ฉบับนักเรียน!C46</f>
        <v>44711</v>
      </c>
      <c r="E46" s="50" t="str">
        <f>ฉบับนักเรียน!D46</f>
        <v>เด็กหญิงศศิประภา  พิมาน</v>
      </c>
      <c r="F46" s="20" t="str">
        <f>ฉบับนักเรียน!E46</f>
        <v>หญิง</v>
      </c>
      <c r="G46" s="18">
        <f>ฉบับครู!AF46</f>
        <v>0</v>
      </c>
      <c r="H46" s="25" t="str">
        <f t="shared" si="8"/>
        <v>ปกติ</v>
      </c>
      <c r="I46" s="18">
        <f>ฉบับครู!AI46</f>
        <v>0</v>
      </c>
      <c r="J46" s="25" t="str">
        <f t="shared" si="9"/>
        <v>ปกติ</v>
      </c>
      <c r="K46" s="18">
        <f>ฉบับครู!AM46</f>
        <v>0</v>
      </c>
      <c r="L46" s="25" t="str">
        <f t="shared" si="10"/>
        <v>ปกติ</v>
      </c>
      <c r="M46" s="18">
        <f>ฉบับครู!AQ46</f>
        <v>0</v>
      </c>
      <c r="N46" s="25" t="str">
        <f t="shared" si="11"/>
        <v>ปกติ</v>
      </c>
      <c r="O46" s="18">
        <f>ฉบับครู!AS46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2" t="str">
        <f>ฉบับครู!B47</f>
        <v>3/2</v>
      </c>
      <c r="D47" s="47">
        <f>ฉบับนักเรียน!C47</f>
        <v>44712</v>
      </c>
      <c r="E47" s="50" t="str">
        <f>ฉบับนักเรียน!D47</f>
        <v>เด็กหญิงสุนิสา  ศรีวิชัย</v>
      </c>
      <c r="F47" s="20" t="str">
        <f>ฉบับนักเรียน!E47</f>
        <v>หญิง</v>
      </c>
      <c r="G47" s="18">
        <f>ฉบับครู!AF47</f>
        <v>0</v>
      </c>
      <c r="H47" s="25" t="str">
        <f t="shared" ref="H47:H48" si="16">IF(G47&lt;4,"ปกติ",IF(G47&lt;5,"เสี่ยง","มีปัญหา"))</f>
        <v>ปกติ</v>
      </c>
      <c r="I47" s="18">
        <f>ฉบับครู!AI47</f>
        <v>0</v>
      </c>
      <c r="J47" s="25" t="str">
        <f t="shared" ref="J47:J48" si="17">IF(I47&lt;4,"ปกติ",IF(I47&lt;5,"เสี่ยง","มีปัญหา"))</f>
        <v>ปกติ</v>
      </c>
      <c r="K47" s="18">
        <f>ฉบับครู!AM47</f>
        <v>0</v>
      </c>
      <c r="L47" s="25" t="str">
        <f t="shared" ref="L47:L48" si="18">IF(K47&lt;6,"ปกติ",IF(K47&lt;7,"เสี่ยง","มีปัญหา"))</f>
        <v>ปกติ</v>
      </c>
      <c r="M47" s="18">
        <f>ฉบับครู!AQ47</f>
        <v>0</v>
      </c>
      <c r="N47" s="25" t="str">
        <f t="shared" ref="N47:N48" si="19">IF(M47&lt;5,"ปกติ",IF(M47&lt;6,"เสี่ยง","มีปัญหา"))</f>
        <v>ปกติ</v>
      </c>
      <c r="O47" s="18">
        <f>ฉบับครู!AS47</f>
        <v>0</v>
      </c>
      <c r="P47" s="25" t="str">
        <f t="shared" ref="P47:P48" si="20">IF(O47&gt;4,"มีจุดแข็ง","ไม่มีจุดแข็ง")</f>
        <v>ไม่มีจุดแข็ง</v>
      </c>
      <c r="Q47" s="18">
        <f t="shared" ref="Q47:Q48" si="21">G47+I47+K47+M47</f>
        <v>0</v>
      </c>
      <c r="R47" s="18">
        <f t="shared" ref="R47:R48" si="22">SUM(G47,I47,K47,M47)</f>
        <v>0</v>
      </c>
      <c r="S47" s="25" t="str">
        <f t="shared" ref="S47:S48" si="23">IF(R47&lt;14,"ปกติ",IF(R47&lt;17,"เสี่ยง","มีปัญหา"))</f>
        <v>ปกติ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2" t="str">
        <f>ฉบับครู!B48</f>
        <v>3/2</v>
      </c>
      <c r="D48" s="47">
        <f>ฉบับนักเรียน!C48</f>
        <v>44713</v>
      </c>
      <c r="E48" s="50" t="str">
        <f>ฉบับนักเรียน!D48</f>
        <v>เด็กหญิงอลิสา  กล่อมเกลา</v>
      </c>
      <c r="F48" s="20" t="str">
        <f>ฉบับนักเรียน!E48</f>
        <v>หญิง</v>
      </c>
      <c r="G48" s="18">
        <f>ฉบับครู!AF48</f>
        <v>0</v>
      </c>
      <c r="H48" s="25" t="str">
        <f t="shared" si="16"/>
        <v>ปกติ</v>
      </c>
      <c r="I48" s="18">
        <f>ฉบับครู!AI48</f>
        <v>0</v>
      </c>
      <c r="J48" s="25" t="str">
        <f t="shared" si="17"/>
        <v>ปกติ</v>
      </c>
      <c r="K48" s="18">
        <f>ฉบับครู!AM48</f>
        <v>0</v>
      </c>
      <c r="L48" s="25" t="str">
        <f t="shared" si="18"/>
        <v>ปกติ</v>
      </c>
      <c r="M48" s="18">
        <f>ฉบับครู!AQ48</f>
        <v>0</v>
      </c>
      <c r="N48" s="25" t="str">
        <f t="shared" si="19"/>
        <v>ปกติ</v>
      </c>
      <c r="O48" s="18">
        <f>ฉบับครู!AS48</f>
        <v>0</v>
      </c>
      <c r="P48" s="25" t="str">
        <f t="shared" si="20"/>
        <v>ไม่มีจุดแข็ง</v>
      </c>
      <c r="Q48" s="18">
        <f t="shared" si="21"/>
        <v>0</v>
      </c>
      <c r="R48" s="18">
        <f t="shared" si="22"/>
        <v>0</v>
      </c>
      <c r="S48" s="25" t="str">
        <f t="shared" si="23"/>
        <v>ปกติ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2"/>
      <c r="D49" s="17"/>
      <c r="E49" s="50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2"/>
      <c r="D50" s="17"/>
      <c r="E50" s="50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2"/>
      <c r="D51" s="17"/>
      <c r="E51" s="50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2"/>
      <c r="D52" s="17"/>
      <c r="E52" s="50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2"/>
      <c r="D53" s="17"/>
      <c r="E53" s="50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2"/>
      <c r="D54" s="17"/>
      <c r="E54" s="50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8"/>
      <c r="C55" s="38"/>
      <c r="D55" s="43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8"/>
      <c r="C56" s="38"/>
      <c r="D56" s="52" t="s">
        <v>62</v>
      </c>
      <c r="E56" s="38"/>
      <c r="F56" s="38"/>
      <c r="G56" s="38"/>
      <c r="H56" s="38"/>
      <c r="I56" s="38"/>
      <c r="J56" s="38"/>
      <c r="K56" s="38"/>
      <c r="L56" s="33" t="s">
        <v>79</v>
      </c>
      <c r="M56" s="38"/>
      <c r="N56" s="38"/>
      <c r="O56" s="38"/>
      <c r="P56" s="38"/>
      <c r="Q56" s="38"/>
      <c r="R56" s="38"/>
      <c r="S56" s="38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8"/>
      <c r="C57" s="38"/>
      <c r="D57" s="43"/>
      <c r="E57" s="52" t="str">
        <f>equal1!E57</f>
        <v>นางลักษณา ลีละขจรเกียรติ</v>
      </c>
      <c r="F57" s="38"/>
      <c r="G57" s="38"/>
      <c r="H57" s="38"/>
      <c r="I57" s="38"/>
      <c r="J57" s="38"/>
      <c r="K57" s="38"/>
      <c r="L57" s="38"/>
      <c r="M57" s="38"/>
      <c r="N57" s="80" t="str">
        <f>equal1!N57</f>
        <v>นางสาวณียพรรณ กาญจนะ</v>
      </c>
      <c r="O57" s="81"/>
      <c r="P57" s="81"/>
      <c r="Q57" s="38"/>
      <c r="R57" s="38"/>
      <c r="S57" s="38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8"/>
      <c r="C58" s="38"/>
      <c r="D58" s="43"/>
      <c r="E58" s="52" t="s">
        <v>80</v>
      </c>
      <c r="F58" s="38"/>
      <c r="G58" s="38"/>
      <c r="H58" s="38"/>
      <c r="I58" s="38"/>
      <c r="J58" s="38"/>
      <c r="K58" s="38"/>
      <c r="L58" s="38"/>
      <c r="M58" s="51" t="s">
        <v>81</v>
      </c>
      <c r="N58" s="91" t="s">
        <v>63</v>
      </c>
      <c r="O58" s="81"/>
      <c r="P58" s="81"/>
      <c r="Q58" s="38"/>
      <c r="R58" s="38"/>
      <c r="S58" s="38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C46" sqref="C46:S48"/>
    </sheetView>
  </sheetViews>
  <sheetFormatPr defaultColWidth="10.08203125" defaultRowHeight="15" customHeight="1" x14ac:dyDescent="0.6"/>
  <cols>
    <col min="1" max="1" width="2.58203125" style="44" customWidth="1"/>
    <col min="2" max="2" width="3.9140625" style="44" customWidth="1"/>
    <col min="3" max="3" width="6" style="44" customWidth="1"/>
    <col min="4" max="4" width="7.58203125" style="44" customWidth="1"/>
    <col min="5" max="5" width="26.4140625" style="44" customWidth="1"/>
    <col min="6" max="6" width="9.08203125" style="44" customWidth="1"/>
    <col min="7" max="7" width="4.4140625" style="44" customWidth="1"/>
    <col min="8" max="8" width="8.6640625" style="44" customWidth="1"/>
    <col min="9" max="9" width="4.58203125" style="44" customWidth="1"/>
    <col min="10" max="10" width="9.58203125" style="44" customWidth="1"/>
    <col min="11" max="11" width="4.4140625" style="44" customWidth="1"/>
    <col min="12" max="12" width="9.6640625" style="44" customWidth="1"/>
    <col min="13" max="13" width="4.4140625" style="44" customWidth="1"/>
    <col min="14" max="14" width="9.6640625" style="44" customWidth="1"/>
    <col min="15" max="15" width="4.4140625" style="44" customWidth="1"/>
    <col min="16" max="16" width="10.08203125" style="44"/>
    <col min="17" max="17" width="4" style="44" hidden="1" customWidth="1"/>
    <col min="18" max="18" width="5" style="44" customWidth="1"/>
    <col min="19" max="19" width="10" style="44" customWidth="1"/>
    <col min="20" max="31" width="9.08203125" style="44" customWidth="1"/>
    <col min="32" max="16384" width="10.08203125" style="44"/>
  </cols>
  <sheetData>
    <row r="1" spans="1:31" ht="18.75" customHeight="1" x14ac:dyDescent="0.6">
      <c r="A1" s="38"/>
      <c r="B1" s="38"/>
      <c r="C1" s="38"/>
      <c r="D1" s="43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>
        <v>6</v>
      </c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</row>
    <row r="2" spans="1:31" ht="18.75" customHeight="1" x14ac:dyDescent="0.6">
      <c r="A2" s="38"/>
      <c r="B2" s="82" t="s">
        <v>0</v>
      </c>
      <c r="C2" s="83"/>
      <c r="D2" s="83"/>
      <c r="E2" s="83"/>
      <c r="F2" s="84"/>
      <c r="G2" s="95" t="s">
        <v>83</v>
      </c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</row>
    <row r="3" spans="1:31" ht="18.75" customHeight="1" x14ac:dyDescent="0.6">
      <c r="A3" s="38"/>
      <c r="B3" s="82" t="str">
        <f>ฉบับนักเรียน!A3</f>
        <v>นางลักษณา ลีละขจรเกียรติ  นางสาวณียพรรณ กาญจนะ</v>
      </c>
      <c r="C3" s="83"/>
      <c r="D3" s="83"/>
      <c r="E3" s="83"/>
      <c r="F3" s="84"/>
      <c r="G3" s="82" t="s">
        <v>71</v>
      </c>
      <c r="H3" s="84"/>
      <c r="I3" s="82" t="s">
        <v>72</v>
      </c>
      <c r="J3" s="84"/>
      <c r="K3" s="82" t="s">
        <v>73</v>
      </c>
      <c r="L3" s="84"/>
      <c r="M3" s="82" t="s">
        <v>74</v>
      </c>
      <c r="N3" s="84"/>
      <c r="O3" s="82" t="s">
        <v>75</v>
      </c>
      <c r="P3" s="84"/>
      <c r="Q3" s="53"/>
      <c r="R3" s="82" t="s">
        <v>76</v>
      </c>
      <c r="S3" s="84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</row>
    <row r="4" spans="1:31" ht="18.75" customHeight="1" x14ac:dyDescent="0.6">
      <c r="A4" s="38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3" t="s">
        <v>77</v>
      </c>
      <c r="H4" s="19" t="s">
        <v>78</v>
      </c>
      <c r="I4" s="53" t="s">
        <v>77</v>
      </c>
      <c r="J4" s="19" t="s">
        <v>78</v>
      </c>
      <c r="K4" s="53" t="s">
        <v>77</v>
      </c>
      <c r="L4" s="19" t="s">
        <v>78</v>
      </c>
      <c r="M4" s="53" t="s">
        <v>77</v>
      </c>
      <c r="N4" s="19" t="s">
        <v>78</v>
      </c>
      <c r="O4" s="53" t="s">
        <v>77</v>
      </c>
      <c r="P4" s="19" t="s">
        <v>78</v>
      </c>
      <c r="Q4" s="53"/>
      <c r="R4" s="53" t="s">
        <v>77</v>
      </c>
      <c r="S4" s="19" t="s">
        <v>78</v>
      </c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</row>
    <row r="5" spans="1:31" ht="18.75" customHeight="1" x14ac:dyDescent="0.7">
      <c r="A5" s="49"/>
      <c r="B5" s="20" t="s">
        <v>66</v>
      </c>
      <c r="C5" s="42" t="str">
        <f>ฉบับครู!B5</f>
        <v>3/2</v>
      </c>
      <c r="D5" s="47">
        <f>ฉบับนักเรียน!C5</f>
        <v>44670</v>
      </c>
      <c r="E5" s="50" t="str">
        <f>ฉบับนักเรียน!D5</f>
        <v>เด็กชายคีรีโรจน์  ค้างคีรี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</row>
    <row r="6" spans="1:31" ht="18.75" customHeight="1" x14ac:dyDescent="0.7">
      <c r="A6" s="49"/>
      <c r="B6" s="20" t="s">
        <v>13</v>
      </c>
      <c r="C6" s="42" t="str">
        <f>ฉบับครู!B6</f>
        <v>3/2</v>
      </c>
      <c r="D6" s="47">
        <f>ฉบับนักเรียน!C6</f>
        <v>44671</v>
      </c>
      <c r="E6" s="50" t="str">
        <f>ฉบับนักเรียน!D6</f>
        <v>เด็กชายจิราภัทร  คมขำ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4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</row>
    <row r="7" spans="1:31" ht="18.75" customHeight="1" x14ac:dyDescent="0.7">
      <c r="A7" s="49"/>
      <c r="B7" s="20" t="s">
        <v>14</v>
      </c>
      <c r="C7" s="42" t="str">
        <f>ฉบับครู!B7</f>
        <v>3/2</v>
      </c>
      <c r="D7" s="47">
        <f>ฉบับนักเรียน!C7</f>
        <v>44672</v>
      </c>
      <c r="E7" s="50" t="str">
        <f>ฉบับนักเรียน!D7</f>
        <v>เด็กชายชวาลวิชญ์ ไทยจิ  อิชิฮารา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</row>
    <row r="8" spans="1:31" ht="18.75" customHeight="1" x14ac:dyDescent="0.7">
      <c r="A8" s="49"/>
      <c r="B8" s="20" t="s">
        <v>15</v>
      </c>
      <c r="C8" s="42" t="str">
        <f>ฉบับครู!B8</f>
        <v>3/2</v>
      </c>
      <c r="D8" s="47">
        <f>ฉบับนักเรียน!C8</f>
        <v>44673</v>
      </c>
      <c r="E8" s="50" t="str">
        <f>ฉบับนักเรียน!D8</f>
        <v>เด็กชายชาญยุทธ  วงศ์ภักดี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</row>
    <row r="9" spans="1:31" ht="18.75" customHeight="1" x14ac:dyDescent="0.7">
      <c r="A9" s="49"/>
      <c r="B9" s="20" t="s">
        <v>16</v>
      </c>
      <c r="C9" s="42" t="str">
        <f>ฉบับครู!B9</f>
        <v>3/2</v>
      </c>
      <c r="D9" s="47">
        <f>ฉบับนักเรียน!C9</f>
        <v>44674</v>
      </c>
      <c r="E9" s="50" t="str">
        <f>ฉบับนักเรียน!D9</f>
        <v>เด็กชายโชติวิทย์  ยาแก้ว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4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</row>
    <row r="10" spans="1:31" ht="18.75" customHeight="1" x14ac:dyDescent="0.7">
      <c r="A10" s="49"/>
      <c r="B10" s="20" t="s">
        <v>17</v>
      </c>
      <c r="C10" s="42" t="str">
        <f>ฉบับครู!B10</f>
        <v>3/2</v>
      </c>
      <c r="D10" s="47">
        <f>ฉบับนักเรียน!C10</f>
        <v>44675</v>
      </c>
      <c r="E10" s="50" t="str">
        <f>ฉบับนักเรียน!D10</f>
        <v>เด็กชายณัฏฐพัชร์  ศรีเพชร์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</row>
    <row r="11" spans="1:31" ht="18.75" customHeight="1" x14ac:dyDescent="0.7">
      <c r="A11" s="49"/>
      <c r="B11" s="20" t="s">
        <v>18</v>
      </c>
      <c r="C11" s="42" t="str">
        <f>ฉบับครู!B11</f>
        <v>3/2</v>
      </c>
      <c r="D11" s="47">
        <f>ฉบับนักเรียน!C11</f>
        <v>44676</v>
      </c>
      <c r="E11" s="50" t="str">
        <f>ฉบับนักเรียน!D11</f>
        <v>เด็กชายณัฐวัฒน์  ไตรสิทธิ์สุโข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</row>
    <row r="12" spans="1:31" ht="18.75" customHeight="1" x14ac:dyDescent="0.7">
      <c r="A12" s="49"/>
      <c r="B12" s="20" t="s">
        <v>19</v>
      </c>
      <c r="C12" s="42" t="str">
        <f>ฉบับครู!B12</f>
        <v>3/2</v>
      </c>
      <c r="D12" s="47">
        <f>ฉบับนักเรียน!C12</f>
        <v>44677</v>
      </c>
      <c r="E12" s="50" t="str">
        <f>ฉบับนักเรียน!D12</f>
        <v>เด็กชายทิวัตถ์  งอกงาม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</row>
    <row r="13" spans="1:31" ht="18.75" customHeight="1" x14ac:dyDescent="0.7">
      <c r="A13" s="49"/>
      <c r="B13" s="20" t="s">
        <v>20</v>
      </c>
      <c r="C13" s="42" t="str">
        <f>ฉบับครู!B13</f>
        <v>3/2</v>
      </c>
      <c r="D13" s="47">
        <f>ฉบับนักเรียน!C13</f>
        <v>44678</v>
      </c>
      <c r="E13" s="50" t="str">
        <f>ฉบับนักเรียน!D13</f>
        <v>เด็กชายแทนคุณ  กิ่งทองมาก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</row>
    <row r="14" spans="1:31" ht="18.75" customHeight="1" x14ac:dyDescent="0.7">
      <c r="A14" s="49"/>
      <c r="B14" s="20" t="s">
        <v>21</v>
      </c>
      <c r="C14" s="42" t="str">
        <f>ฉบับครู!B14</f>
        <v>3/2</v>
      </c>
      <c r="D14" s="47">
        <f>ฉบับนักเรียน!C14</f>
        <v>44679</v>
      </c>
      <c r="E14" s="50" t="str">
        <f>ฉบับนักเรียน!D14</f>
        <v>เด็กชายธนกร  สิมมา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</row>
    <row r="15" spans="1:31" ht="18.75" customHeight="1" x14ac:dyDescent="0.7">
      <c r="A15" s="49"/>
      <c r="B15" s="20" t="s">
        <v>22</v>
      </c>
      <c r="C15" s="42" t="str">
        <f>ฉบับครู!B15</f>
        <v>3/2</v>
      </c>
      <c r="D15" s="47">
        <f>ฉบับนักเรียน!C15</f>
        <v>44680</v>
      </c>
      <c r="E15" s="50" t="str">
        <f>ฉบับนักเรียน!D15</f>
        <v>เด็กชายธนวินท์  นุ่มนวล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</row>
    <row r="16" spans="1:31" ht="18.75" customHeight="1" x14ac:dyDescent="0.7">
      <c r="A16" s="49"/>
      <c r="B16" s="20" t="s">
        <v>23</v>
      </c>
      <c r="C16" s="42" t="str">
        <f>ฉบับครู!B16</f>
        <v>3/2</v>
      </c>
      <c r="D16" s="47">
        <f>ฉบับนักเรียน!C16</f>
        <v>44681</v>
      </c>
      <c r="E16" s="50" t="str">
        <f>ฉบับนักเรียน!D16</f>
        <v>เด็กชายธนัท  ภาดลประเสริฐ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ht="18.75" customHeight="1" x14ac:dyDescent="0.7">
      <c r="A17" s="49"/>
      <c r="B17" s="20" t="s">
        <v>24</v>
      </c>
      <c r="C17" s="42" t="str">
        <f>ฉบับครู!B17</f>
        <v>3/2</v>
      </c>
      <c r="D17" s="47">
        <f>ฉบับนักเรียน!C17</f>
        <v>44682</v>
      </c>
      <c r="E17" s="50" t="str">
        <f>ฉบับนักเรียน!D17</f>
        <v>เด็กชายธราธิป  ดาสีวังปา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4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</row>
    <row r="18" spans="1:31" ht="18.75" customHeight="1" x14ac:dyDescent="0.7">
      <c r="A18" s="49"/>
      <c r="B18" s="20" t="s">
        <v>25</v>
      </c>
      <c r="C18" s="42" t="str">
        <f>ฉบับครู!B18</f>
        <v>3/2</v>
      </c>
      <c r="D18" s="47">
        <f>ฉบับนักเรียน!C18</f>
        <v>44683</v>
      </c>
      <c r="E18" s="50" t="str">
        <f>ฉบับนักเรียน!D18</f>
        <v>เด็กชายนนทพัทธ์  สิทธิไกร</v>
      </c>
      <c r="F18" s="20" t="str">
        <f>ฉบับนักเรียน!E18</f>
        <v>ชาย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</row>
    <row r="19" spans="1:31" ht="18.75" customHeight="1" x14ac:dyDescent="0.7">
      <c r="A19" s="49"/>
      <c r="B19" s="20" t="s">
        <v>26</v>
      </c>
      <c r="C19" s="42" t="str">
        <f>ฉบับครู!B19</f>
        <v>3/2</v>
      </c>
      <c r="D19" s="47">
        <f>ฉบับนักเรียน!C19</f>
        <v>44684</v>
      </c>
      <c r="E19" s="50" t="str">
        <f>ฉบับนักเรียน!D19</f>
        <v>เด็กชายพันธโชค  อยู่เย็น</v>
      </c>
      <c r="F19" s="20" t="str">
        <f>ฉบับนักเรียน!E19</f>
        <v>ชาย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</row>
    <row r="20" spans="1:31" ht="18" customHeight="1" x14ac:dyDescent="0.7">
      <c r="A20" s="49"/>
      <c r="B20" s="20" t="s">
        <v>27</v>
      </c>
      <c r="C20" s="42" t="str">
        <f>ฉบับครู!B20</f>
        <v>3/2</v>
      </c>
      <c r="D20" s="47">
        <f>ฉบับนักเรียน!C20</f>
        <v>44685</v>
      </c>
      <c r="E20" s="50" t="str">
        <f>ฉบับนักเรียน!D20</f>
        <v>เด็กชายวรพล  แซ่ลิ้ม</v>
      </c>
      <c r="F20" s="20" t="str">
        <f>ฉบับนักเรียน!E20</f>
        <v>ชาย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</row>
    <row r="21" spans="1:31" ht="18" customHeight="1" x14ac:dyDescent="0.7">
      <c r="A21" s="49"/>
      <c r="B21" s="20" t="s">
        <v>28</v>
      </c>
      <c r="C21" s="42" t="str">
        <f>ฉบับครู!B21</f>
        <v>3/2</v>
      </c>
      <c r="D21" s="47">
        <f>ฉบับนักเรียน!C21</f>
        <v>44686</v>
      </c>
      <c r="E21" s="50" t="str">
        <f>ฉบับนักเรียน!D21</f>
        <v>เด็กชายสันหธัษต์  วงศ์ขวัญเมือง</v>
      </c>
      <c r="F21" s="20" t="str">
        <f>ฉบับนักเรียน!E21</f>
        <v>ชาย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</row>
    <row r="22" spans="1:31" ht="18" customHeight="1" x14ac:dyDescent="0.7">
      <c r="A22" s="49"/>
      <c r="B22" s="20" t="s">
        <v>29</v>
      </c>
      <c r="C22" s="42" t="str">
        <f>ฉบับครู!B22</f>
        <v>3/2</v>
      </c>
      <c r="D22" s="47">
        <f>ฉบับนักเรียน!C22</f>
        <v>44687</v>
      </c>
      <c r="E22" s="50" t="str">
        <f>ฉบับนักเรียน!D22</f>
        <v>เด็กชายสิทธิพล  คนแข็ง</v>
      </c>
      <c r="F22" s="20" t="str">
        <f>ฉบับนักเรียน!E22</f>
        <v>ชาย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</row>
    <row r="23" spans="1:31" ht="18" customHeight="1" x14ac:dyDescent="0.7">
      <c r="A23" s="49"/>
      <c r="B23" s="20" t="s">
        <v>30</v>
      </c>
      <c r="C23" s="42" t="str">
        <f>ฉบับครู!B23</f>
        <v>3/2</v>
      </c>
      <c r="D23" s="47">
        <f>ฉบับนักเรียน!C23</f>
        <v>44688</v>
      </c>
      <c r="E23" s="50" t="str">
        <f>ฉบับนักเรียน!D23</f>
        <v>เด็กชายอรรถพล  บุญเพ็ง</v>
      </c>
      <c r="F23" s="20" t="str">
        <f>ฉบับนักเรียน!E23</f>
        <v>ชาย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</row>
    <row r="24" spans="1:31" ht="18" customHeight="1" x14ac:dyDescent="0.7">
      <c r="A24" s="49"/>
      <c r="B24" s="20" t="s">
        <v>31</v>
      </c>
      <c r="C24" s="42" t="str">
        <f>ฉบับครู!B24</f>
        <v>3/2</v>
      </c>
      <c r="D24" s="47">
        <f>ฉบับนักเรียน!C24</f>
        <v>44607</v>
      </c>
      <c r="E24" s="50" t="str">
        <f>ฉบับนักเรียน!D24</f>
        <v>เด็กหญิงพลอยไพลิน  เสนฤทธิ์</v>
      </c>
      <c r="F24" s="20" t="str">
        <f>ฉบับนักเรียน!E24</f>
        <v>หญิง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</row>
    <row r="25" spans="1:31" ht="18" customHeight="1" x14ac:dyDescent="0.7">
      <c r="A25" s="49"/>
      <c r="B25" s="20" t="s">
        <v>32</v>
      </c>
      <c r="C25" s="42" t="str">
        <f>ฉบับครู!B25</f>
        <v>3/2</v>
      </c>
      <c r="D25" s="47">
        <f>ฉบับนักเรียน!C25</f>
        <v>44689</v>
      </c>
      <c r="E25" s="50" t="str">
        <f>ฉบับนักเรียน!D25</f>
        <v>เด็กหญิงฉัตรดา  แสงสุกวาว</v>
      </c>
      <c r="F25" s="20" t="str">
        <f>ฉบับนักเรียน!E25</f>
        <v>หญิง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</row>
    <row r="26" spans="1:31" ht="18" customHeight="1" x14ac:dyDescent="0.6">
      <c r="A26" s="38"/>
      <c r="B26" s="20" t="s">
        <v>33</v>
      </c>
      <c r="C26" s="42" t="str">
        <f>ฉบับครู!B26</f>
        <v>3/2</v>
      </c>
      <c r="D26" s="47">
        <f>ฉบับนักเรียน!C26</f>
        <v>44690</v>
      </c>
      <c r="E26" s="50" t="str">
        <f>ฉบับนักเรียน!D26</f>
        <v>เด็กหญิงชนัญชิดา  ศกุนตนาฏ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 ht="18" customHeight="1" x14ac:dyDescent="0.6">
      <c r="A27" s="38"/>
      <c r="B27" s="20" t="s">
        <v>34</v>
      </c>
      <c r="C27" s="42" t="str">
        <f>ฉบับครู!B27</f>
        <v>3/2</v>
      </c>
      <c r="D27" s="47">
        <f>ฉบับนักเรียน!C27</f>
        <v>44691</v>
      </c>
      <c r="E27" s="50" t="str">
        <f>ฉบับนักเรียน!D27</f>
        <v>เด็กหญิงชวิศา  ฉ่ำชื่น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pans="1:31" ht="18" customHeight="1" x14ac:dyDescent="0.6">
      <c r="A28" s="38"/>
      <c r="B28" s="20" t="s">
        <v>35</v>
      </c>
      <c r="C28" s="42" t="str">
        <f>ฉบับครู!B28</f>
        <v>3/2</v>
      </c>
      <c r="D28" s="47">
        <f>ฉบับนักเรียน!C28</f>
        <v>44692</v>
      </c>
      <c r="E28" s="50" t="str">
        <f>ฉบับนักเรียน!D28</f>
        <v>เด็กหญิงณัชชารีย์  กิ่งสกุล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ht="18" customHeight="1" x14ac:dyDescent="0.6">
      <c r="A29" s="38"/>
      <c r="B29" s="20" t="s">
        <v>36</v>
      </c>
      <c r="C29" s="42" t="str">
        <f>ฉบับครู!B29</f>
        <v>3/2</v>
      </c>
      <c r="D29" s="47">
        <f>ฉบับนักเรียน!C29</f>
        <v>44693</v>
      </c>
      <c r="E29" s="50" t="str">
        <f>ฉบับนักเรียน!D29</f>
        <v>เด็กหญิงณัฏฐณิชา  เอี่ยมสอาด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pans="1:31" ht="18" customHeight="1" x14ac:dyDescent="0.6">
      <c r="A30" s="38"/>
      <c r="B30" s="20" t="s">
        <v>37</v>
      </c>
      <c r="C30" s="42" t="str">
        <f>ฉบับครู!B30</f>
        <v>3/2</v>
      </c>
      <c r="D30" s="47">
        <f>ฉบับนักเรียน!C30</f>
        <v>44694</v>
      </c>
      <c r="E30" s="50" t="str">
        <f>ฉบับนักเรียน!D30</f>
        <v>เด็กหญิงณัฐณิชา  กุมภวา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ht="18" customHeight="1" x14ac:dyDescent="0.6">
      <c r="A31" s="38"/>
      <c r="B31" s="20" t="s">
        <v>38</v>
      </c>
      <c r="C31" s="42" t="str">
        <f>ฉบับครู!B31</f>
        <v>3/2</v>
      </c>
      <c r="D31" s="47">
        <f>ฉบับนักเรียน!C31</f>
        <v>44695</v>
      </c>
      <c r="E31" s="50" t="str">
        <f>ฉบับนักเรียน!D31</f>
        <v>เด็กหญิงณัฐนันท์  คำพงษา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ht="18" customHeight="1" x14ac:dyDescent="0.6">
      <c r="A32" s="38"/>
      <c r="B32" s="20" t="s">
        <v>39</v>
      </c>
      <c r="C32" s="42" t="str">
        <f>ฉบับครู!B32</f>
        <v>3/2</v>
      </c>
      <c r="D32" s="47">
        <f>ฉบับนักเรียน!C32</f>
        <v>44696</v>
      </c>
      <c r="E32" s="50" t="str">
        <f>ฉบับนักเรียน!D32</f>
        <v>เด็กหญิงธานิยา  ยศอุบล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ht="18" customHeight="1" x14ac:dyDescent="0.6">
      <c r="A33" s="38"/>
      <c r="B33" s="20" t="s">
        <v>40</v>
      </c>
      <c r="C33" s="42" t="str">
        <f>ฉบับครู!B33</f>
        <v>3/2</v>
      </c>
      <c r="D33" s="47">
        <f>ฉบับนักเรียน!C33</f>
        <v>44697</v>
      </c>
      <c r="E33" s="50" t="str">
        <f>ฉบับนักเรียน!D33</f>
        <v>เด็กหญิงธีรานุช  หรุ่นรุ่งเรือง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ht="18" customHeight="1" x14ac:dyDescent="0.6">
      <c r="A34" s="38"/>
      <c r="B34" s="20" t="s">
        <v>41</v>
      </c>
      <c r="C34" s="42" t="str">
        <f>ฉบับครู!B34</f>
        <v>3/2</v>
      </c>
      <c r="D34" s="47">
        <f>ฉบับนักเรียน!C34</f>
        <v>44699</v>
      </c>
      <c r="E34" s="50" t="str">
        <f>ฉบับนักเรียน!D34</f>
        <v>เด็กหญิงปริชญา  ลุนนา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ht="18" customHeight="1" x14ac:dyDescent="0.6">
      <c r="A35" s="38"/>
      <c r="B35" s="20" t="s">
        <v>42</v>
      </c>
      <c r="C35" s="42" t="str">
        <f>ฉบับครู!B35</f>
        <v>3/2</v>
      </c>
      <c r="D35" s="47">
        <f>ฉบับนักเรียน!C35</f>
        <v>44700</v>
      </c>
      <c r="E35" s="50" t="str">
        <f>ฉบับนักเรียน!D35</f>
        <v>เด็กหญิงปริยาภัทร  ภาภักดี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ht="18" customHeight="1" x14ac:dyDescent="0.6">
      <c r="A36" s="38"/>
      <c r="B36" s="20" t="s">
        <v>43</v>
      </c>
      <c r="C36" s="42" t="str">
        <f>ฉบับครู!B36</f>
        <v>3/2</v>
      </c>
      <c r="D36" s="47">
        <f>ฉบับนักเรียน!C36</f>
        <v>44701</v>
      </c>
      <c r="E36" s="50" t="str">
        <f>ฉบับนักเรียน!D36</f>
        <v>เด็กหญิงปวรวรรณ  ภู่พงศ์พันธ์กุล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ht="18" customHeight="1" x14ac:dyDescent="0.6">
      <c r="A37" s="38"/>
      <c r="B37" s="20" t="s">
        <v>44</v>
      </c>
      <c r="C37" s="42" t="str">
        <f>ฉบับครู!B37</f>
        <v>3/2</v>
      </c>
      <c r="D37" s="47">
        <f>ฉบับนักเรียน!C37</f>
        <v>44702</v>
      </c>
      <c r="E37" s="50" t="str">
        <f>ฉบับนักเรียน!D37</f>
        <v>เด็กหญิงไปรญา  สิงหา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ht="18" customHeight="1" x14ac:dyDescent="0.6">
      <c r="A38" s="38"/>
      <c r="B38" s="20" t="s">
        <v>45</v>
      </c>
      <c r="C38" s="42" t="str">
        <f>ฉบับครู!B38</f>
        <v>3/2</v>
      </c>
      <c r="D38" s="47">
        <f>ฉบับนักเรียน!C38</f>
        <v>44703</v>
      </c>
      <c r="E38" s="50" t="str">
        <f>ฉบับนักเรียน!D38</f>
        <v>เด็กหญิงพรรณภัค  ช่วงอรุณ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ht="18" customHeight="1" x14ac:dyDescent="0.6">
      <c r="A39" s="38"/>
      <c r="B39" s="20" t="s">
        <v>46</v>
      </c>
      <c r="C39" s="42" t="str">
        <f>ฉบับครู!B39</f>
        <v>3/2</v>
      </c>
      <c r="D39" s="47">
        <f>ฉบับนักเรียน!C39</f>
        <v>44704</v>
      </c>
      <c r="E39" s="50" t="str">
        <f>ฉบับนักเรียน!D39</f>
        <v>เด็กหญิงพาขวัญ  พุ่มทอง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ht="18" customHeight="1" x14ac:dyDescent="0.6">
      <c r="A40" s="38"/>
      <c r="B40" s="20" t="s">
        <v>47</v>
      </c>
      <c r="C40" s="42" t="str">
        <f>ฉบับครู!B40</f>
        <v>3/2</v>
      </c>
      <c r="D40" s="47">
        <f>ฉบับนักเรียน!C40</f>
        <v>44705</v>
      </c>
      <c r="E40" s="50" t="str">
        <f>ฉบับนักเรียน!D40</f>
        <v>เด็กหญิงพิชญาภา  มีแสง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pans="1:31" ht="19.5" customHeight="1" x14ac:dyDescent="0.6">
      <c r="A41" s="38"/>
      <c r="B41" s="20" t="s">
        <v>48</v>
      </c>
      <c r="C41" s="42" t="str">
        <f>ฉบับครู!B41</f>
        <v>3/2</v>
      </c>
      <c r="D41" s="47">
        <f>ฉบับนักเรียน!C41</f>
        <v>44706</v>
      </c>
      <c r="E41" s="50" t="str">
        <f>ฉบับนักเรียน!D41</f>
        <v>เด็กหญิงพิมพ์ลักษณ์  เตียพานิชกิจ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pans="1:31" ht="19.5" customHeight="1" x14ac:dyDescent="0.6">
      <c r="A42" s="38"/>
      <c r="B42" s="20" t="s">
        <v>49</v>
      </c>
      <c r="C42" s="42" t="str">
        <f>ฉบับครู!B42</f>
        <v>3/2</v>
      </c>
      <c r="D42" s="47">
        <f>ฉบับนักเรียน!C42</f>
        <v>44707</v>
      </c>
      <c r="E42" s="50" t="str">
        <f>ฉบับนักเรียน!D42</f>
        <v>เด็กหญิงภาวิณี  มะแป้น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pans="1:31" ht="19.5" customHeight="1" x14ac:dyDescent="0.6">
      <c r="A43" s="38"/>
      <c r="B43" s="20" t="s">
        <v>50</v>
      </c>
      <c r="C43" s="42" t="str">
        <f>ฉบับครู!B43</f>
        <v>3/2</v>
      </c>
      <c r="D43" s="47">
        <f>ฉบับนักเรียน!C43</f>
        <v>44708</v>
      </c>
      <c r="E43" s="50" t="str">
        <f>ฉบับนักเรียน!D43</f>
        <v>เด็กหญิงรมย์ธีรา  สุขสม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pans="1:31" ht="19.5" customHeight="1" x14ac:dyDescent="0.6">
      <c r="A44" s="38"/>
      <c r="B44" s="20" t="s">
        <v>51</v>
      </c>
      <c r="C44" s="42" t="str">
        <f>ฉบับครู!B44</f>
        <v>3/2</v>
      </c>
      <c r="D44" s="47">
        <f>ฉบับนักเรียน!C44</f>
        <v>44709</v>
      </c>
      <c r="E44" s="50" t="str">
        <f>ฉบับนักเรียน!D44</f>
        <v>เด็กหญิงรุ่งฟ้า  เผ่าพงษ์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pans="1:31" ht="19.5" customHeight="1" x14ac:dyDescent="0.6">
      <c r="A45" s="38"/>
      <c r="B45" s="20" t="s">
        <v>52</v>
      </c>
      <c r="C45" s="42" t="str">
        <f>ฉบับครู!B45</f>
        <v>3/2</v>
      </c>
      <c r="D45" s="47">
        <f>ฉบับนักเรียน!C45</f>
        <v>44710</v>
      </c>
      <c r="E45" s="50" t="str">
        <f>ฉบับนักเรียน!D45</f>
        <v>เด็กหญิงวิรดา  เต็มส้ม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</row>
    <row r="46" spans="1:31" ht="19.5" customHeight="1" x14ac:dyDescent="0.6">
      <c r="A46" s="38"/>
      <c r="B46" s="20" t="s">
        <v>53</v>
      </c>
      <c r="C46" s="42" t="str">
        <f>ฉบับครู!B46</f>
        <v>3/2</v>
      </c>
      <c r="D46" s="47">
        <f>ฉบับนักเรียน!C46</f>
        <v>44711</v>
      </c>
      <c r="E46" s="50" t="str">
        <f>ฉบับนักเรียน!D46</f>
        <v>เด็กหญิงศศิประภา  พิมาน</v>
      </c>
      <c r="F46" s="20" t="str">
        <f>ฉบับนักเรียน!E46</f>
        <v>หญิง</v>
      </c>
      <c r="G46" s="18">
        <f>ฉบับผู้ปกครอง!AF46</f>
        <v>0</v>
      </c>
      <c r="H46" s="25" t="str">
        <f t="shared" si="8"/>
        <v>ปกติ</v>
      </c>
      <c r="I46" s="18">
        <f>ฉบับผู้ปกครอง!AI46</f>
        <v>0</v>
      </c>
      <c r="J46" s="25" t="str">
        <f t="shared" si="9"/>
        <v>ปกติ</v>
      </c>
      <c r="K46" s="18">
        <f>ฉบับผู้ปกครอง!AM46</f>
        <v>0</v>
      </c>
      <c r="L46" s="25" t="str">
        <f t="shared" si="10"/>
        <v>ปกติ</v>
      </c>
      <c r="M46" s="18">
        <f>ฉบับผู้ปกครอง!AQ46</f>
        <v>0</v>
      </c>
      <c r="N46" s="25" t="str">
        <f t="shared" si="11"/>
        <v>ปกติ</v>
      </c>
      <c r="O46" s="18">
        <f>ฉบับผู้ปกครอง!AS46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ht="19.5" customHeight="1" x14ac:dyDescent="0.6">
      <c r="A47" s="38"/>
      <c r="B47" s="20" t="s">
        <v>54</v>
      </c>
      <c r="C47" s="42" t="str">
        <f>ฉบับครู!B47</f>
        <v>3/2</v>
      </c>
      <c r="D47" s="47">
        <f>ฉบับนักเรียน!C47</f>
        <v>44712</v>
      </c>
      <c r="E47" s="50" t="str">
        <f>ฉบับนักเรียน!D47</f>
        <v>เด็กหญิงสุนิสา  ศรีวิชัย</v>
      </c>
      <c r="F47" s="20" t="str">
        <f>ฉบับนักเรียน!E47</f>
        <v>หญิง</v>
      </c>
      <c r="G47" s="18">
        <f>ฉบับผู้ปกครอง!AF47</f>
        <v>0</v>
      </c>
      <c r="H47" s="25" t="str">
        <f t="shared" ref="H47:H48" si="16">IF(G47&lt;5,"ปกติ",IF(G47&lt;6,"เสี่ยง","มีปัญหา"))</f>
        <v>ปกติ</v>
      </c>
      <c r="I47" s="18">
        <f>ฉบับผู้ปกครอง!AI47</f>
        <v>0</v>
      </c>
      <c r="J47" s="25" t="str">
        <f t="shared" ref="J47:J48" si="17">IF(I47&lt;4,"ปกติ",IF(I47&lt;5,"เสี่ยง","มีปัญหา"))</f>
        <v>ปกติ</v>
      </c>
      <c r="K47" s="18">
        <f>ฉบับผู้ปกครอง!AM47</f>
        <v>0</v>
      </c>
      <c r="L47" s="25" t="str">
        <f t="shared" ref="L47:L48" si="18">IF(K47&lt;6,"ปกติ",IF(K47&lt;7,"เสี่ยง","มีปัญหา"))</f>
        <v>ปกติ</v>
      </c>
      <c r="M47" s="18">
        <f>ฉบับผู้ปกครอง!AQ47</f>
        <v>0</v>
      </c>
      <c r="N47" s="25" t="str">
        <f t="shared" ref="N47:N48" si="19">IF(M47&lt;5,"ปกติ",IF(M47&lt;6,"เสี่ยง","มีปัญหา"))</f>
        <v>ปกติ</v>
      </c>
      <c r="O47" s="18">
        <f>ฉบับผู้ปกครอง!AS47</f>
        <v>0</v>
      </c>
      <c r="P47" s="25" t="str">
        <f t="shared" ref="P47:P48" si="20">IF(O47&gt;4,"มีจุดแข็ง","ไม่มีจุดแข็ง")</f>
        <v>ไม่มีจุดแข็ง</v>
      </c>
      <c r="Q47" s="18">
        <f t="shared" ref="Q47:Q48" si="21">G47+I47+K47+M47</f>
        <v>0</v>
      </c>
      <c r="R47" s="18">
        <f t="shared" ref="R47:R48" si="22">SUM(G47,I47,K47,M47)</f>
        <v>0</v>
      </c>
      <c r="S47" s="25" t="str">
        <f t="shared" ref="S47:S48" si="23">IF(R47&lt;16,"ปกติ",IF(R47&lt;19,"เสี่ยง","มีปัญหา"))</f>
        <v>ปกติ</v>
      </c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ht="19.5" customHeight="1" x14ac:dyDescent="0.6">
      <c r="A48" s="38"/>
      <c r="B48" s="20" t="s">
        <v>55</v>
      </c>
      <c r="C48" s="42" t="str">
        <f>ฉบับครู!B48</f>
        <v>3/2</v>
      </c>
      <c r="D48" s="47">
        <f>ฉบับนักเรียน!C48</f>
        <v>44713</v>
      </c>
      <c r="E48" s="50" t="str">
        <f>ฉบับนักเรียน!D48</f>
        <v>เด็กหญิงอลิสา  กล่อมเกลา</v>
      </c>
      <c r="F48" s="20" t="str">
        <f>ฉบับนักเรียน!E48</f>
        <v>หญิง</v>
      </c>
      <c r="G48" s="18">
        <f>ฉบับผู้ปกครอง!AF48</f>
        <v>0</v>
      </c>
      <c r="H48" s="25" t="str">
        <f t="shared" si="16"/>
        <v>ปกติ</v>
      </c>
      <c r="I48" s="18">
        <f>ฉบับผู้ปกครอง!AI48</f>
        <v>0</v>
      </c>
      <c r="J48" s="25" t="str">
        <f t="shared" si="17"/>
        <v>ปกติ</v>
      </c>
      <c r="K48" s="18">
        <f>ฉบับผู้ปกครอง!AM48</f>
        <v>0</v>
      </c>
      <c r="L48" s="25" t="str">
        <f t="shared" si="18"/>
        <v>ปกติ</v>
      </c>
      <c r="M48" s="18">
        <f>ฉบับผู้ปกครอง!AQ48</f>
        <v>0</v>
      </c>
      <c r="N48" s="25" t="str">
        <f t="shared" si="19"/>
        <v>ปกติ</v>
      </c>
      <c r="O48" s="18">
        <f>ฉบับผู้ปกครอง!AS48</f>
        <v>0</v>
      </c>
      <c r="P48" s="25" t="str">
        <f t="shared" si="20"/>
        <v>ไม่มีจุดแข็ง</v>
      </c>
      <c r="Q48" s="18">
        <f t="shared" si="21"/>
        <v>0</v>
      </c>
      <c r="R48" s="18">
        <f t="shared" si="22"/>
        <v>0</v>
      </c>
      <c r="S48" s="25" t="str">
        <f t="shared" si="23"/>
        <v>ปกติ</v>
      </c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31" ht="19.5" customHeight="1" x14ac:dyDescent="0.6">
      <c r="A49" s="38"/>
      <c r="B49" s="20" t="s">
        <v>56</v>
      </c>
      <c r="C49" s="42"/>
      <c r="D49" s="17"/>
      <c r="E49" s="50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31" ht="19.5" customHeight="1" x14ac:dyDescent="0.6">
      <c r="A50" s="38"/>
      <c r="B50" s="20" t="s">
        <v>57</v>
      </c>
      <c r="C50" s="42"/>
      <c r="D50" s="17"/>
      <c r="E50" s="50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31" ht="19.5" customHeight="1" x14ac:dyDescent="0.6">
      <c r="A51" s="38"/>
      <c r="B51" s="20" t="s">
        <v>58</v>
      </c>
      <c r="C51" s="42"/>
      <c r="D51" s="17"/>
      <c r="E51" s="50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</row>
    <row r="52" spans="1:31" ht="19.5" customHeight="1" x14ac:dyDescent="0.6">
      <c r="A52" s="38"/>
      <c r="B52" s="20" t="s">
        <v>59</v>
      </c>
      <c r="C52" s="42"/>
      <c r="D52" s="17"/>
      <c r="E52" s="50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31" ht="19.5" customHeight="1" x14ac:dyDescent="0.6">
      <c r="A53" s="38"/>
      <c r="B53" s="20" t="s">
        <v>60</v>
      </c>
      <c r="C53" s="42"/>
      <c r="D53" s="17"/>
      <c r="E53" s="50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31" ht="19.5" customHeight="1" x14ac:dyDescent="0.6">
      <c r="A54" s="38"/>
      <c r="B54" s="20" t="s">
        <v>61</v>
      </c>
      <c r="C54" s="42"/>
      <c r="D54" s="17"/>
      <c r="E54" s="50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31" ht="19.5" customHeight="1" x14ac:dyDescent="0.6">
      <c r="A55" s="38"/>
      <c r="B55" s="38"/>
      <c r="C55" s="38"/>
      <c r="D55" s="43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31" ht="19.5" customHeight="1" x14ac:dyDescent="0.6">
      <c r="A56" s="38"/>
      <c r="B56" s="38"/>
      <c r="C56" s="38"/>
      <c r="D56" s="52" t="s">
        <v>62</v>
      </c>
      <c r="E56" s="38"/>
      <c r="F56" s="38"/>
      <c r="G56" s="38"/>
      <c r="H56" s="38"/>
      <c r="I56" s="38"/>
      <c r="J56" s="38"/>
      <c r="K56" s="38"/>
      <c r="L56" s="33" t="s">
        <v>79</v>
      </c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31" ht="19.5" customHeight="1" x14ac:dyDescent="0.6">
      <c r="A57" s="38"/>
      <c r="B57" s="38"/>
      <c r="C57" s="38"/>
      <c r="D57" s="43"/>
      <c r="E57" s="52" t="str">
        <f>equal2!E57</f>
        <v>นางลักษณา ลีละขจรเกียรติ</v>
      </c>
      <c r="F57" s="38"/>
      <c r="G57" s="38"/>
      <c r="H57" s="38"/>
      <c r="I57" s="38"/>
      <c r="J57" s="38"/>
      <c r="K57" s="38"/>
      <c r="L57" s="38"/>
      <c r="M57" s="38"/>
      <c r="N57" s="80" t="str">
        <f>equal2!N57</f>
        <v>นางสาวณียพรรณ กาญจนะ</v>
      </c>
      <c r="O57" s="81"/>
      <c r="P57" s="81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31" ht="19.5" customHeight="1" x14ac:dyDescent="0.6">
      <c r="A58" s="38"/>
      <c r="B58" s="38"/>
      <c r="C58" s="38"/>
      <c r="D58" s="43"/>
      <c r="E58" s="52" t="s">
        <v>80</v>
      </c>
      <c r="F58" s="38"/>
      <c r="G58" s="38"/>
      <c r="H58" s="38"/>
      <c r="I58" s="38"/>
      <c r="J58" s="38"/>
      <c r="K58" s="38"/>
      <c r="L58" s="38"/>
      <c r="M58" s="51" t="s">
        <v>81</v>
      </c>
      <c r="N58" s="91" t="s">
        <v>63</v>
      </c>
      <c r="O58" s="81"/>
      <c r="P58" s="81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31" ht="19.5" customHeight="1" x14ac:dyDescent="0.6">
      <c r="A59" s="38"/>
      <c r="B59" s="38"/>
      <c r="C59" s="38"/>
      <c r="D59" s="43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</row>
    <row r="60" spans="1:31" ht="19.5" customHeight="1" x14ac:dyDescent="0.6">
      <c r="A60" s="38"/>
      <c r="B60" s="38"/>
      <c r="C60" s="38"/>
      <c r="D60" s="43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 spans="1:31" ht="19.5" customHeight="1" x14ac:dyDescent="0.6">
      <c r="A61" s="38"/>
      <c r="B61" s="38"/>
      <c r="C61" s="38"/>
      <c r="D61" s="43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 spans="1:31" ht="19.5" customHeight="1" x14ac:dyDescent="0.6">
      <c r="A62" s="38"/>
      <c r="B62" s="38"/>
      <c r="C62" s="38"/>
      <c r="D62" s="43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31" ht="19.5" customHeight="1" x14ac:dyDescent="0.6">
      <c r="A63" s="38"/>
      <c r="B63" s="38"/>
      <c r="C63" s="38"/>
      <c r="D63" s="43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</row>
    <row r="64" spans="1:31" ht="19.5" customHeight="1" x14ac:dyDescent="0.6">
      <c r="A64" s="38"/>
      <c r="B64" s="38"/>
      <c r="C64" s="38"/>
      <c r="D64" s="43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 spans="1:31" ht="19.5" customHeight="1" x14ac:dyDescent="0.6">
      <c r="A65" s="38"/>
      <c r="B65" s="38"/>
      <c r="C65" s="38"/>
      <c r="D65" s="4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 spans="1:31" ht="19.5" customHeight="1" x14ac:dyDescent="0.6">
      <c r="A66" s="38"/>
      <c r="B66" s="38"/>
      <c r="C66" s="38"/>
      <c r="D66" s="43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</row>
    <row r="67" spans="1:31" ht="19.5" customHeight="1" x14ac:dyDescent="0.6">
      <c r="A67" s="38"/>
      <c r="B67" s="38"/>
      <c r="C67" s="38"/>
      <c r="D67" s="43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</row>
    <row r="68" spans="1:31" ht="19.5" customHeight="1" x14ac:dyDescent="0.6">
      <c r="A68" s="38"/>
      <c r="B68" s="38"/>
      <c r="C68" s="38"/>
      <c r="D68" s="43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</row>
    <row r="69" spans="1:31" ht="19.5" customHeight="1" x14ac:dyDescent="0.6">
      <c r="A69" s="38"/>
      <c r="B69" s="38"/>
      <c r="C69" s="38"/>
      <c r="D69" s="43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</row>
    <row r="70" spans="1:31" ht="19.5" customHeight="1" x14ac:dyDescent="0.6">
      <c r="A70" s="38"/>
      <c r="B70" s="38"/>
      <c r="C70" s="38"/>
      <c r="D70" s="43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</row>
    <row r="71" spans="1:31" ht="19.5" customHeight="1" x14ac:dyDescent="0.6">
      <c r="A71" s="38"/>
      <c r="B71" s="38"/>
      <c r="C71" s="38"/>
      <c r="D71" s="43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</row>
    <row r="72" spans="1:31" ht="19.5" customHeight="1" x14ac:dyDescent="0.6">
      <c r="A72" s="38"/>
      <c r="B72" s="38"/>
      <c r="C72" s="38"/>
      <c r="D72" s="43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</row>
    <row r="73" spans="1:31" ht="19.5" customHeight="1" x14ac:dyDescent="0.6">
      <c r="A73" s="38"/>
      <c r="B73" s="38"/>
      <c r="C73" s="38"/>
      <c r="D73" s="43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</row>
    <row r="74" spans="1:31" ht="19.5" customHeight="1" x14ac:dyDescent="0.6">
      <c r="A74" s="38"/>
      <c r="B74" s="38"/>
      <c r="C74" s="38"/>
      <c r="D74" s="43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</row>
    <row r="75" spans="1:31" ht="19.5" customHeight="1" x14ac:dyDescent="0.6">
      <c r="A75" s="38"/>
      <c r="B75" s="38"/>
      <c r="C75" s="38"/>
      <c r="D75" s="43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pans="1:31" ht="19.5" customHeight="1" x14ac:dyDescent="0.6">
      <c r="A76" s="38"/>
      <c r="B76" s="38"/>
      <c r="C76" s="38"/>
      <c r="D76" s="4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pans="1:31" ht="19.5" customHeight="1" x14ac:dyDescent="0.6">
      <c r="A77" s="38"/>
      <c r="B77" s="38"/>
      <c r="C77" s="38"/>
      <c r="D77" s="43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78" spans="1:31" ht="19.5" customHeight="1" x14ac:dyDescent="0.6">
      <c r="A78" s="38"/>
      <c r="B78" s="38"/>
      <c r="C78" s="38"/>
      <c r="D78" s="43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</row>
    <row r="79" spans="1:31" ht="19.5" customHeight="1" x14ac:dyDescent="0.6">
      <c r="A79" s="38"/>
      <c r="B79" s="38"/>
      <c r="C79" s="38"/>
      <c r="D79" s="43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</row>
    <row r="80" spans="1:31" ht="19.5" customHeight="1" x14ac:dyDescent="0.6">
      <c r="A80" s="38"/>
      <c r="B80" s="38"/>
      <c r="C80" s="38"/>
      <c r="D80" s="43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pans="1:31" ht="19.5" customHeight="1" x14ac:dyDescent="0.6">
      <c r="A81" s="38"/>
      <c r="B81" s="38"/>
      <c r="C81" s="38"/>
      <c r="D81" s="43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pans="1:31" ht="19.5" customHeight="1" x14ac:dyDescent="0.6">
      <c r="A82" s="38"/>
      <c r="B82" s="38"/>
      <c r="C82" s="38"/>
      <c r="D82" s="43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pans="1:31" ht="19.5" customHeight="1" x14ac:dyDescent="0.6">
      <c r="A83" s="38"/>
      <c r="B83" s="38"/>
      <c r="C83" s="38"/>
      <c r="D83" s="43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pans="1:31" ht="19.5" customHeight="1" x14ac:dyDescent="0.6">
      <c r="A84" s="38"/>
      <c r="B84" s="38"/>
      <c r="C84" s="38"/>
      <c r="D84" s="43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pans="1:31" ht="19.5" customHeight="1" x14ac:dyDescent="0.6">
      <c r="A85" s="38"/>
      <c r="B85" s="38"/>
      <c r="C85" s="38"/>
      <c r="D85" s="43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pans="1:31" ht="19.5" customHeight="1" x14ac:dyDescent="0.6">
      <c r="A86" s="38"/>
      <c r="B86" s="38"/>
      <c r="C86" s="38"/>
      <c r="D86" s="43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pans="1:31" ht="19.5" customHeight="1" x14ac:dyDescent="0.6">
      <c r="A87" s="38"/>
      <c r="B87" s="38"/>
      <c r="C87" s="38"/>
      <c r="D87" s="43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pans="1:31" ht="19.5" customHeight="1" x14ac:dyDescent="0.6">
      <c r="A88" s="38"/>
      <c r="B88" s="38"/>
      <c r="C88" s="38"/>
      <c r="D88" s="43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pans="1:31" ht="19.5" customHeight="1" x14ac:dyDescent="0.6">
      <c r="A89" s="38"/>
      <c r="B89" s="38"/>
      <c r="C89" s="38"/>
      <c r="D89" s="43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pans="1:31" ht="19.5" customHeight="1" x14ac:dyDescent="0.6">
      <c r="A90" s="38"/>
      <c r="B90" s="38"/>
      <c r="C90" s="38"/>
      <c r="D90" s="43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pans="1:31" ht="19.5" customHeight="1" x14ac:dyDescent="0.6">
      <c r="A91" s="38"/>
      <c r="B91" s="38"/>
      <c r="C91" s="38"/>
      <c r="D91" s="43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pans="1:31" ht="19.5" customHeight="1" x14ac:dyDescent="0.6">
      <c r="A92" s="38"/>
      <c r="B92" s="38"/>
      <c r="C92" s="38"/>
      <c r="D92" s="43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pans="1:31" ht="19.5" customHeight="1" x14ac:dyDescent="0.6">
      <c r="A93" s="38"/>
      <c r="B93" s="38"/>
      <c r="C93" s="38"/>
      <c r="D93" s="43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pans="1:31" ht="19.5" customHeight="1" x14ac:dyDescent="0.6">
      <c r="A94" s="38"/>
      <c r="B94" s="38"/>
      <c r="C94" s="38"/>
      <c r="D94" s="43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pans="1:31" ht="19.5" customHeight="1" x14ac:dyDescent="0.6">
      <c r="A95" s="38"/>
      <c r="B95" s="38"/>
      <c r="C95" s="38"/>
      <c r="D95" s="43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pans="1:31" ht="19.5" customHeight="1" x14ac:dyDescent="0.6">
      <c r="A96" s="38"/>
      <c r="B96" s="38"/>
      <c r="C96" s="38"/>
      <c r="D96" s="43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pans="1:31" ht="19.5" customHeight="1" x14ac:dyDescent="0.6">
      <c r="A97" s="38"/>
      <c r="B97" s="38"/>
      <c r="C97" s="38"/>
      <c r="D97" s="43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pans="1:31" ht="19.5" customHeight="1" x14ac:dyDescent="0.6">
      <c r="A98" s="38"/>
      <c r="B98" s="38"/>
      <c r="C98" s="38"/>
      <c r="D98" s="43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pans="1:31" ht="19.5" customHeight="1" x14ac:dyDescent="0.6">
      <c r="A99" s="38"/>
      <c r="B99" s="38"/>
      <c r="C99" s="38"/>
      <c r="D99" s="43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pans="1:31" ht="19.5" customHeight="1" x14ac:dyDescent="0.6">
      <c r="A100" s="38"/>
      <c r="B100" s="38"/>
      <c r="C100" s="38"/>
      <c r="D100" s="43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1" spans="1:31" ht="19.5" customHeight="1" x14ac:dyDescent="0.6">
      <c r="A101" s="38"/>
      <c r="B101" s="38"/>
      <c r="C101" s="38"/>
      <c r="D101" s="43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pans="1:31" ht="19.5" customHeight="1" x14ac:dyDescent="0.6">
      <c r="A102" s="38"/>
      <c r="B102" s="38"/>
      <c r="C102" s="38"/>
      <c r="D102" s="43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pans="1:31" ht="19.5" customHeight="1" x14ac:dyDescent="0.6">
      <c r="A103" s="38"/>
      <c r="B103" s="38"/>
      <c r="C103" s="38"/>
      <c r="D103" s="43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pans="1:31" ht="19.5" customHeight="1" x14ac:dyDescent="0.6">
      <c r="A104" s="38"/>
      <c r="B104" s="38"/>
      <c r="C104" s="38"/>
      <c r="D104" s="43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pans="1:31" ht="19.5" customHeight="1" x14ac:dyDescent="0.6">
      <c r="A105" s="38"/>
      <c r="B105" s="38"/>
      <c r="C105" s="38"/>
      <c r="D105" s="43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pans="1:31" ht="19.5" customHeight="1" x14ac:dyDescent="0.6">
      <c r="A106" s="38"/>
      <c r="B106" s="38"/>
      <c r="C106" s="38"/>
      <c r="D106" s="43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pans="1:31" ht="19.5" customHeight="1" x14ac:dyDescent="0.6">
      <c r="A107" s="38"/>
      <c r="B107" s="38"/>
      <c r="C107" s="38"/>
      <c r="D107" s="43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pans="1:31" ht="19.5" customHeight="1" x14ac:dyDescent="0.6">
      <c r="A108" s="38"/>
      <c r="B108" s="38"/>
      <c r="C108" s="38"/>
      <c r="D108" s="43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pans="1:31" ht="19.5" customHeight="1" x14ac:dyDescent="0.6">
      <c r="A109" s="38"/>
      <c r="B109" s="38"/>
      <c r="C109" s="38"/>
      <c r="D109" s="43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pans="1:31" ht="19.5" customHeight="1" x14ac:dyDescent="0.6">
      <c r="A110" s="38"/>
      <c r="B110" s="38"/>
      <c r="C110" s="38"/>
      <c r="D110" s="43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pans="1:31" ht="19.5" customHeight="1" x14ac:dyDescent="0.6">
      <c r="A111" s="38"/>
      <c r="B111" s="38"/>
      <c r="C111" s="38"/>
      <c r="D111" s="43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pans="1:31" ht="19.5" customHeight="1" x14ac:dyDescent="0.6">
      <c r="A112" s="38"/>
      <c r="B112" s="38"/>
      <c r="C112" s="38"/>
      <c r="D112" s="43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pans="1:31" ht="19.5" customHeight="1" x14ac:dyDescent="0.6">
      <c r="A113" s="38"/>
      <c r="B113" s="38"/>
      <c r="C113" s="38"/>
      <c r="D113" s="43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pans="1:31" ht="19.5" customHeight="1" x14ac:dyDescent="0.6">
      <c r="A114" s="38"/>
      <c r="B114" s="38"/>
      <c r="C114" s="38"/>
      <c r="D114" s="43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pans="1:31" ht="19.5" customHeight="1" x14ac:dyDescent="0.6">
      <c r="A115" s="38"/>
      <c r="B115" s="38"/>
      <c r="C115" s="38"/>
      <c r="D115" s="43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pans="1:31" ht="19.5" customHeight="1" x14ac:dyDescent="0.6">
      <c r="A116" s="38"/>
      <c r="B116" s="38"/>
      <c r="C116" s="38"/>
      <c r="D116" s="43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pans="1:31" ht="19.5" customHeight="1" x14ac:dyDescent="0.6">
      <c r="A117" s="38"/>
      <c r="B117" s="38"/>
      <c r="C117" s="38"/>
      <c r="D117" s="43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pans="1:31" ht="19.5" customHeight="1" x14ac:dyDescent="0.6">
      <c r="A118" s="38"/>
      <c r="B118" s="38"/>
      <c r="C118" s="38"/>
      <c r="D118" s="43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pans="1:31" ht="19.5" customHeight="1" x14ac:dyDescent="0.6">
      <c r="A119" s="38"/>
      <c r="B119" s="38"/>
      <c r="C119" s="38"/>
      <c r="D119" s="43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pans="1:31" ht="19.5" customHeight="1" x14ac:dyDescent="0.6">
      <c r="A120" s="38"/>
      <c r="B120" s="38"/>
      <c r="C120" s="38"/>
      <c r="D120" s="43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pans="1:31" ht="19.5" customHeight="1" x14ac:dyDescent="0.6">
      <c r="A121" s="38"/>
      <c r="B121" s="38"/>
      <c r="C121" s="38"/>
      <c r="D121" s="43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pans="1:31" ht="19.5" customHeight="1" x14ac:dyDescent="0.6">
      <c r="A122" s="38"/>
      <c r="B122" s="38"/>
      <c r="C122" s="38"/>
      <c r="D122" s="43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pans="1:31" ht="19.5" customHeight="1" x14ac:dyDescent="0.6">
      <c r="A123" s="38"/>
      <c r="B123" s="38"/>
      <c r="C123" s="38"/>
      <c r="D123" s="43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pans="1:31" ht="19.5" customHeight="1" x14ac:dyDescent="0.6">
      <c r="A124" s="38"/>
      <c r="B124" s="38"/>
      <c r="C124" s="38"/>
      <c r="D124" s="43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pans="1:31" ht="19.5" customHeight="1" x14ac:dyDescent="0.6">
      <c r="A125" s="38"/>
      <c r="B125" s="38"/>
      <c r="C125" s="38"/>
      <c r="D125" s="43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pans="1:31" ht="19.5" customHeight="1" x14ac:dyDescent="0.6">
      <c r="A126" s="38"/>
      <c r="B126" s="38"/>
      <c r="C126" s="38"/>
      <c r="D126" s="43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pans="1:31" ht="19.5" customHeight="1" x14ac:dyDescent="0.6">
      <c r="A127" s="38"/>
      <c r="B127" s="38"/>
      <c r="C127" s="38"/>
      <c r="D127" s="43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pans="1:31" ht="19.5" customHeight="1" x14ac:dyDescent="0.6">
      <c r="A128" s="38"/>
      <c r="B128" s="38"/>
      <c r="C128" s="38"/>
      <c r="D128" s="43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pans="1:31" ht="19.5" customHeight="1" x14ac:dyDescent="0.6">
      <c r="A129" s="38"/>
      <c r="B129" s="38"/>
      <c r="C129" s="38"/>
      <c r="D129" s="43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pans="1:31" ht="19.5" customHeight="1" x14ac:dyDescent="0.6">
      <c r="A130" s="38"/>
      <c r="B130" s="38"/>
      <c r="C130" s="38"/>
      <c r="D130" s="43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pans="1:31" ht="19.5" customHeight="1" x14ac:dyDescent="0.6">
      <c r="A131" s="38"/>
      <c r="B131" s="38"/>
      <c r="C131" s="38"/>
      <c r="D131" s="43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pans="1:31" ht="19.5" customHeight="1" x14ac:dyDescent="0.6">
      <c r="A132" s="38"/>
      <c r="B132" s="38"/>
      <c r="C132" s="38"/>
      <c r="D132" s="43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pans="1:31" ht="19.5" customHeight="1" x14ac:dyDescent="0.6">
      <c r="A133" s="38"/>
      <c r="B133" s="38"/>
      <c r="C133" s="38"/>
      <c r="D133" s="43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pans="1:31" ht="19.5" customHeight="1" x14ac:dyDescent="0.6">
      <c r="A134" s="38"/>
      <c r="B134" s="38"/>
      <c r="C134" s="38"/>
      <c r="D134" s="43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pans="1:31" ht="19.5" customHeight="1" x14ac:dyDescent="0.6">
      <c r="A135" s="38"/>
      <c r="B135" s="38"/>
      <c r="C135" s="38"/>
      <c r="D135" s="43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  <row r="136" spans="1:31" ht="19.5" customHeight="1" x14ac:dyDescent="0.6">
      <c r="A136" s="38"/>
      <c r="B136" s="38"/>
      <c r="C136" s="38"/>
      <c r="D136" s="43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</row>
    <row r="137" spans="1:31" ht="19.5" customHeight="1" x14ac:dyDescent="0.6">
      <c r="A137" s="38"/>
      <c r="B137" s="38"/>
      <c r="C137" s="38"/>
      <c r="D137" s="43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pans="1:31" ht="19.5" customHeight="1" x14ac:dyDescent="0.6">
      <c r="A138" s="38"/>
      <c r="B138" s="38"/>
      <c r="C138" s="38"/>
      <c r="D138" s="43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pans="1:31" ht="19.5" customHeight="1" x14ac:dyDescent="0.6">
      <c r="A139" s="38"/>
      <c r="B139" s="38"/>
      <c r="C139" s="38"/>
      <c r="D139" s="43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pans="1:31" ht="19.5" customHeight="1" x14ac:dyDescent="0.6">
      <c r="A140" s="38"/>
      <c r="B140" s="38"/>
      <c r="C140" s="38"/>
      <c r="D140" s="43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pans="1:31" ht="19.5" customHeight="1" x14ac:dyDescent="0.6">
      <c r="A141" s="38"/>
      <c r="B141" s="38"/>
      <c r="C141" s="38"/>
      <c r="D141" s="43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pans="1:31" ht="19.5" customHeight="1" x14ac:dyDescent="0.6">
      <c r="A142" s="38"/>
      <c r="B142" s="38"/>
      <c r="C142" s="38"/>
      <c r="D142" s="43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</row>
    <row r="143" spans="1:31" ht="19.5" customHeight="1" x14ac:dyDescent="0.6">
      <c r="A143" s="38"/>
      <c r="B143" s="38"/>
      <c r="C143" s="38"/>
      <c r="D143" s="43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</row>
    <row r="144" spans="1:31" ht="19.5" customHeight="1" x14ac:dyDescent="0.6">
      <c r="A144" s="38"/>
      <c r="B144" s="38"/>
      <c r="C144" s="38"/>
      <c r="D144" s="43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</row>
    <row r="145" spans="1:31" ht="19.5" customHeight="1" x14ac:dyDescent="0.6">
      <c r="A145" s="38"/>
      <c r="B145" s="38"/>
      <c r="C145" s="38"/>
      <c r="D145" s="43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pans="1:31" ht="19.5" customHeight="1" x14ac:dyDescent="0.6">
      <c r="A146" s="38"/>
      <c r="B146" s="38"/>
      <c r="C146" s="38"/>
      <c r="D146" s="43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pans="1:31" ht="19.5" customHeight="1" x14ac:dyDescent="0.6">
      <c r="A147" s="38"/>
      <c r="B147" s="38"/>
      <c r="C147" s="38"/>
      <c r="D147" s="43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pans="1:31" ht="19.5" customHeight="1" x14ac:dyDescent="0.6">
      <c r="A148" s="38"/>
      <c r="B148" s="38"/>
      <c r="C148" s="38"/>
      <c r="D148" s="43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pans="1:31" ht="19.5" customHeight="1" x14ac:dyDescent="0.6">
      <c r="A149" s="38"/>
      <c r="B149" s="38"/>
      <c r="C149" s="38"/>
      <c r="D149" s="43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pans="1:31" ht="19.5" customHeight="1" x14ac:dyDescent="0.6">
      <c r="A150" s="38"/>
      <c r="B150" s="38"/>
      <c r="C150" s="38"/>
      <c r="D150" s="43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pans="1:31" ht="19.5" customHeight="1" x14ac:dyDescent="0.6">
      <c r="A151" s="38"/>
      <c r="B151" s="38"/>
      <c r="C151" s="38"/>
      <c r="D151" s="43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  <row r="152" spans="1:31" ht="19.5" customHeight="1" x14ac:dyDescent="0.6">
      <c r="A152" s="38"/>
      <c r="B152" s="38"/>
      <c r="C152" s="38"/>
      <c r="D152" s="43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</row>
    <row r="153" spans="1:31" ht="19.5" customHeight="1" x14ac:dyDescent="0.6">
      <c r="A153" s="38"/>
      <c r="B153" s="38"/>
      <c r="C153" s="38"/>
      <c r="D153" s="43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</row>
    <row r="154" spans="1:31" ht="19.5" customHeight="1" x14ac:dyDescent="0.6">
      <c r="A154" s="38"/>
      <c r="B154" s="38"/>
      <c r="C154" s="38"/>
      <c r="D154" s="43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</row>
    <row r="155" spans="1:31" ht="19.5" customHeight="1" x14ac:dyDescent="0.6">
      <c r="A155" s="38"/>
      <c r="B155" s="38"/>
      <c r="C155" s="38"/>
      <c r="D155" s="43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</row>
    <row r="156" spans="1:31" ht="19.5" customHeight="1" x14ac:dyDescent="0.6">
      <c r="A156" s="38"/>
      <c r="B156" s="38"/>
      <c r="C156" s="38"/>
      <c r="D156" s="43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</row>
    <row r="157" spans="1:31" ht="19.5" customHeight="1" x14ac:dyDescent="0.6">
      <c r="A157" s="38"/>
      <c r="B157" s="38"/>
      <c r="C157" s="38"/>
      <c r="D157" s="43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</row>
    <row r="158" spans="1:31" ht="19.5" customHeight="1" x14ac:dyDescent="0.6">
      <c r="A158" s="38"/>
      <c r="B158" s="38"/>
      <c r="C158" s="38"/>
      <c r="D158" s="43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</row>
    <row r="159" spans="1:31" ht="19.5" customHeight="1" x14ac:dyDescent="0.6">
      <c r="A159" s="38"/>
      <c r="B159" s="38"/>
      <c r="C159" s="38"/>
      <c r="D159" s="43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</row>
    <row r="160" spans="1:31" ht="19.5" customHeight="1" x14ac:dyDescent="0.6">
      <c r="A160" s="38"/>
      <c r="B160" s="38"/>
      <c r="C160" s="38"/>
      <c r="D160" s="43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</row>
    <row r="161" spans="1:31" ht="19.5" customHeight="1" x14ac:dyDescent="0.6">
      <c r="A161" s="38"/>
      <c r="B161" s="38"/>
      <c r="C161" s="38"/>
      <c r="D161" s="43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</row>
    <row r="162" spans="1:31" ht="19.5" customHeight="1" x14ac:dyDescent="0.6">
      <c r="A162" s="38"/>
      <c r="B162" s="38"/>
      <c r="C162" s="38"/>
      <c r="D162" s="43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</row>
    <row r="163" spans="1:31" ht="19.5" customHeight="1" x14ac:dyDescent="0.6">
      <c r="A163" s="38"/>
      <c r="B163" s="38"/>
      <c r="C163" s="38"/>
      <c r="D163" s="43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</row>
    <row r="164" spans="1:31" ht="19.5" customHeight="1" x14ac:dyDescent="0.6">
      <c r="A164" s="38"/>
      <c r="B164" s="38"/>
      <c r="C164" s="38"/>
      <c r="D164" s="43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</row>
    <row r="165" spans="1:31" ht="19.5" customHeight="1" x14ac:dyDescent="0.6">
      <c r="A165" s="38"/>
      <c r="B165" s="38"/>
      <c r="C165" s="38"/>
      <c r="D165" s="43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</row>
    <row r="166" spans="1:31" ht="19.5" customHeight="1" x14ac:dyDescent="0.6">
      <c r="A166" s="38"/>
      <c r="B166" s="38"/>
      <c r="C166" s="38"/>
      <c r="D166" s="43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</row>
    <row r="167" spans="1:31" ht="19.5" customHeight="1" x14ac:dyDescent="0.6">
      <c r="A167" s="38"/>
      <c r="B167" s="38"/>
      <c r="C167" s="38"/>
      <c r="D167" s="43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</row>
    <row r="168" spans="1:31" ht="19.5" customHeight="1" x14ac:dyDescent="0.6">
      <c r="A168" s="38"/>
      <c r="B168" s="38"/>
      <c r="C168" s="38"/>
      <c r="D168" s="43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</row>
    <row r="169" spans="1:31" ht="19.5" customHeight="1" x14ac:dyDescent="0.6">
      <c r="A169" s="38"/>
      <c r="B169" s="38"/>
      <c r="C169" s="38"/>
      <c r="D169" s="43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</row>
    <row r="170" spans="1:31" ht="19.5" customHeight="1" x14ac:dyDescent="0.6">
      <c r="A170" s="38"/>
      <c r="B170" s="38"/>
      <c r="C170" s="38"/>
      <c r="D170" s="43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</row>
    <row r="171" spans="1:31" ht="19.5" customHeight="1" x14ac:dyDescent="0.6">
      <c r="A171" s="38"/>
      <c r="B171" s="38"/>
      <c r="C171" s="38"/>
      <c r="D171" s="43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</row>
    <row r="172" spans="1:31" ht="19.5" customHeight="1" x14ac:dyDescent="0.6">
      <c r="A172" s="38"/>
      <c r="B172" s="38"/>
      <c r="C172" s="38"/>
      <c r="D172" s="43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</row>
    <row r="173" spans="1:31" ht="19.5" customHeight="1" x14ac:dyDescent="0.6">
      <c r="A173" s="38"/>
      <c r="B173" s="38"/>
      <c r="C173" s="38"/>
      <c r="D173" s="43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</row>
    <row r="174" spans="1:31" ht="19.5" customHeight="1" x14ac:dyDescent="0.6">
      <c r="A174" s="38"/>
      <c r="B174" s="38"/>
      <c r="C174" s="38"/>
      <c r="D174" s="43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</row>
    <row r="175" spans="1:31" ht="19.5" customHeight="1" x14ac:dyDescent="0.6">
      <c r="A175" s="38"/>
      <c r="B175" s="38"/>
      <c r="C175" s="38"/>
      <c r="D175" s="43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</row>
    <row r="176" spans="1:31" ht="19.5" customHeight="1" x14ac:dyDescent="0.6">
      <c r="A176" s="38"/>
      <c r="B176" s="38"/>
      <c r="C176" s="38"/>
      <c r="D176" s="43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</row>
    <row r="177" spans="1:31" ht="19.5" customHeight="1" x14ac:dyDescent="0.6">
      <c r="A177" s="38"/>
      <c r="B177" s="38"/>
      <c r="C177" s="38"/>
      <c r="D177" s="43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</row>
    <row r="178" spans="1:31" ht="19.5" customHeight="1" x14ac:dyDescent="0.6">
      <c r="A178" s="38"/>
      <c r="B178" s="38"/>
      <c r="C178" s="38"/>
      <c r="D178" s="43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</row>
    <row r="179" spans="1:31" ht="19.5" customHeight="1" x14ac:dyDescent="0.6">
      <c r="A179" s="38"/>
      <c r="B179" s="38"/>
      <c r="C179" s="38"/>
      <c r="D179" s="43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</row>
    <row r="180" spans="1:31" ht="19.5" customHeight="1" x14ac:dyDescent="0.6">
      <c r="A180" s="38"/>
      <c r="B180" s="38"/>
      <c r="C180" s="38"/>
      <c r="D180" s="43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</row>
    <row r="181" spans="1:31" ht="19.5" customHeight="1" x14ac:dyDescent="0.6">
      <c r="A181" s="38"/>
      <c r="B181" s="38"/>
      <c r="C181" s="38"/>
      <c r="D181" s="43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</row>
    <row r="182" spans="1:31" ht="19.5" customHeight="1" x14ac:dyDescent="0.6">
      <c r="A182" s="38"/>
      <c r="B182" s="38"/>
      <c r="C182" s="38"/>
      <c r="D182" s="43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</row>
    <row r="183" spans="1:31" ht="19.5" customHeight="1" x14ac:dyDescent="0.6">
      <c r="A183" s="38"/>
      <c r="B183" s="38"/>
      <c r="C183" s="38"/>
      <c r="D183" s="43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</row>
    <row r="184" spans="1:31" ht="19.5" customHeight="1" x14ac:dyDescent="0.6">
      <c r="A184" s="38"/>
      <c r="B184" s="38"/>
      <c r="C184" s="38"/>
      <c r="D184" s="43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</row>
    <row r="185" spans="1:31" ht="19.5" customHeight="1" x14ac:dyDescent="0.6">
      <c r="A185" s="38"/>
      <c r="B185" s="38"/>
      <c r="C185" s="38"/>
      <c r="D185" s="43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</row>
    <row r="186" spans="1:31" ht="19.5" customHeight="1" x14ac:dyDescent="0.6">
      <c r="A186" s="38"/>
      <c r="B186" s="38"/>
      <c r="C186" s="38"/>
      <c r="D186" s="43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</row>
    <row r="187" spans="1:31" ht="19.5" customHeight="1" x14ac:dyDescent="0.6">
      <c r="A187" s="38"/>
      <c r="B187" s="38"/>
      <c r="C187" s="38"/>
      <c r="D187" s="43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</row>
    <row r="188" spans="1:31" ht="19.5" customHeight="1" x14ac:dyDescent="0.6">
      <c r="A188" s="38"/>
      <c r="B188" s="38"/>
      <c r="C188" s="38"/>
      <c r="D188" s="43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</row>
    <row r="189" spans="1:31" ht="19.5" customHeight="1" x14ac:dyDescent="0.6">
      <c r="A189" s="38"/>
      <c r="B189" s="38"/>
      <c r="C189" s="38"/>
      <c r="D189" s="43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</row>
    <row r="190" spans="1:31" ht="19.5" customHeight="1" x14ac:dyDescent="0.6">
      <c r="A190" s="38"/>
      <c r="B190" s="38"/>
      <c r="C190" s="38"/>
      <c r="D190" s="43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</row>
    <row r="191" spans="1:31" ht="19.5" customHeight="1" x14ac:dyDescent="0.6">
      <c r="A191" s="38"/>
      <c r="B191" s="38"/>
      <c r="C191" s="38"/>
      <c r="D191" s="43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  <row r="192" spans="1:31" ht="19.5" customHeight="1" x14ac:dyDescent="0.6">
      <c r="A192" s="38"/>
      <c r="B192" s="38"/>
      <c r="C192" s="38"/>
      <c r="D192" s="43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</row>
    <row r="193" spans="1:31" ht="19.5" customHeight="1" x14ac:dyDescent="0.6">
      <c r="A193" s="38"/>
      <c r="B193" s="38"/>
      <c r="C193" s="38"/>
      <c r="D193" s="43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</row>
    <row r="194" spans="1:31" ht="19.5" customHeight="1" x14ac:dyDescent="0.6">
      <c r="A194" s="38"/>
      <c r="B194" s="38"/>
      <c r="C194" s="38"/>
      <c r="D194" s="43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</row>
    <row r="195" spans="1:31" ht="19.5" customHeight="1" x14ac:dyDescent="0.6">
      <c r="A195" s="38"/>
      <c r="B195" s="38"/>
      <c r="C195" s="38"/>
      <c r="D195" s="43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</row>
    <row r="196" spans="1:31" ht="19.5" customHeight="1" x14ac:dyDescent="0.6">
      <c r="A196" s="38"/>
      <c r="B196" s="38"/>
      <c r="C196" s="38"/>
      <c r="D196" s="43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</row>
    <row r="197" spans="1:31" ht="19.5" customHeight="1" x14ac:dyDescent="0.6">
      <c r="A197" s="38"/>
      <c r="B197" s="38"/>
      <c r="C197" s="38"/>
      <c r="D197" s="43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</row>
    <row r="198" spans="1:31" ht="19.5" customHeight="1" x14ac:dyDescent="0.6">
      <c r="A198" s="38"/>
      <c r="B198" s="38"/>
      <c r="C198" s="38"/>
      <c r="D198" s="43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</row>
    <row r="199" spans="1:31" ht="19.5" customHeight="1" x14ac:dyDescent="0.6">
      <c r="A199" s="38"/>
      <c r="B199" s="38"/>
      <c r="C199" s="38"/>
      <c r="D199" s="43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</row>
    <row r="200" spans="1:31" ht="19.5" customHeight="1" x14ac:dyDescent="0.6">
      <c r="A200" s="38"/>
      <c r="B200" s="38"/>
      <c r="C200" s="38"/>
      <c r="D200" s="43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</row>
    <row r="201" spans="1:31" ht="19.5" customHeight="1" x14ac:dyDescent="0.6">
      <c r="A201" s="38"/>
      <c r="B201" s="38"/>
      <c r="C201" s="38"/>
      <c r="D201" s="43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</row>
    <row r="202" spans="1:31" ht="19.5" customHeight="1" x14ac:dyDescent="0.6">
      <c r="A202" s="38"/>
      <c r="B202" s="38"/>
      <c r="C202" s="38"/>
      <c r="D202" s="43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</row>
    <row r="203" spans="1:31" ht="19.5" customHeight="1" x14ac:dyDescent="0.6">
      <c r="A203" s="38"/>
      <c r="B203" s="38"/>
      <c r="C203" s="38"/>
      <c r="D203" s="43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</row>
    <row r="204" spans="1:31" ht="19.5" customHeight="1" x14ac:dyDescent="0.6">
      <c r="A204" s="38"/>
      <c r="B204" s="38"/>
      <c r="C204" s="38"/>
      <c r="D204" s="43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</row>
    <row r="205" spans="1:31" ht="19.5" customHeight="1" x14ac:dyDescent="0.6">
      <c r="A205" s="38"/>
      <c r="B205" s="38"/>
      <c r="C205" s="38"/>
      <c r="D205" s="43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</row>
    <row r="206" spans="1:31" ht="19.5" customHeight="1" x14ac:dyDescent="0.6">
      <c r="A206" s="38"/>
      <c r="B206" s="38"/>
      <c r="C206" s="38"/>
      <c r="D206" s="43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</row>
    <row r="207" spans="1:31" ht="19.5" customHeight="1" x14ac:dyDescent="0.6">
      <c r="A207" s="38"/>
      <c r="B207" s="38"/>
      <c r="C207" s="38"/>
      <c r="D207" s="43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</row>
    <row r="208" spans="1:31" ht="19.5" customHeight="1" x14ac:dyDescent="0.6">
      <c r="A208" s="38"/>
      <c r="B208" s="38"/>
      <c r="C208" s="38"/>
      <c r="D208" s="43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</row>
    <row r="209" spans="1:31" ht="19.5" customHeight="1" x14ac:dyDescent="0.6">
      <c r="A209" s="38"/>
      <c r="B209" s="38"/>
      <c r="C209" s="38"/>
      <c r="D209" s="43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</row>
    <row r="210" spans="1:31" ht="19.5" customHeight="1" x14ac:dyDescent="0.6">
      <c r="A210" s="38"/>
      <c r="B210" s="38"/>
      <c r="C210" s="38"/>
      <c r="D210" s="43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</row>
    <row r="211" spans="1:31" ht="19.5" customHeight="1" x14ac:dyDescent="0.6">
      <c r="A211" s="38"/>
      <c r="B211" s="38"/>
      <c r="C211" s="38"/>
      <c r="D211" s="43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</row>
    <row r="212" spans="1:31" ht="19.5" customHeight="1" x14ac:dyDescent="0.6">
      <c r="A212" s="38"/>
      <c r="B212" s="38"/>
      <c r="C212" s="38"/>
      <c r="D212" s="43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</row>
    <row r="213" spans="1:31" ht="19.5" customHeight="1" x14ac:dyDescent="0.6">
      <c r="A213" s="38"/>
      <c r="B213" s="38"/>
      <c r="C213" s="38"/>
      <c r="D213" s="43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</row>
    <row r="214" spans="1:31" ht="19.5" customHeight="1" x14ac:dyDescent="0.6">
      <c r="A214" s="38"/>
      <c r="B214" s="38"/>
      <c r="C214" s="38"/>
      <c r="D214" s="43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</row>
    <row r="215" spans="1:31" ht="19.5" customHeight="1" x14ac:dyDescent="0.6">
      <c r="A215" s="38"/>
      <c r="B215" s="38"/>
      <c r="C215" s="38"/>
      <c r="D215" s="43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</row>
    <row r="216" spans="1:31" ht="19.5" customHeight="1" x14ac:dyDescent="0.6">
      <c r="A216" s="38"/>
      <c r="B216" s="38"/>
      <c r="C216" s="38"/>
      <c r="D216" s="43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</row>
    <row r="217" spans="1:31" ht="19.5" customHeight="1" x14ac:dyDescent="0.6">
      <c r="A217" s="38"/>
      <c r="B217" s="38"/>
      <c r="C217" s="38"/>
      <c r="D217" s="43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</row>
    <row r="218" spans="1:31" ht="19.5" customHeight="1" x14ac:dyDescent="0.6">
      <c r="A218" s="38"/>
      <c r="B218" s="38"/>
      <c r="C218" s="38"/>
      <c r="D218" s="43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</row>
    <row r="219" spans="1:31" ht="19.5" customHeight="1" x14ac:dyDescent="0.6">
      <c r="A219" s="38"/>
      <c r="B219" s="38"/>
      <c r="C219" s="38"/>
      <c r="D219" s="43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</row>
    <row r="220" spans="1:31" ht="19.5" customHeight="1" x14ac:dyDescent="0.6">
      <c r="A220" s="38"/>
      <c r="B220" s="38"/>
      <c r="C220" s="38"/>
      <c r="D220" s="43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</row>
    <row r="221" spans="1:31" ht="19.5" customHeight="1" x14ac:dyDescent="0.6">
      <c r="A221" s="38"/>
      <c r="B221" s="38"/>
      <c r="C221" s="38"/>
      <c r="D221" s="43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</row>
    <row r="222" spans="1:31" ht="19.5" customHeight="1" x14ac:dyDescent="0.6">
      <c r="A222" s="38"/>
      <c r="B222" s="38"/>
      <c r="C222" s="38"/>
      <c r="D222" s="43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</row>
    <row r="223" spans="1:31" ht="19.5" customHeight="1" x14ac:dyDescent="0.6">
      <c r="A223" s="38"/>
      <c r="B223" s="38"/>
      <c r="C223" s="38"/>
      <c r="D223" s="43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</row>
    <row r="224" spans="1:31" ht="19.5" customHeight="1" x14ac:dyDescent="0.6">
      <c r="A224" s="38"/>
      <c r="B224" s="38"/>
      <c r="C224" s="38"/>
      <c r="D224" s="43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</row>
    <row r="225" spans="1:31" ht="19.5" customHeight="1" x14ac:dyDescent="0.6">
      <c r="A225" s="38"/>
      <c r="B225" s="38"/>
      <c r="C225" s="38"/>
      <c r="D225" s="43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</row>
    <row r="226" spans="1:31" ht="19.5" customHeight="1" x14ac:dyDescent="0.6">
      <c r="A226" s="38"/>
      <c r="B226" s="38"/>
      <c r="C226" s="38"/>
      <c r="D226" s="43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</row>
    <row r="227" spans="1:31" ht="19.5" customHeight="1" x14ac:dyDescent="0.6">
      <c r="A227" s="38"/>
      <c r="B227" s="38"/>
      <c r="C227" s="38"/>
      <c r="D227" s="43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</row>
    <row r="228" spans="1:31" ht="19.5" customHeight="1" x14ac:dyDescent="0.6">
      <c r="A228" s="38"/>
      <c r="B228" s="38"/>
      <c r="C228" s="38"/>
      <c r="D228" s="43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</row>
    <row r="229" spans="1:31" ht="19.5" customHeight="1" x14ac:dyDescent="0.6">
      <c r="A229" s="38"/>
      <c r="B229" s="38"/>
      <c r="C229" s="38"/>
      <c r="D229" s="43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</row>
    <row r="230" spans="1:31" ht="19.5" customHeight="1" x14ac:dyDescent="0.6">
      <c r="A230" s="38"/>
      <c r="B230" s="38"/>
      <c r="C230" s="38"/>
      <c r="D230" s="43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</row>
    <row r="231" spans="1:31" ht="19.5" customHeight="1" x14ac:dyDescent="0.6">
      <c r="A231" s="38"/>
      <c r="B231" s="38"/>
      <c r="C231" s="38"/>
      <c r="D231" s="43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</row>
    <row r="232" spans="1:31" ht="19.5" customHeight="1" x14ac:dyDescent="0.6">
      <c r="A232" s="38"/>
      <c r="B232" s="38"/>
      <c r="C232" s="38"/>
      <c r="D232" s="43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</row>
    <row r="233" spans="1:31" ht="19.5" customHeight="1" x14ac:dyDescent="0.6">
      <c r="A233" s="38"/>
      <c r="B233" s="38"/>
      <c r="C233" s="38"/>
      <c r="D233" s="43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</row>
    <row r="234" spans="1:31" ht="19.5" customHeight="1" x14ac:dyDescent="0.6">
      <c r="A234" s="38"/>
      <c r="B234" s="38"/>
      <c r="C234" s="38"/>
      <c r="D234" s="43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</row>
    <row r="235" spans="1:31" ht="19.5" customHeight="1" x14ac:dyDescent="0.6">
      <c r="A235" s="38"/>
      <c r="B235" s="38"/>
      <c r="C235" s="38"/>
      <c r="D235" s="43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</row>
    <row r="236" spans="1:31" ht="19.5" customHeight="1" x14ac:dyDescent="0.6">
      <c r="A236" s="38"/>
      <c r="B236" s="38"/>
      <c r="C236" s="38"/>
      <c r="D236" s="43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</row>
    <row r="237" spans="1:31" ht="19.5" customHeight="1" x14ac:dyDescent="0.6">
      <c r="A237" s="38"/>
      <c r="B237" s="38"/>
      <c r="C237" s="38"/>
      <c r="D237" s="43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</row>
    <row r="238" spans="1:31" ht="19.5" customHeight="1" x14ac:dyDescent="0.6">
      <c r="A238" s="38"/>
      <c r="B238" s="38"/>
      <c r="C238" s="38"/>
      <c r="D238" s="43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</row>
    <row r="239" spans="1:31" ht="19.5" customHeight="1" x14ac:dyDescent="0.6">
      <c r="A239" s="38"/>
      <c r="B239" s="38"/>
      <c r="C239" s="38"/>
      <c r="D239" s="43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</row>
    <row r="240" spans="1:31" ht="19.5" customHeight="1" x14ac:dyDescent="0.6">
      <c r="A240" s="38"/>
      <c r="B240" s="38"/>
      <c r="C240" s="38"/>
      <c r="D240" s="43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</row>
    <row r="241" spans="1:31" ht="19.5" customHeight="1" x14ac:dyDescent="0.6">
      <c r="A241" s="38"/>
      <c r="B241" s="38"/>
      <c r="C241" s="38"/>
      <c r="D241" s="43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</row>
    <row r="242" spans="1:31" ht="19.5" customHeight="1" x14ac:dyDescent="0.6">
      <c r="A242" s="38"/>
      <c r="B242" s="38"/>
      <c r="C242" s="38"/>
      <c r="D242" s="43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</row>
    <row r="243" spans="1:31" ht="19.5" customHeight="1" x14ac:dyDescent="0.6">
      <c r="A243" s="38"/>
      <c r="B243" s="38"/>
      <c r="C243" s="38"/>
      <c r="D243" s="43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</row>
    <row r="244" spans="1:31" ht="19.5" customHeight="1" x14ac:dyDescent="0.6">
      <c r="A244" s="38"/>
      <c r="B244" s="38"/>
      <c r="C244" s="38"/>
      <c r="D244" s="43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</row>
    <row r="245" spans="1:31" ht="19.5" customHeight="1" x14ac:dyDescent="0.6">
      <c r="A245" s="38"/>
      <c r="B245" s="38"/>
      <c r="C245" s="38"/>
      <c r="D245" s="43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</row>
    <row r="246" spans="1:31" ht="19.5" customHeight="1" x14ac:dyDescent="0.6">
      <c r="A246" s="38"/>
      <c r="B246" s="38"/>
      <c r="C246" s="38"/>
      <c r="D246" s="43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</row>
    <row r="247" spans="1:31" ht="19.5" customHeight="1" x14ac:dyDescent="0.6">
      <c r="A247" s="38"/>
      <c r="B247" s="38"/>
      <c r="C247" s="38"/>
      <c r="D247" s="43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</row>
    <row r="248" spans="1:31" ht="19.5" customHeight="1" x14ac:dyDescent="0.6">
      <c r="A248" s="38"/>
      <c r="B248" s="38"/>
      <c r="C248" s="38"/>
      <c r="D248" s="43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</row>
    <row r="249" spans="1:31" ht="19.5" customHeight="1" x14ac:dyDescent="0.6">
      <c r="A249" s="38"/>
      <c r="B249" s="38"/>
      <c r="C249" s="38"/>
      <c r="D249" s="43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</row>
    <row r="250" spans="1:31" ht="19.5" customHeight="1" x14ac:dyDescent="0.6">
      <c r="A250" s="38"/>
      <c r="B250" s="38"/>
      <c r="C250" s="38"/>
      <c r="D250" s="43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</row>
    <row r="251" spans="1:31" ht="19.5" customHeight="1" x14ac:dyDescent="0.6">
      <c r="A251" s="38"/>
      <c r="B251" s="38"/>
      <c r="C251" s="38"/>
      <c r="D251" s="43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</row>
    <row r="252" spans="1:31" ht="19.5" customHeight="1" x14ac:dyDescent="0.6">
      <c r="A252" s="38"/>
      <c r="B252" s="38"/>
      <c r="C252" s="38"/>
      <c r="D252" s="43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</row>
    <row r="253" spans="1:31" ht="19.5" customHeight="1" x14ac:dyDescent="0.6">
      <c r="A253" s="38"/>
      <c r="B253" s="38"/>
      <c r="C253" s="38"/>
      <c r="D253" s="43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</row>
    <row r="254" spans="1:31" ht="19.5" customHeight="1" x14ac:dyDescent="0.6">
      <c r="A254" s="38"/>
      <c r="B254" s="38"/>
      <c r="C254" s="38"/>
      <c r="D254" s="43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</row>
    <row r="255" spans="1:31" ht="19.5" customHeight="1" x14ac:dyDescent="0.6">
      <c r="A255" s="38"/>
      <c r="B255" s="38"/>
      <c r="C255" s="38"/>
      <c r="D255" s="43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</row>
    <row r="256" spans="1:31" ht="19.5" customHeight="1" x14ac:dyDescent="0.6">
      <c r="A256" s="38"/>
      <c r="B256" s="38"/>
      <c r="C256" s="38"/>
      <c r="D256" s="43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</row>
    <row r="257" spans="1:31" ht="19.5" customHeight="1" x14ac:dyDescent="0.6">
      <c r="A257" s="38"/>
      <c r="B257" s="38"/>
      <c r="C257" s="38"/>
      <c r="D257" s="43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</row>
    <row r="258" spans="1:31" ht="19.5" customHeight="1" x14ac:dyDescent="0.6">
      <c r="A258" s="38"/>
      <c r="B258" s="38"/>
      <c r="C258" s="38"/>
      <c r="D258" s="43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</row>
    <row r="259" spans="1:31" ht="19.5" customHeight="1" x14ac:dyDescent="0.6">
      <c r="A259" s="38"/>
      <c r="B259" s="38"/>
      <c r="C259" s="38"/>
      <c r="D259" s="43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</row>
    <row r="260" spans="1:31" ht="19.5" customHeight="1" x14ac:dyDescent="0.6">
      <c r="A260" s="38"/>
      <c r="B260" s="38"/>
      <c r="C260" s="38"/>
      <c r="D260" s="43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</row>
    <row r="261" spans="1:31" ht="19.5" customHeight="1" x14ac:dyDescent="0.6">
      <c r="A261" s="38"/>
      <c r="B261" s="38"/>
      <c r="C261" s="38"/>
      <c r="D261" s="43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</row>
    <row r="262" spans="1:31" ht="19.5" customHeight="1" x14ac:dyDescent="0.6">
      <c r="A262" s="38"/>
      <c r="B262" s="38"/>
      <c r="C262" s="38"/>
      <c r="D262" s="43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</row>
    <row r="263" spans="1:31" ht="19.5" customHeight="1" x14ac:dyDescent="0.6">
      <c r="A263" s="38"/>
      <c r="B263" s="38"/>
      <c r="C263" s="38"/>
      <c r="D263" s="43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</row>
    <row r="264" spans="1:31" ht="19.5" customHeight="1" x14ac:dyDescent="0.6">
      <c r="A264" s="38"/>
      <c r="B264" s="38"/>
      <c r="C264" s="38"/>
      <c r="D264" s="43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</row>
    <row r="265" spans="1:31" ht="19.5" customHeight="1" x14ac:dyDescent="0.6">
      <c r="A265" s="38"/>
      <c r="B265" s="38"/>
      <c r="C265" s="38"/>
      <c r="D265" s="43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</row>
    <row r="266" spans="1:31" ht="19.5" customHeight="1" x14ac:dyDescent="0.6">
      <c r="A266" s="38"/>
      <c r="B266" s="38"/>
      <c r="C266" s="38"/>
      <c r="D266" s="43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</row>
    <row r="267" spans="1:31" ht="19.5" customHeight="1" x14ac:dyDescent="0.6">
      <c r="A267" s="38"/>
      <c r="B267" s="38"/>
      <c r="C267" s="38"/>
      <c r="D267" s="43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</row>
    <row r="268" spans="1:31" ht="19.5" customHeight="1" x14ac:dyDescent="0.6">
      <c r="A268" s="38"/>
      <c r="B268" s="38"/>
      <c r="C268" s="38"/>
      <c r="D268" s="43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</row>
    <row r="269" spans="1:31" ht="19.5" customHeight="1" x14ac:dyDescent="0.6">
      <c r="A269" s="38"/>
      <c r="B269" s="38"/>
      <c r="C269" s="38"/>
      <c r="D269" s="43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</row>
    <row r="270" spans="1:31" ht="19.5" customHeight="1" x14ac:dyDescent="0.6">
      <c r="A270" s="38"/>
      <c r="B270" s="38"/>
      <c r="C270" s="38"/>
      <c r="D270" s="43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</row>
    <row r="271" spans="1:31" ht="19.5" customHeight="1" x14ac:dyDescent="0.6">
      <c r="A271" s="38"/>
      <c r="B271" s="38"/>
      <c r="C271" s="38"/>
      <c r="D271" s="43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</row>
    <row r="272" spans="1:31" ht="19.5" customHeight="1" x14ac:dyDescent="0.6">
      <c r="A272" s="38"/>
      <c r="B272" s="38"/>
      <c r="C272" s="38"/>
      <c r="D272" s="43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</row>
    <row r="273" spans="1:31" ht="19.5" customHeight="1" x14ac:dyDescent="0.6">
      <c r="A273" s="38"/>
      <c r="B273" s="38"/>
      <c r="C273" s="38"/>
      <c r="D273" s="43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</row>
    <row r="274" spans="1:31" ht="19.5" customHeight="1" x14ac:dyDescent="0.6">
      <c r="A274" s="38"/>
      <c r="B274" s="38"/>
      <c r="C274" s="38"/>
      <c r="D274" s="43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</row>
    <row r="275" spans="1:31" ht="19.5" customHeight="1" x14ac:dyDescent="0.6">
      <c r="A275" s="38"/>
      <c r="B275" s="38"/>
      <c r="C275" s="38"/>
      <c r="D275" s="43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</row>
    <row r="276" spans="1:31" ht="19.5" customHeight="1" x14ac:dyDescent="0.6">
      <c r="A276" s="38"/>
      <c r="B276" s="38"/>
      <c r="C276" s="38"/>
      <c r="D276" s="43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</row>
    <row r="277" spans="1:31" ht="19.5" customHeight="1" x14ac:dyDescent="0.6">
      <c r="A277" s="38"/>
      <c r="B277" s="38"/>
      <c r="C277" s="38"/>
      <c r="D277" s="43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</row>
    <row r="278" spans="1:31" ht="19.5" customHeight="1" x14ac:dyDescent="0.6">
      <c r="A278" s="38"/>
      <c r="B278" s="38"/>
      <c r="C278" s="38"/>
      <c r="D278" s="43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</row>
    <row r="279" spans="1:31" ht="19.5" customHeight="1" x14ac:dyDescent="0.6">
      <c r="A279" s="38"/>
      <c r="B279" s="38"/>
      <c r="C279" s="38"/>
      <c r="D279" s="43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</row>
    <row r="280" spans="1:31" ht="19.5" customHeight="1" x14ac:dyDescent="0.6">
      <c r="A280" s="38"/>
      <c r="B280" s="38"/>
      <c r="C280" s="38"/>
      <c r="D280" s="43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</row>
    <row r="281" spans="1:31" ht="19.5" customHeight="1" x14ac:dyDescent="0.6">
      <c r="A281" s="38"/>
      <c r="B281" s="38"/>
      <c r="C281" s="38"/>
      <c r="D281" s="43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</row>
    <row r="282" spans="1:31" ht="19.5" customHeight="1" x14ac:dyDescent="0.6">
      <c r="A282" s="38"/>
      <c r="B282" s="38"/>
      <c r="C282" s="38"/>
      <c r="D282" s="43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</row>
    <row r="283" spans="1:31" ht="19.5" customHeight="1" x14ac:dyDescent="0.6">
      <c r="A283" s="38"/>
      <c r="B283" s="38"/>
      <c r="C283" s="38"/>
      <c r="D283" s="43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</row>
    <row r="284" spans="1:31" ht="19.5" customHeight="1" x14ac:dyDescent="0.6">
      <c r="A284" s="38"/>
      <c r="B284" s="38"/>
      <c r="C284" s="38"/>
      <c r="D284" s="43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</row>
    <row r="285" spans="1:31" ht="19.5" customHeight="1" x14ac:dyDescent="0.6">
      <c r="A285" s="38"/>
      <c r="B285" s="38"/>
      <c r="C285" s="38"/>
      <c r="D285" s="43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</row>
    <row r="286" spans="1:31" ht="19.5" customHeight="1" x14ac:dyDescent="0.6">
      <c r="A286" s="38"/>
      <c r="B286" s="38"/>
      <c r="C286" s="38"/>
      <c r="D286" s="43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</row>
    <row r="287" spans="1:31" ht="19.5" customHeight="1" x14ac:dyDescent="0.6">
      <c r="A287" s="38"/>
      <c r="B287" s="38"/>
      <c r="C287" s="38"/>
      <c r="D287" s="43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</row>
    <row r="288" spans="1:31" ht="19.5" customHeight="1" x14ac:dyDescent="0.6">
      <c r="A288" s="38"/>
      <c r="B288" s="38"/>
      <c r="C288" s="38"/>
      <c r="D288" s="43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</row>
    <row r="289" spans="1:31" ht="19.5" customHeight="1" x14ac:dyDescent="0.6">
      <c r="A289" s="38"/>
      <c r="B289" s="38"/>
      <c r="C289" s="38"/>
      <c r="D289" s="43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</row>
    <row r="290" spans="1:31" ht="19.5" customHeight="1" x14ac:dyDescent="0.6">
      <c r="A290" s="38"/>
      <c r="B290" s="38"/>
      <c r="C290" s="38"/>
      <c r="D290" s="43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</row>
    <row r="291" spans="1:31" ht="19.5" customHeight="1" x14ac:dyDescent="0.6">
      <c r="A291" s="38"/>
      <c r="B291" s="38"/>
      <c r="C291" s="38"/>
      <c r="D291" s="43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</row>
    <row r="292" spans="1:31" ht="19.5" customHeight="1" x14ac:dyDescent="0.6">
      <c r="A292" s="38"/>
      <c r="B292" s="38"/>
      <c r="C292" s="38"/>
      <c r="D292" s="43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</row>
    <row r="293" spans="1:31" ht="19.5" customHeight="1" x14ac:dyDescent="0.6">
      <c r="A293" s="38"/>
      <c r="B293" s="38"/>
      <c r="C293" s="38"/>
      <c r="D293" s="43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</row>
    <row r="294" spans="1:31" ht="19.5" customHeight="1" x14ac:dyDescent="0.6">
      <c r="A294" s="38"/>
      <c r="B294" s="38"/>
      <c r="C294" s="38"/>
      <c r="D294" s="43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</row>
    <row r="295" spans="1:31" ht="19.5" customHeight="1" x14ac:dyDescent="0.6">
      <c r="A295" s="38"/>
      <c r="B295" s="38"/>
      <c r="C295" s="38"/>
      <c r="D295" s="43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</row>
    <row r="296" spans="1:31" ht="19.5" customHeight="1" x14ac:dyDescent="0.6">
      <c r="A296" s="38"/>
      <c r="B296" s="38"/>
      <c r="C296" s="38"/>
      <c r="D296" s="43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</row>
    <row r="297" spans="1:31" ht="19.5" customHeight="1" x14ac:dyDescent="0.6">
      <c r="A297" s="38"/>
      <c r="B297" s="38"/>
      <c r="C297" s="38"/>
      <c r="D297" s="43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</row>
    <row r="298" spans="1:31" ht="19.5" customHeight="1" x14ac:dyDescent="0.6">
      <c r="A298" s="38"/>
      <c r="B298" s="38"/>
      <c r="C298" s="38"/>
      <c r="D298" s="43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</row>
    <row r="299" spans="1:31" ht="19.5" customHeight="1" x14ac:dyDescent="0.6">
      <c r="A299" s="38"/>
      <c r="B299" s="38"/>
      <c r="C299" s="38"/>
      <c r="D299" s="43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</row>
    <row r="300" spans="1:31" ht="19.5" customHeight="1" x14ac:dyDescent="0.6">
      <c r="A300" s="38"/>
      <c r="B300" s="38"/>
      <c r="C300" s="38"/>
      <c r="D300" s="43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</row>
    <row r="301" spans="1:31" ht="19.5" customHeight="1" x14ac:dyDescent="0.6">
      <c r="A301" s="38"/>
      <c r="B301" s="38"/>
      <c r="C301" s="38"/>
      <c r="D301" s="43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</row>
    <row r="302" spans="1:31" ht="19.5" customHeight="1" x14ac:dyDescent="0.6">
      <c r="A302" s="38"/>
      <c r="B302" s="38"/>
      <c r="C302" s="38"/>
      <c r="D302" s="43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</row>
    <row r="303" spans="1:31" ht="19.5" customHeight="1" x14ac:dyDescent="0.6">
      <c r="A303" s="38"/>
      <c r="B303" s="38"/>
      <c r="C303" s="38"/>
      <c r="D303" s="43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</row>
    <row r="304" spans="1:31" ht="19.5" customHeight="1" x14ac:dyDescent="0.6">
      <c r="A304" s="38"/>
      <c r="B304" s="38"/>
      <c r="C304" s="38"/>
      <c r="D304" s="43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</row>
    <row r="305" spans="1:31" ht="19.5" customHeight="1" x14ac:dyDescent="0.6">
      <c r="A305" s="38"/>
      <c r="B305" s="38"/>
      <c r="C305" s="38"/>
      <c r="D305" s="43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</row>
    <row r="306" spans="1:31" ht="19.5" customHeight="1" x14ac:dyDescent="0.6">
      <c r="A306" s="38"/>
      <c r="B306" s="38"/>
      <c r="C306" s="38"/>
      <c r="D306" s="43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</row>
    <row r="307" spans="1:31" ht="19.5" customHeight="1" x14ac:dyDescent="0.6">
      <c r="A307" s="38"/>
      <c r="B307" s="38"/>
      <c r="C307" s="38"/>
      <c r="D307" s="43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</row>
    <row r="308" spans="1:31" ht="19.5" customHeight="1" x14ac:dyDescent="0.6">
      <c r="A308" s="38"/>
      <c r="B308" s="38"/>
      <c r="C308" s="38"/>
      <c r="D308" s="43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</row>
    <row r="309" spans="1:31" ht="19.5" customHeight="1" x14ac:dyDescent="0.6">
      <c r="A309" s="38"/>
      <c r="B309" s="38"/>
      <c r="C309" s="38"/>
      <c r="D309" s="43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</row>
    <row r="310" spans="1:31" ht="19.5" customHeight="1" x14ac:dyDescent="0.6">
      <c r="A310" s="38"/>
      <c r="B310" s="38"/>
      <c r="C310" s="38"/>
      <c r="D310" s="43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</row>
    <row r="311" spans="1:31" ht="19.5" customHeight="1" x14ac:dyDescent="0.6">
      <c r="A311" s="38"/>
      <c r="B311" s="38"/>
      <c r="C311" s="38"/>
      <c r="D311" s="43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</row>
    <row r="312" spans="1:31" ht="19.5" customHeight="1" x14ac:dyDescent="0.6">
      <c r="A312" s="38"/>
      <c r="B312" s="38"/>
      <c r="C312" s="38"/>
      <c r="D312" s="43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</row>
    <row r="313" spans="1:31" ht="19.5" customHeight="1" x14ac:dyDescent="0.6">
      <c r="A313" s="38"/>
      <c r="B313" s="38"/>
      <c r="C313" s="38"/>
      <c r="D313" s="43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</row>
    <row r="314" spans="1:31" ht="19.5" customHeight="1" x14ac:dyDescent="0.6">
      <c r="A314" s="38"/>
      <c r="B314" s="38"/>
      <c r="C314" s="38"/>
      <c r="D314" s="43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</row>
    <row r="315" spans="1:31" ht="19.5" customHeight="1" x14ac:dyDescent="0.6">
      <c r="A315" s="38"/>
      <c r="B315" s="38"/>
      <c r="C315" s="38"/>
      <c r="D315" s="43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</row>
    <row r="316" spans="1:31" ht="19.5" customHeight="1" x14ac:dyDescent="0.6">
      <c r="A316" s="38"/>
      <c r="B316" s="38"/>
      <c r="C316" s="38"/>
      <c r="D316" s="43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</row>
    <row r="317" spans="1:31" ht="19.5" customHeight="1" x14ac:dyDescent="0.6">
      <c r="A317" s="38"/>
      <c r="B317" s="38"/>
      <c r="C317" s="38"/>
      <c r="D317" s="43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</row>
    <row r="318" spans="1:31" ht="19.5" customHeight="1" x14ac:dyDescent="0.6">
      <c r="A318" s="38"/>
      <c r="B318" s="38"/>
      <c r="C318" s="38"/>
      <c r="D318" s="43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</row>
    <row r="319" spans="1:31" ht="19.5" customHeight="1" x14ac:dyDescent="0.6">
      <c r="A319" s="38"/>
      <c r="B319" s="38"/>
      <c r="C319" s="38"/>
      <c r="D319" s="43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</row>
    <row r="320" spans="1:31" ht="19.5" customHeight="1" x14ac:dyDescent="0.6">
      <c r="A320" s="38"/>
      <c r="B320" s="38"/>
      <c r="C320" s="38"/>
      <c r="D320" s="43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</row>
    <row r="321" spans="1:31" ht="19.5" customHeight="1" x14ac:dyDescent="0.6">
      <c r="A321" s="38"/>
      <c r="B321" s="38"/>
      <c r="C321" s="38"/>
      <c r="D321" s="43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</row>
    <row r="322" spans="1:31" ht="19.5" customHeight="1" x14ac:dyDescent="0.6">
      <c r="A322" s="38"/>
      <c r="B322" s="38"/>
      <c r="C322" s="38"/>
      <c r="D322" s="43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</row>
    <row r="323" spans="1:31" ht="19.5" customHeight="1" x14ac:dyDescent="0.6">
      <c r="A323" s="38"/>
      <c r="B323" s="38"/>
      <c r="C323" s="38"/>
      <c r="D323" s="43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</row>
    <row r="324" spans="1:31" ht="19.5" customHeight="1" x14ac:dyDescent="0.6">
      <c r="A324" s="38"/>
      <c r="B324" s="38"/>
      <c r="C324" s="38"/>
      <c r="D324" s="43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</row>
    <row r="325" spans="1:31" ht="19.5" customHeight="1" x14ac:dyDescent="0.6">
      <c r="A325" s="38"/>
      <c r="B325" s="38"/>
      <c r="C325" s="38"/>
      <c r="D325" s="43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</row>
    <row r="326" spans="1:31" ht="19.5" customHeight="1" x14ac:dyDescent="0.6">
      <c r="A326" s="38"/>
      <c r="B326" s="38"/>
      <c r="C326" s="38"/>
      <c r="D326" s="43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</row>
    <row r="327" spans="1:31" ht="19.5" customHeight="1" x14ac:dyDescent="0.6">
      <c r="A327" s="38"/>
      <c r="B327" s="38"/>
      <c r="C327" s="38"/>
      <c r="D327" s="43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</row>
    <row r="328" spans="1:31" ht="19.5" customHeight="1" x14ac:dyDescent="0.6">
      <c r="A328" s="38"/>
      <c r="B328" s="38"/>
      <c r="C328" s="38"/>
      <c r="D328" s="43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</row>
    <row r="329" spans="1:31" ht="19.5" customHeight="1" x14ac:dyDescent="0.6">
      <c r="A329" s="38"/>
      <c r="B329" s="38"/>
      <c r="C329" s="38"/>
      <c r="D329" s="43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</row>
    <row r="330" spans="1:31" ht="19.5" customHeight="1" x14ac:dyDescent="0.6">
      <c r="A330" s="38"/>
      <c r="B330" s="38"/>
      <c r="C330" s="38"/>
      <c r="D330" s="43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</row>
    <row r="331" spans="1:31" ht="19.5" customHeight="1" x14ac:dyDescent="0.6">
      <c r="A331" s="38"/>
      <c r="B331" s="38"/>
      <c r="C331" s="38"/>
      <c r="D331" s="43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</row>
    <row r="332" spans="1:31" ht="19.5" customHeight="1" x14ac:dyDescent="0.6">
      <c r="A332" s="38"/>
      <c r="B332" s="38"/>
      <c r="C332" s="38"/>
      <c r="D332" s="43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</row>
    <row r="333" spans="1:31" ht="19.5" customHeight="1" x14ac:dyDescent="0.6">
      <c r="A333" s="38"/>
      <c r="B333" s="38"/>
      <c r="C333" s="38"/>
      <c r="D333" s="43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</row>
    <row r="334" spans="1:31" ht="19.5" customHeight="1" x14ac:dyDescent="0.6">
      <c r="A334" s="38"/>
      <c r="B334" s="38"/>
      <c r="C334" s="38"/>
      <c r="D334" s="43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</row>
    <row r="335" spans="1:31" ht="19.5" customHeight="1" x14ac:dyDescent="0.6">
      <c r="A335" s="38"/>
      <c r="B335" s="38"/>
      <c r="C335" s="38"/>
      <c r="D335" s="43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</row>
    <row r="336" spans="1:31" ht="19.5" customHeight="1" x14ac:dyDescent="0.6">
      <c r="A336" s="38"/>
      <c r="B336" s="38"/>
      <c r="C336" s="38"/>
      <c r="D336" s="43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</row>
    <row r="337" spans="1:31" ht="19.5" customHeight="1" x14ac:dyDescent="0.6">
      <c r="A337" s="38"/>
      <c r="B337" s="38"/>
      <c r="C337" s="38"/>
      <c r="D337" s="43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</row>
    <row r="338" spans="1:31" ht="19.5" customHeight="1" x14ac:dyDescent="0.6">
      <c r="A338" s="38"/>
      <c r="B338" s="38"/>
      <c r="C338" s="38"/>
      <c r="D338" s="43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</row>
    <row r="339" spans="1:31" ht="19.5" customHeight="1" x14ac:dyDescent="0.6">
      <c r="A339" s="38"/>
      <c r="B339" s="38"/>
      <c r="C339" s="38"/>
      <c r="D339" s="43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</row>
    <row r="340" spans="1:31" ht="19.5" customHeight="1" x14ac:dyDescent="0.6">
      <c r="A340" s="38"/>
      <c r="B340" s="38"/>
      <c r="C340" s="38"/>
      <c r="D340" s="43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</row>
    <row r="341" spans="1:31" ht="19.5" customHeight="1" x14ac:dyDescent="0.6">
      <c r="A341" s="38"/>
      <c r="B341" s="38"/>
      <c r="C341" s="38"/>
      <c r="D341" s="43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</row>
    <row r="342" spans="1:31" ht="19.5" customHeight="1" x14ac:dyDescent="0.6">
      <c r="A342" s="38"/>
      <c r="B342" s="38"/>
      <c r="C342" s="38"/>
      <c r="D342" s="43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</row>
    <row r="343" spans="1:31" ht="19.5" customHeight="1" x14ac:dyDescent="0.6">
      <c r="A343" s="38"/>
      <c r="B343" s="38"/>
      <c r="C343" s="38"/>
      <c r="D343" s="43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</row>
    <row r="344" spans="1:31" ht="19.5" customHeight="1" x14ac:dyDescent="0.6">
      <c r="A344" s="38"/>
      <c r="B344" s="38"/>
      <c r="C344" s="38"/>
      <c r="D344" s="43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</row>
    <row r="345" spans="1:31" ht="19.5" customHeight="1" x14ac:dyDescent="0.6">
      <c r="A345" s="38"/>
      <c r="B345" s="38"/>
      <c r="C345" s="38"/>
      <c r="D345" s="43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</row>
    <row r="346" spans="1:31" ht="19.5" customHeight="1" x14ac:dyDescent="0.6">
      <c r="A346" s="38"/>
      <c r="B346" s="38"/>
      <c r="C346" s="38"/>
      <c r="D346" s="43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</row>
    <row r="347" spans="1:31" ht="19.5" customHeight="1" x14ac:dyDescent="0.6">
      <c r="A347" s="38"/>
      <c r="B347" s="38"/>
      <c r="C347" s="38"/>
      <c r="D347" s="43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</row>
    <row r="348" spans="1:31" ht="19.5" customHeight="1" x14ac:dyDescent="0.6">
      <c r="A348" s="38"/>
      <c r="B348" s="38"/>
      <c r="C348" s="38"/>
      <c r="D348" s="43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</row>
    <row r="349" spans="1:31" ht="19.5" customHeight="1" x14ac:dyDescent="0.6">
      <c r="A349" s="38"/>
      <c r="B349" s="38"/>
      <c r="C349" s="38"/>
      <c r="D349" s="43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</row>
    <row r="350" spans="1:31" ht="19.5" customHeight="1" x14ac:dyDescent="0.6">
      <c r="A350" s="38"/>
      <c r="B350" s="38"/>
      <c r="C350" s="38"/>
      <c r="D350" s="43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</row>
    <row r="351" spans="1:31" ht="19.5" customHeight="1" x14ac:dyDescent="0.6">
      <c r="A351" s="38"/>
      <c r="B351" s="38"/>
      <c r="C351" s="38"/>
      <c r="D351" s="43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</row>
    <row r="352" spans="1:31" ht="19.5" customHeight="1" x14ac:dyDescent="0.6">
      <c r="A352" s="38"/>
      <c r="B352" s="38"/>
      <c r="C352" s="38"/>
      <c r="D352" s="43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</row>
    <row r="353" spans="1:31" ht="19.5" customHeight="1" x14ac:dyDescent="0.6">
      <c r="A353" s="38"/>
      <c r="B353" s="38"/>
      <c r="C353" s="38"/>
      <c r="D353" s="43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</row>
    <row r="354" spans="1:31" ht="19.5" customHeight="1" x14ac:dyDescent="0.6">
      <c r="A354" s="38"/>
      <c r="B354" s="38"/>
      <c r="C354" s="38"/>
      <c r="D354" s="43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</row>
    <row r="355" spans="1:31" ht="19.5" customHeight="1" x14ac:dyDescent="0.6">
      <c r="A355" s="38"/>
      <c r="B355" s="38"/>
      <c r="C355" s="38"/>
      <c r="D355" s="43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</row>
    <row r="356" spans="1:31" ht="19.5" customHeight="1" x14ac:dyDescent="0.6">
      <c r="A356" s="38"/>
      <c r="B356" s="38"/>
      <c r="C356" s="38"/>
      <c r="D356" s="43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</row>
    <row r="357" spans="1:31" ht="19.5" customHeight="1" x14ac:dyDescent="0.6">
      <c r="A357" s="38"/>
      <c r="B357" s="38"/>
      <c r="C357" s="38"/>
      <c r="D357" s="43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</row>
    <row r="358" spans="1:31" ht="19.5" customHeight="1" x14ac:dyDescent="0.6">
      <c r="A358" s="38"/>
      <c r="B358" s="38"/>
      <c r="C358" s="38"/>
      <c r="D358" s="43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</row>
    <row r="359" spans="1:31" ht="19.5" customHeight="1" x14ac:dyDescent="0.6">
      <c r="A359" s="38"/>
      <c r="B359" s="38"/>
      <c r="C359" s="38"/>
      <c r="D359" s="43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</row>
    <row r="360" spans="1:31" ht="19.5" customHeight="1" x14ac:dyDescent="0.6">
      <c r="A360" s="38"/>
      <c r="B360" s="38"/>
      <c r="C360" s="38"/>
      <c r="D360" s="43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</row>
    <row r="361" spans="1:31" ht="19.5" customHeight="1" x14ac:dyDescent="0.6">
      <c r="A361" s="38"/>
      <c r="B361" s="38"/>
      <c r="C361" s="38"/>
      <c r="D361" s="43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</row>
    <row r="362" spans="1:31" ht="19.5" customHeight="1" x14ac:dyDescent="0.6">
      <c r="A362" s="38"/>
      <c r="B362" s="38"/>
      <c r="C362" s="38"/>
      <c r="D362" s="43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</row>
    <row r="363" spans="1:31" ht="19.5" customHeight="1" x14ac:dyDescent="0.6">
      <c r="A363" s="38"/>
      <c r="B363" s="38"/>
      <c r="C363" s="38"/>
      <c r="D363" s="43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</row>
    <row r="364" spans="1:31" ht="19.5" customHeight="1" x14ac:dyDescent="0.6">
      <c r="A364" s="38"/>
      <c r="B364" s="38"/>
      <c r="C364" s="38"/>
      <c r="D364" s="43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</row>
    <row r="365" spans="1:31" ht="19.5" customHeight="1" x14ac:dyDescent="0.6">
      <c r="A365" s="38"/>
      <c r="B365" s="38"/>
      <c r="C365" s="38"/>
      <c r="D365" s="43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</row>
    <row r="366" spans="1:31" ht="19.5" customHeight="1" x14ac:dyDescent="0.6">
      <c r="A366" s="38"/>
      <c r="B366" s="38"/>
      <c r="C366" s="38"/>
      <c r="D366" s="43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</row>
    <row r="367" spans="1:31" ht="19.5" customHeight="1" x14ac:dyDescent="0.6">
      <c r="A367" s="38"/>
      <c r="B367" s="38"/>
      <c r="C367" s="38"/>
      <c r="D367" s="43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</row>
    <row r="368" spans="1:31" ht="19.5" customHeight="1" x14ac:dyDescent="0.6">
      <c r="A368" s="38"/>
      <c r="B368" s="38"/>
      <c r="C368" s="38"/>
      <c r="D368" s="43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</row>
    <row r="369" spans="1:31" ht="19.5" customHeight="1" x14ac:dyDescent="0.6">
      <c r="A369" s="38"/>
      <c r="B369" s="38"/>
      <c r="C369" s="38"/>
      <c r="D369" s="43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</row>
    <row r="370" spans="1:31" ht="19.5" customHeight="1" x14ac:dyDescent="0.6">
      <c r="A370" s="38"/>
      <c r="B370" s="38"/>
      <c r="C370" s="38"/>
      <c r="D370" s="43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</row>
    <row r="371" spans="1:31" ht="19.5" customHeight="1" x14ac:dyDescent="0.6">
      <c r="A371" s="38"/>
      <c r="B371" s="38"/>
      <c r="C371" s="38"/>
      <c r="D371" s="43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</row>
    <row r="372" spans="1:31" ht="19.5" customHeight="1" x14ac:dyDescent="0.6">
      <c r="A372" s="38"/>
      <c r="B372" s="38"/>
      <c r="C372" s="38"/>
      <c r="D372" s="43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</row>
    <row r="373" spans="1:31" ht="19.5" customHeight="1" x14ac:dyDescent="0.6">
      <c r="A373" s="38"/>
      <c r="B373" s="38"/>
      <c r="C373" s="38"/>
      <c r="D373" s="43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</row>
    <row r="374" spans="1:31" ht="19.5" customHeight="1" x14ac:dyDescent="0.6">
      <c r="A374" s="38"/>
      <c r="B374" s="38"/>
      <c r="C374" s="38"/>
      <c r="D374" s="43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</row>
    <row r="375" spans="1:31" ht="19.5" customHeight="1" x14ac:dyDescent="0.6">
      <c r="A375" s="38"/>
      <c r="B375" s="38"/>
      <c r="C375" s="38"/>
      <c r="D375" s="43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</row>
    <row r="376" spans="1:31" ht="19.5" customHeight="1" x14ac:dyDescent="0.6">
      <c r="A376" s="38"/>
      <c r="B376" s="38"/>
      <c r="C376" s="38"/>
      <c r="D376" s="43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</row>
    <row r="377" spans="1:31" ht="19.5" customHeight="1" x14ac:dyDescent="0.6">
      <c r="A377" s="38"/>
      <c r="B377" s="38"/>
      <c r="C377" s="38"/>
      <c r="D377" s="43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</row>
    <row r="378" spans="1:31" ht="19.5" customHeight="1" x14ac:dyDescent="0.6">
      <c r="A378" s="38"/>
      <c r="B378" s="38"/>
      <c r="C378" s="38"/>
      <c r="D378" s="43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</row>
    <row r="379" spans="1:31" ht="19.5" customHeight="1" x14ac:dyDescent="0.6">
      <c r="A379" s="38"/>
      <c r="B379" s="38"/>
      <c r="C379" s="38"/>
      <c r="D379" s="43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</row>
    <row r="380" spans="1:31" ht="19.5" customHeight="1" x14ac:dyDescent="0.6">
      <c r="A380" s="38"/>
      <c r="B380" s="38"/>
      <c r="C380" s="38"/>
      <c r="D380" s="43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</row>
    <row r="381" spans="1:31" ht="19.5" customHeight="1" x14ac:dyDescent="0.6">
      <c r="A381" s="38"/>
      <c r="B381" s="38"/>
      <c r="C381" s="38"/>
      <c r="D381" s="43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</row>
    <row r="382" spans="1:31" ht="19.5" customHeight="1" x14ac:dyDescent="0.6">
      <c r="A382" s="38"/>
      <c r="B382" s="38"/>
      <c r="C382" s="38"/>
      <c r="D382" s="43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</row>
    <row r="383" spans="1:31" ht="19.5" customHeight="1" x14ac:dyDescent="0.6">
      <c r="A383" s="38"/>
      <c r="B383" s="38"/>
      <c r="C383" s="38"/>
      <c r="D383" s="43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</row>
    <row r="384" spans="1:31" ht="19.5" customHeight="1" x14ac:dyDescent="0.6">
      <c r="A384" s="38"/>
      <c r="B384" s="38"/>
      <c r="C384" s="38"/>
      <c r="D384" s="43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</row>
    <row r="385" spans="1:31" ht="19.5" customHeight="1" x14ac:dyDescent="0.6">
      <c r="A385" s="38"/>
      <c r="B385" s="38"/>
      <c r="C385" s="38"/>
      <c r="D385" s="43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</row>
    <row r="386" spans="1:31" ht="19.5" customHeight="1" x14ac:dyDescent="0.6">
      <c r="A386" s="38"/>
      <c r="B386" s="38"/>
      <c r="C386" s="38"/>
      <c r="D386" s="43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</row>
    <row r="387" spans="1:31" ht="19.5" customHeight="1" x14ac:dyDescent="0.6">
      <c r="A387" s="38"/>
      <c r="B387" s="38"/>
      <c r="C387" s="38"/>
      <c r="D387" s="43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</row>
    <row r="388" spans="1:31" ht="19.5" customHeight="1" x14ac:dyDescent="0.6">
      <c r="A388" s="38"/>
      <c r="B388" s="38"/>
      <c r="C388" s="38"/>
      <c r="D388" s="43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</row>
    <row r="389" spans="1:31" ht="19.5" customHeight="1" x14ac:dyDescent="0.6">
      <c r="A389" s="38"/>
      <c r="B389" s="38"/>
      <c r="C389" s="38"/>
      <c r="D389" s="43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</row>
    <row r="390" spans="1:31" ht="19.5" customHeight="1" x14ac:dyDescent="0.6">
      <c r="A390" s="38"/>
      <c r="B390" s="38"/>
      <c r="C390" s="38"/>
      <c r="D390" s="43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</row>
    <row r="391" spans="1:31" ht="19.5" customHeight="1" x14ac:dyDescent="0.6">
      <c r="A391" s="38"/>
      <c r="B391" s="38"/>
      <c r="C391" s="38"/>
      <c r="D391" s="43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</row>
    <row r="392" spans="1:31" ht="19.5" customHeight="1" x14ac:dyDescent="0.6">
      <c r="A392" s="38"/>
      <c r="B392" s="38"/>
      <c r="C392" s="38"/>
      <c r="D392" s="43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</row>
    <row r="393" spans="1:31" ht="19.5" customHeight="1" x14ac:dyDescent="0.6">
      <c r="A393" s="38"/>
      <c r="B393" s="38"/>
      <c r="C393" s="38"/>
      <c r="D393" s="43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</row>
    <row r="394" spans="1:31" ht="19.5" customHeight="1" x14ac:dyDescent="0.6">
      <c r="A394" s="38"/>
      <c r="B394" s="38"/>
      <c r="C394" s="38"/>
      <c r="D394" s="43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</row>
    <row r="395" spans="1:31" ht="19.5" customHeight="1" x14ac:dyDescent="0.6">
      <c r="A395" s="38"/>
      <c r="B395" s="38"/>
      <c r="C395" s="38"/>
      <c r="D395" s="43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</row>
    <row r="396" spans="1:31" ht="19.5" customHeight="1" x14ac:dyDescent="0.6">
      <c r="A396" s="38"/>
      <c r="B396" s="38"/>
      <c r="C396" s="38"/>
      <c r="D396" s="43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</row>
    <row r="397" spans="1:31" ht="19.5" customHeight="1" x14ac:dyDescent="0.6">
      <c r="A397" s="38"/>
      <c r="B397" s="38"/>
      <c r="C397" s="38"/>
      <c r="D397" s="43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</row>
    <row r="398" spans="1:31" ht="19.5" customHeight="1" x14ac:dyDescent="0.6">
      <c r="A398" s="38"/>
      <c r="B398" s="38"/>
      <c r="C398" s="38"/>
      <c r="D398" s="43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</row>
    <row r="399" spans="1:31" ht="19.5" customHeight="1" x14ac:dyDescent="0.6">
      <c r="A399" s="38"/>
      <c r="B399" s="38"/>
      <c r="C399" s="38"/>
      <c r="D399" s="43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</row>
    <row r="400" spans="1:31" ht="19.5" customHeight="1" x14ac:dyDescent="0.6">
      <c r="A400" s="38"/>
      <c r="B400" s="38"/>
      <c r="C400" s="38"/>
      <c r="D400" s="43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</row>
    <row r="401" spans="1:31" ht="19.5" customHeight="1" x14ac:dyDescent="0.6">
      <c r="A401" s="38"/>
      <c r="B401" s="38"/>
      <c r="C401" s="38"/>
      <c r="D401" s="43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</row>
    <row r="402" spans="1:31" ht="19.5" customHeight="1" x14ac:dyDescent="0.6">
      <c r="A402" s="38"/>
      <c r="B402" s="38"/>
      <c r="C402" s="38"/>
      <c r="D402" s="43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</row>
    <row r="403" spans="1:31" ht="19.5" customHeight="1" x14ac:dyDescent="0.6">
      <c r="A403" s="38"/>
      <c r="B403" s="38"/>
      <c r="C403" s="38"/>
      <c r="D403" s="43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</row>
    <row r="404" spans="1:31" ht="19.5" customHeight="1" x14ac:dyDescent="0.6">
      <c r="A404" s="38"/>
      <c r="B404" s="38"/>
      <c r="C404" s="38"/>
      <c r="D404" s="43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</row>
    <row r="405" spans="1:31" ht="19.5" customHeight="1" x14ac:dyDescent="0.6">
      <c r="A405" s="38"/>
      <c r="B405" s="38"/>
      <c r="C405" s="38"/>
      <c r="D405" s="43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</row>
    <row r="406" spans="1:31" ht="19.5" customHeight="1" x14ac:dyDescent="0.6">
      <c r="A406" s="38"/>
      <c r="B406" s="38"/>
      <c r="C406" s="38"/>
      <c r="D406" s="43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</row>
    <row r="407" spans="1:31" ht="19.5" customHeight="1" x14ac:dyDescent="0.6">
      <c r="A407" s="38"/>
      <c r="B407" s="38"/>
      <c r="C407" s="38"/>
      <c r="D407" s="43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</row>
    <row r="408" spans="1:31" ht="19.5" customHeight="1" x14ac:dyDescent="0.6">
      <c r="A408" s="38"/>
      <c r="B408" s="38"/>
      <c r="C408" s="38"/>
      <c r="D408" s="43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</row>
    <row r="409" spans="1:31" ht="19.5" customHeight="1" x14ac:dyDescent="0.6">
      <c r="A409" s="38"/>
      <c r="B409" s="38"/>
      <c r="C409" s="38"/>
      <c r="D409" s="43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</row>
    <row r="410" spans="1:31" ht="19.5" customHeight="1" x14ac:dyDescent="0.6">
      <c r="A410" s="38"/>
      <c r="B410" s="38"/>
      <c r="C410" s="38"/>
      <c r="D410" s="43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</row>
    <row r="411" spans="1:31" ht="19.5" customHeight="1" x14ac:dyDescent="0.6">
      <c r="A411" s="38"/>
      <c r="B411" s="38"/>
      <c r="C411" s="38"/>
      <c r="D411" s="43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</row>
    <row r="412" spans="1:31" ht="19.5" customHeight="1" x14ac:dyDescent="0.6">
      <c r="A412" s="38"/>
      <c r="B412" s="38"/>
      <c r="C412" s="38"/>
      <c r="D412" s="43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</row>
    <row r="413" spans="1:31" ht="19.5" customHeight="1" x14ac:dyDescent="0.6">
      <c r="A413" s="38"/>
      <c r="B413" s="38"/>
      <c r="C413" s="38"/>
      <c r="D413" s="43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</row>
    <row r="414" spans="1:31" ht="19.5" customHeight="1" x14ac:dyDescent="0.6">
      <c r="A414" s="38"/>
      <c r="B414" s="38"/>
      <c r="C414" s="38"/>
      <c r="D414" s="43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</row>
    <row r="415" spans="1:31" ht="19.5" customHeight="1" x14ac:dyDescent="0.6">
      <c r="A415" s="38"/>
      <c r="B415" s="38"/>
      <c r="C415" s="38"/>
      <c r="D415" s="43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</row>
    <row r="416" spans="1:31" ht="19.5" customHeight="1" x14ac:dyDescent="0.6">
      <c r="A416" s="38"/>
      <c r="B416" s="38"/>
      <c r="C416" s="38"/>
      <c r="D416" s="43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</row>
    <row r="417" spans="1:31" ht="19.5" customHeight="1" x14ac:dyDescent="0.6">
      <c r="A417" s="38"/>
      <c r="B417" s="38"/>
      <c r="C417" s="38"/>
      <c r="D417" s="43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</row>
    <row r="418" spans="1:31" ht="19.5" customHeight="1" x14ac:dyDescent="0.6">
      <c r="A418" s="38"/>
      <c r="B418" s="38"/>
      <c r="C418" s="38"/>
      <c r="D418" s="43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</row>
    <row r="419" spans="1:31" ht="19.5" customHeight="1" x14ac:dyDescent="0.6">
      <c r="A419" s="38"/>
      <c r="B419" s="38"/>
      <c r="C419" s="38"/>
      <c r="D419" s="43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</row>
    <row r="420" spans="1:31" ht="19.5" customHeight="1" x14ac:dyDescent="0.6">
      <c r="A420" s="38"/>
      <c r="B420" s="38"/>
      <c r="C420" s="38"/>
      <c r="D420" s="43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</row>
    <row r="421" spans="1:31" ht="19.5" customHeight="1" x14ac:dyDescent="0.6">
      <c r="A421" s="38"/>
      <c r="B421" s="38"/>
      <c r="C421" s="38"/>
      <c r="D421" s="43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</row>
    <row r="422" spans="1:31" ht="19.5" customHeight="1" x14ac:dyDescent="0.6">
      <c r="A422" s="38"/>
      <c r="B422" s="38"/>
      <c r="C422" s="38"/>
      <c r="D422" s="43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</row>
    <row r="423" spans="1:31" ht="19.5" customHeight="1" x14ac:dyDescent="0.6">
      <c r="A423" s="38"/>
      <c r="B423" s="38"/>
      <c r="C423" s="38"/>
      <c r="D423" s="43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</row>
    <row r="424" spans="1:31" ht="19.5" customHeight="1" x14ac:dyDescent="0.6">
      <c r="A424" s="38"/>
      <c r="B424" s="38"/>
      <c r="C424" s="38"/>
      <c r="D424" s="43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</row>
    <row r="425" spans="1:31" ht="19.5" customHeight="1" x14ac:dyDescent="0.6">
      <c r="A425" s="38"/>
      <c r="B425" s="38"/>
      <c r="C425" s="38"/>
      <c r="D425" s="43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</row>
    <row r="426" spans="1:31" ht="19.5" customHeight="1" x14ac:dyDescent="0.6">
      <c r="A426" s="38"/>
      <c r="B426" s="38"/>
      <c r="C426" s="38"/>
      <c r="D426" s="43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</row>
    <row r="427" spans="1:31" ht="19.5" customHeight="1" x14ac:dyDescent="0.6">
      <c r="A427" s="38"/>
      <c r="B427" s="38"/>
      <c r="C427" s="38"/>
      <c r="D427" s="43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</row>
    <row r="428" spans="1:31" ht="19.5" customHeight="1" x14ac:dyDescent="0.6">
      <c r="A428" s="38"/>
      <c r="B428" s="38"/>
      <c r="C428" s="38"/>
      <c r="D428" s="43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</row>
    <row r="429" spans="1:31" ht="19.5" customHeight="1" x14ac:dyDescent="0.6">
      <c r="A429" s="38"/>
      <c r="B429" s="38"/>
      <c r="C429" s="38"/>
      <c r="D429" s="43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</row>
    <row r="430" spans="1:31" ht="19.5" customHeight="1" x14ac:dyDescent="0.6">
      <c r="A430" s="38"/>
      <c r="B430" s="38"/>
      <c r="C430" s="38"/>
      <c r="D430" s="43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</row>
    <row r="431" spans="1:31" ht="19.5" customHeight="1" x14ac:dyDescent="0.6">
      <c r="A431" s="38"/>
      <c r="B431" s="38"/>
      <c r="C431" s="38"/>
      <c r="D431" s="43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</row>
    <row r="432" spans="1:31" ht="19.5" customHeight="1" x14ac:dyDescent="0.6">
      <c r="A432" s="38"/>
      <c r="B432" s="38"/>
      <c r="C432" s="38"/>
      <c r="D432" s="43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</row>
    <row r="433" spans="1:31" ht="19.5" customHeight="1" x14ac:dyDescent="0.6">
      <c r="A433" s="38"/>
      <c r="B433" s="38"/>
      <c r="C433" s="38"/>
      <c r="D433" s="43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</row>
    <row r="434" spans="1:31" ht="19.5" customHeight="1" x14ac:dyDescent="0.6">
      <c r="A434" s="38"/>
      <c r="B434" s="38"/>
      <c r="C434" s="38"/>
      <c r="D434" s="43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</row>
    <row r="435" spans="1:31" ht="19.5" customHeight="1" x14ac:dyDescent="0.6">
      <c r="A435" s="38"/>
      <c r="B435" s="38"/>
      <c r="C435" s="38"/>
      <c r="D435" s="43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</row>
    <row r="436" spans="1:31" ht="19.5" customHeight="1" x14ac:dyDescent="0.6">
      <c r="A436" s="38"/>
      <c r="B436" s="38"/>
      <c r="C436" s="38"/>
      <c r="D436" s="43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</row>
    <row r="437" spans="1:31" ht="19.5" customHeight="1" x14ac:dyDescent="0.6">
      <c r="A437" s="38"/>
      <c r="B437" s="38"/>
      <c r="C437" s="38"/>
      <c r="D437" s="43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</row>
    <row r="438" spans="1:31" ht="19.5" customHeight="1" x14ac:dyDescent="0.6">
      <c r="A438" s="38"/>
      <c r="B438" s="38"/>
      <c r="C438" s="38"/>
      <c r="D438" s="43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</row>
    <row r="439" spans="1:31" ht="19.5" customHeight="1" x14ac:dyDescent="0.6">
      <c r="A439" s="38"/>
      <c r="B439" s="38"/>
      <c r="C439" s="38"/>
      <c r="D439" s="43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</row>
    <row r="440" spans="1:31" ht="19.5" customHeight="1" x14ac:dyDescent="0.6">
      <c r="A440" s="38"/>
      <c r="B440" s="38"/>
      <c r="C440" s="38"/>
      <c r="D440" s="43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</row>
    <row r="441" spans="1:31" ht="19.5" customHeight="1" x14ac:dyDescent="0.6">
      <c r="A441" s="38"/>
      <c r="B441" s="38"/>
      <c r="C441" s="38"/>
      <c r="D441" s="43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</row>
    <row r="442" spans="1:31" ht="19.5" customHeight="1" x14ac:dyDescent="0.6">
      <c r="A442" s="38"/>
      <c r="B442" s="38"/>
      <c r="C442" s="38"/>
      <c r="D442" s="43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</row>
    <row r="443" spans="1:31" ht="19.5" customHeight="1" x14ac:dyDescent="0.6">
      <c r="A443" s="38"/>
      <c r="B443" s="38"/>
      <c r="C443" s="38"/>
      <c r="D443" s="43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</row>
    <row r="444" spans="1:31" ht="19.5" customHeight="1" x14ac:dyDescent="0.6">
      <c r="A444" s="38"/>
      <c r="B444" s="38"/>
      <c r="C444" s="38"/>
      <c r="D444" s="43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</row>
    <row r="445" spans="1:31" ht="19.5" customHeight="1" x14ac:dyDescent="0.6">
      <c r="A445" s="38"/>
      <c r="B445" s="38"/>
      <c r="C445" s="38"/>
      <c r="D445" s="43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</row>
    <row r="446" spans="1:31" ht="19.5" customHeight="1" x14ac:dyDescent="0.6">
      <c r="A446" s="38"/>
      <c r="B446" s="38"/>
      <c r="C446" s="38"/>
      <c r="D446" s="43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</row>
    <row r="447" spans="1:31" ht="19.5" customHeight="1" x14ac:dyDescent="0.6">
      <c r="A447" s="38"/>
      <c r="B447" s="38"/>
      <c r="C447" s="38"/>
      <c r="D447" s="43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</row>
    <row r="448" spans="1:31" ht="19.5" customHeight="1" x14ac:dyDescent="0.6">
      <c r="A448" s="38"/>
      <c r="B448" s="38"/>
      <c r="C448" s="38"/>
      <c r="D448" s="43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</row>
    <row r="449" spans="1:31" ht="19.5" customHeight="1" x14ac:dyDescent="0.6">
      <c r="A449" s="38"/>
      <c r="B449" s="38"/>
      <c r="C449" s="38"/>
      <c r="D449" s="43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</row>
    <row r="450" spans="1:31" ht="19.5" customHeight="1" x14ac:dyDescent="0.6">
      <c r="A450" s="38"/>
      <c r="B450" s="38"/>
      <c r="C450" s="38"/>
      <c r="D450" s="43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</row>
    <row r="451" spans="1:31" ht="19.5" customHeight="1" x14ac:dyDescent="0.6">
      <c r="A451" s="38"/>
      <c r="B451" s="38"/>
      <c r="C451" s="38"/>
      <c r="D451" s="43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</row>
    <row r="452" spans="1:31" ht="19.5" customHeight="1" x14ac:dyDescent="0.6">
      <c r="A452" s="38"/>
      <c r="B452" s="38"/>
      <c r="C452" s="38"/>
      <c r="D452" s="43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</row>
    <row r="453" spans="1:31" ht="19.5" customHeight="1" x14ac:dyDescent="0.6">
      <c r="A453" s="38"/>
      <c r="B453" s="38"/>
      <c r="C453" s="38"/>
      <c r="D453" s="43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</row>
    <row r="454" spans="1:31" ht="19.5" customHeight="1" x14ac:dyDescent="0.6">
      <c r="A454" s="38"/>
      <c r="B454" s="38"/>
      <c r="C454" s="38"/>
      <c r="D454" s="43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</row>
    <row r="455" spans="1:31" ht="19.5" customHeight="1" x14ac:dyDescent="0.6">
      <c r="A455" s="38"/>
      <c r="B455" s="38"/>
      <c r="C455" s="38"/>
      <c r="D455" s="43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</row>
    <row r="456" spans="1:31" ht="19.5" customHeight="1" x14ac:dyDescent="0.6">
      <c r="A456" s="38"/>
      <c r="B456" s="38"/>
      <c r="C456" s="38"/>
      <c r="D456" s="43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</row>
    <row r="457" spans="1:31" ht="19.5" customHeight="1" x14ac:dyDescent="0.6">
      <c r="A457" s="38"/>
      <c r="B457" s="38"/>
      <c r="C457" s="38"/>
      <c r="D457" s="43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</row>
    <row r="458" spans="1:31" ht="19.5" customHeight="1" x14ac:dyDescent="0.6">
      <c r="A458" s="38"/>
      <c r="B458" s="38"/>
      <c r="C458" s="38"/>
      <c r="D458" s="43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</row>
    <row r="459" spans="1:31" ht="19.5" customHeight="1" x14ac:dyDescent="0.6">
      <c r="A459" s="38"/>
      <c r="B459" s="38"/>
      <c r="C459" s="38"/>
      <c r="D459" s="43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</row>
    <row r="460" spans="1:31" ht="19.5" customHeight="1" x14ac:dyDescent="0.6">
      <c r="A460" s="38"/>
      <c r="B460" s="38"/>
      <c r="C460" s="38"/>
      <c r="D460" s="43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</row>
    <row r="461" spans="1:31" ht="19.5" customHeight="1" x14ac:dyDescent="0.6">
      <c r="A461" s="38"/>
      <c r="B461" s="38"/>
      <c r="C461" s="38"/>
      <c r="D461" s="43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</row>
    <row r="462" spans="1:31" ht="19.5" customHeight="1" x14ac:dyDescent="0.6">
      <c r="A462" s="38"/>
      <c r="B462" s="38"/>
      <c r="C462" s="38"/>
      <c r="D462" s="43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</row>
    <row r="463" spans="1:31" ht="19.5" customHeight="1" x14ac:dyDescent="0.6">
      <c r="A463" s="38"/>
      <c r="B463" s="38"/>
      <c r="C463" s="38"/>
      <c r="D463" s="43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</row>
    <row r="464" spans="1:31" ht="19.5" customHeight="1" x14ac:dyDescent="0.6">
      <c r="A464" s="38"/>
      <c r="B464" s="38"/>
      <c r="C464" s="38"/>
      <c r="D464" s="43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</row>
    <row r="465" spans="1:31" ht="19.5" customHeight="1" x14ac:dyDescent="0.6">
      <c r="A465" s="38"/>
      <c r="B465" s="38"/>
      <c r="C465" s="38"/>
      <c r="D465" s="43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</row>
    <row r="466" spans="1:31" ht="19.5" customHeight="1" x14ac:dyDescent="0.6">
      <c r="A466" s="38"/>
      <c r="B466" s="38"/>
      <c r="C466" s="38"/>
      <c r="D466" s="43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</row>
    <row r="467" spans="1:31" ht="19.5" customHeight="1" x14ac:dyDescent="0.6">
      <c r="A467" s="38"/>
      <c r="B467" s="38"/>
      <c r="C467" s="38"/>
      <c r="D467" s="43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</row>
    <row r="468" spans="1:31" ht="19.5" customHeight="1" x14ac:dyDescent="0.6">
      <c r="A468" s="38"/>
      <c r="B468" s="38"/>
      <c r="C468" s="38"/>
      <c r="D468" s="43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</row>
    <row r="469" spans="1:31" ht="19.5" customHeight="1" x14ac:dyDescent="0.6">
      <c r="A469" s="38"/>
      <c r="B469" s="38"/>
      <c r="C469" s="38"/>
      <c r="D469" s="43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</row>
    <row r="470" spans="1:31" ht="19.5" customHeight="1" x14ac:dyDescent="0.6">
      <c r="A470" s="38"/>
      <c r="B470" s="38"/>
      <c r="C470" s="38"/>
      <c r="D470" s="43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</row>
    <row r="471" spans="1:31" ht="19.5" customHeight="1" x14ac:dyDescent="0.6">
      <c r="A471" s="38"/>
      <c r="B471" s="38"/>
      <c r="C471" s="38"/>
      <c r="D471" s="43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</row>
    <row r="472" spans="1:31" ht="19.5" customHeight="1" x14ac:dyDescent="0.6">
      <c r="A472" s="38"/>
      <c r="B472" s="38"/>
      <c r="C472" s="38"/>
      <c r="D472" s="43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</row>
    <row r="473" spans="1:31" ht="19.5" customHeight="1" x14ac:dyDescent="0.6">
      <c r="A473" s="38"/>
      <c r="B473" s="38"/>
      <c r="C473" s="38"/>
      <c r="D473" s="43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</row>
    <row r="474" spans="1:31" ht="19.5" customHeight="1" x14ac:dyDescent="0.6">
      <c r="A474" s="38"/>
      <c r="B474" s="38"/>
      <c r="C474" s="38"/>
      <c r="D474" s="43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</row>
    <row r="475" spans="1:31" ht="19.5" customHeight="1" x14ac:dyDescent="0.6">
      <c r="A475" s="38"/>
      <c r="B475" s="38"/>
      <c r="C475" s="38"/>
      <c r="D475" s="43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</row>
    <row r="476" spans="1:31" ht="19.5" customHeight="1" x14ac:dyDescent="0.6">
      <c r="A476" s="38"/>
      <c r="B476" s="38"/>
      <c r="C476" s="38"/>
      <c r="D476" s="43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</row>
    <row r="477" spans="1:31" ht="19.5" customHeight="1" x14ac:dyDescent="0.6">
      <c r="A477" s="38"/>
      <c r="B477" s="38"/>
      <c r="C477" s="38"/>
      <c r="D477" s="43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</row>
    <row r="478" spans="1:31" ht="19.5" customHeight="1" x14ac:dyDescent="0.6">
      <c r="A478" s="38"/>
      <c r="B478" s="38"/>
      <c r="C478" s="38"/>
      <c r="D478" s="43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</row>
    <row r="479" spans="1:31" ht="19.5" customHeight="1" x14ac:dyDescent="0.6">
      <c r="A479" s="38"/>
      <c r="B479" s="38"/>
      <c r="C479" s="38"/>
      <c r="D479" s="43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</row>
    <row r="480" spans="1:31" ht="19.5" customHeight="1" x14ac:dyDescent="0.6">
      <c r="A480" s="38"/>
      <c r="B480" s="38"/>
      <c r="C480" s="38"/>
      <c r="D480" s="43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</row>
    <row r="481" spans="1:31" ht="19.5" customHeight="1" x14ac:dyDescent="0.6">
      <c r="A481" s="38"/>
      <c r="B481" s="38"/>
      <c r="C481" s="38"/>
      <c r="D481" s="43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</row>
    <row r="482" spans="1:31" ht="19.5" customHeight="1" x14ac:dyDescent="0.6">
      <c r="A482" s="38"/>
      <c r="B482" s="38"/>
      <c r="C482" s="38"/>
      <c r="D482" s="43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</row>
    <row r="483" spans="1:31" ht="19.5" customHeight="1" x14ac:dyDescent="0.6">
      <c r="A483" s="38"/>
      <c r="B483" s="38"/>
      <c r="C483" s="38"/>
      <c r="D483" s="43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</row>
    <row r="484" spans="1:31" ht="19.5" customHeight="1" x14ac:dyDescent="0.6">
      <c r="A484" s="38"/>
      <c r="B484" s="38"/>
      <c r="C484" s="38"/>
      <c r="D484" s="43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</row>
    <row r="485" spans="1:31" ht="19.5" customHeight="1" x14ac:dyDescent="0.6">
      <c r="A485" s="38"/>
      <c r="B485" s="38"/>
      <c r="C485" s="38"/>
      <c r="D485" s="43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</row>
    <row r="486" spans="1:31" ht="19.5" customHeight="1" x14ac:dyDescent="0.6">
      <c r="A486" s="38"/>
      <c r="B486" s="38"/>
      <c r="C486" s="38"/>
      <c r="D486" s="43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</row>
    <row r="487" spans="1:31" ht="19.5" customHeight="1" x14ac:dyDescent="0.6">
      <c r="A487" s="38"/>
      <c r="B487" s="38"/>
      <c r="C487" s="38"/>
      <c r="D487" s="43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</row>
    <row r="488" spans="1:31" ht="19.5" customHeight="1" x14ac:dyDescent="0.6">
      <c r="A488" s="38"/>
      <c r="B488" s="38"/>
      <c r="C488" s="38"/>
      <c r="D488" s="43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</row>
    <row r="489" spans="1:31" ht="19.5" customHeight="1" x14ac:dyDescent="0.6">
      <c r="A489" s="38"/>
      <c r="B489" s="38"/>
      <c r="C489" s="38"/>
      <c r="D489" s="43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</row>
    <row r="490" spans="1:31" ht="19.5" customHeight="1" x14ac:dyDescent="0.6">
      <c r="A490" s="38"/>
      <c r="B490" s="38"/>
      <c r="C490" s="38"/>
      <c r="D490" s="43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</row>
    <row r="491" spans="1:31" ht="19.5" customHeight="1" x14ac:dyDescent="0.6">
      <c r="A491" s="38"/>
      <c r="B491" s="38"/>
      <c r="C491" s="38"/>
      <c r="D491" s="43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</row>
    <row r="492" spans="1:31" ht="19.5" customHeight="1" x14ac:dyDescent="0.6">
      <c r="A492" s="38"/>
      <c r="B492" s="38"/>
      <c r="C492" s="38"/>
      <c r="D492" s="43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</row>
    <row r="493" spans="1:31" ht="19.5" customHeight="1" x14ac:dyDescent="0.6">
      <c r="A493" s="38"/>
      <c r="B493" s="38"/>
      <c r="C493" s="38"/>
      <c r="D493" s="43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</row>
    <row r="494" spans="1:31" ht="19.5" customHeight="1" x14ac:dyDescent="0.6">
      <c r="A494" s="38"/>
      <c r="B494" s="38"/>
      <c r="C494" s="38"/>
      <c r="D494" s="43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</row>
    <row r="495" spans="1:31" ht="19.5" customHeight="1" x14ac:dyDescent="0.6">
      <c r="A495" s="38"/>
      <c r="B495" s="38"/>
      <c r="C495" s="38"/>
      <c r="D495" s="43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</row>
    <row r="496" spans="1:31" ht="19.5" customHeight="1" x14ac:dyDescent="0.6">
      <c r="A496" s="38"/>
      <c r="B496" s="38"/>
      <c r="C496" s="38"/>
      <c r="D496" s="43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</row>
    <row r="497" spans="1:31" ht="19.5" customHeight="1" x14ac:dyDescent="0.6">
      <c r="A497" s="38"/>
      <c r="B497" s="38"/>
      <c r="C497" s="38"/>
      <c r="D497" s="43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</row>
    <row r="498" spans="1:31" ht="19.5" customHeight="1" x14ac:dyDescent="0.6">
      <c r="A498" s="38"/>
      <c r="B498" s="38"/>
      <c r="C498" s="38"/>
      <c r="D498" s="43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</row>
    <row r="499" spans="1:31" ht="19.5" customHeight="1" x14ac:dyDescent="0.6">
      <c r="A499" s="38"/>
      <c r="B499" s="38"/>
      <c r="C499" s="38"/>
      <c r="D499" s="43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</row>
    <row r="500" spans="1:31" ht="19.5" customHeight="1" x14ac:dyDescent="0.6">
      <c r="A500" s="38"/>
      <c r="B500" s="38"/>
      <c r="C500" s="38"/>
      <c r="D500" s="43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</row>
    <row r="501" spans="1:31" ht="19.5" customHeight="1" x14ac:dyDescent="0.6">
      <c r="A501" s="38"/>
      <c r="B501" s="38"/>
      <c r="C501" s="38"/>
      <c r="D501" s="43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</row>
    <row r="502" spans="1:31" ht="19.5" customHeight="1" x14ac:dyDescent="0.6">
      <c r="A502" s="38"/>
      <c r="B502" s="38"/>
      <c r="C502" s="38"/>
      <c r="D502" s="43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</row>
    <row r="503" spans="1:31" ht="19.5" customHeight="1" x14ac:dyDescent="0.6">
      <c r="A503" s="38"/>
      <c r="B503" s="38"/>
      <c r="C503" s="38"/>
      <c r="D503" s="43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</row>
    <row r="504" spans="1:31" ht="19.5" customHeight="1" x14ac:dyDescent="0.6">
      <c r="A504" s="38"/>
      <c r="B504" s="38"/>
      <c r="C504" s="38"/>
      <c r="D504" s="43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</row>
    <row r="505" spans="1:31" ht="19.5" customHeight="1" x14ac:dyDescent="0.6">
      <c r="A505" s="38"/>
      <c r="B505" s="38"/>
      <c r="C505" s="38"/>
      <c r="D505" s="43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</row>
    <row r="506" spans="1:31" ht="19.5" customHeight="1" x14ac:dyDescent="0.6">
      <c r="A506" s="38"/>
      <c r="B506" s="38"/>
      <c r="C506" s="38"/>
      <c r="D506" s="43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</row>
    <row r="507" spans="1:31" ht="19.5" customHeight="1" x14ac:dyDescent="0.6">
      <c r="A507" s="38"/>
      <c r="B507" s="38"/>
      <c r="C507" s="38"/>
      <c r="D507" s="43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</row>
    <row r="508" spans="1:31" ht="19.5" customHeight="1" x14ac:dyDescent="0.6">
      <c r="A508" s="38"/>
      <c r="B508" s="38"/>
      <c r="C508" s="38"/>
      <c r="D508" s="43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</row>
    <row r="509" spans="1:31" ht="19.5" customHeight="1" x14ac:dyDescent="0.6">
      <c r="A509" s="38"/>
      <c r="B509" s="38"/>
      <c r="C509" s="38"/>
      <c r="D509" s="43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</row>
    <row r="510" spans="1:31" ht="19.5" customHeight="1" x14ac:dyDescent="0.6">
      <c r="A510" s="38"/>
      <c r="B510" s="38"/>
      <c r="C510" s="38"/>
      <c r="D510" s="43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</row>
    <row r="511" spans="1:31" ht="19.5" customHeight="1" x14ac:dyDescent="0.6">
      <c r="A511" s="38"/>
      <c r="B511" s="38"/>
      <c r="C511" s="38"/>
      <c r="D511" s="43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</row>
    <row r="512" spans="1:31" ht="19.5" customHeight="1" x14ac:dyDescent="0.6">
      <c r="A512" s="38"/>
      <c r="B512" s="38"/>
      <c r="C512" s="38"/>
      <c r="D512" s="43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</row>
    <row r="513" spans="1:31" ht="19.5" customHeight="1" x14ac:dyDescent="0.6">
      <c r="A513" s="38"/>
      <c r="B513" s="38"/>
      <c r="C513" s="38"/>
      <c r="D513" s="43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</row>
    <row r="514" spans="1:31" ht="19.5" customHeight="1" x14ac:dyDescent="0.6">
      <c r="A514" s="38"/>
      <c r="B514" s="38"/>
      <c r="C514" s="38"/>
      <c r="D514" s="43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</row>
    <row r="515" spans="1:31" ht="19.5" customHeight="1" x14ac:dyDescent="0.6">
      <c r="A515" s="38"/>
      <c r="B515" s="38"/>
      <c r="C515" s="38"/>
      <c r="D515" s="43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</row>
    <row r="516" spans="1:31" ht="19.5" customHeight="1" x14ac:dyDescent="0.6">
      <c r="A516" s="38"/>
      <c r="B516" s="38"/>
      <c r="C516" s="38"/>
      <c r="D516" s="43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</row>
    <row r="517" spans="1:31" ht="19.5" customHeight="1" x14ac:dyDescent="0.6">
      <c r="A517" s="38"/>
      <c r="B517" s="38"/>
      <c r="C517" s="38"/>
      <c r="D517" s="43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</row>
    <row r="518" spans="1:31" ht="19.5" customHeight="1" x14ac:dyDescent="0.6">
      <c r="A518" s="38"/>
      <c r="B518" s="38"/>
      <c r="C518" s="38"/>
      <c r="D518" s="43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</row>
    <row r="519" spans="1:31" ht="19.5" customHeight="1" x14ac:dyDescent="0.6">
      <c r="A519" s="38"/>
      <c r="B519" s="38"/>
      <c r="C519" s="38"/>
      <c r="D519" s="43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</row>
    <row r="520" spans="1:31" ht="19.5" customHeight="1" x14ac:dyDescent="0.6">
      <c r="A520" s="38"/>
      <c r="B520" s="38"/>
      <c r="C520" s="38"/>
      <c r="D520" s="43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</row>
    <row r="521" spans="1:31" ht="19.5" customHeight="1" x14ac:dyDescent="0.6">
      <c r="A521" s="38"/>
      <c r="B521" s="38"/>
      <c r="C521" s="38"/>
      <c r="D521" s="43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</row>
    <row r="522" spans="1:31" ht="19.5" customHeight="1" x14ac:dyDescent="0.6">
      <c r="A522" s="38"/>
      <c r="B522" s="38"/>
      <c r="C522" s="38"/>
      <c r="D522" s="43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</row>
    <row r="523" spans="1:31" ht="19.5" customHeight="1" x14ac:dyDescent="0.6">
      <c r="A523" s="38"/>
      <c r="B523" s="38"/>
      <c r="C523" s="38"/>
      <c r="D523" s="43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</row>
    <row r="524" spans="1:31" ht="19.5" customHeight="1" x14ac:dyDescent="0.6">
      <c r="A524" s="38"/>
      <c r="B524" s="38"/>
      <c r="C524" s="38"/>
      <c r="D524" s="43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</row>
    <row r="525" spans="1:31" ht="19.5" customHeight="1" x14ac:dyDescent="0.6">
      <c r="A525" s="38"/>
      <c r="B525" s="38"/>
      <c r="C525" s="38"/>
      <c r="D525" s="43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</row>
    <row r="526" spans="1:31" ht="19.5" customHeight="1" x14ac:dyDescent="0.6">
      <c r="A526" s="38"/>
      <c r="B526" s="38"/>
      <c r="C526" s="38"/>
      <c r="D526" s="43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</row>
    <row r="527" spans="1:31" ht="19.5" customHeight="1" x14ac:dyDescent="0.6">
      <c r="A527" s="38"/>
      <c r="B527" s="38"/>
      <c r="C527" s="38"/>
      <c r="D527" s="43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</row>
    <row r="528" spans="1:31" ht="19.5" customHeight="1" x14ac:dyDescent="0.6">
      <c r="A528" s="38"/>
      <c r="B528" s="38"/>
      <c r="C528" s="38"/>
      <c r="D528" s="43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</row>
    <row r="529" spans="1:31" ht="19.5" customHeight="1" x14ac:dyDescent="0.6">
      <c r="A529" s="38"/>
      <c r="B529" s="38"/>
      <c r="C529" s="38"/>
      <c r="D529" s="43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</row>
    <row r="530" spans="1:31" ht="19.5" customHeight="1" x14ac:dyDescent="0.6">
      <c r="A530" s="38"/>
      <c r="B530" s="38"/>
      <c r="C530" s="38"/>
      <c r="D530" s="43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</row>
    <row r="531" spans="1:31" ht="19.5" customHeight="1" x14ac:dyDescent="0.6">
      <c r="A531" s="38"/>
      <c r="B531" s="38"/>
      <c r="C531" s="38"/>
      <c r="D531" s="43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</row>
    <row r="532" spans="1:31" ht="19.5" customHeight="1" x14ac:dyDescent="0.6">
      <c r="A532" s="38"/>
      <c r="B532" s="38"/>
      <c r="C532" s="38"/>
      <c r="D532" s="43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</row>
    <row r="533" spans="1:31" ht="19.5" customHeight="1" x14ac:dyDescent="0.6">
      <c r="A533" s="38"/>
      <c r="B533" s="38"/>
      <c r="C533" s="38"/>
      <c r="D533" s="43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</row>
    <row r="534" spans="1:31" ht="19.5" customHeight="1" x14ac:dyDescent="0.6">
      <c r="A534" s="38"/>
      <c r="B534" s="38"/>
      <c r="C534" s="38"/>
      <c r="D534" s="43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</row>
    <row r="535" spans="1:31" ht="19.5" customHeight="1" x14ac:dyDescent="0.6">
      <c r="A535" s="38"/>
      <c r="B535" s="38"/>
      <c r="C535" s="38"/>
      <c r="D535" s="43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</row>
    <row r="536" spans="1:31" ht="19.5" customHeight="1" x14ac:dyDescent="0.6">
      <c r="A536" s="38"/>
      <c r="B536" s="38"/>
      <c r="C536" s="38"/>
      <c r="D536" s="43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</row>
    <row r="537" spans="1:31" ht="19.5" customHeight="1" x14ac:dyDescent="0.6">
      <c r="A537" s="38"/>
      <c r="B537" s="38"/>
      <c r="C537" s="38"/>
      <c r="D537" s="43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</row>
    <row r="538" spans="1:31" ht="19.5" customHeight="1" x14ac:dyDescent="0.6">
      <c r="A538" s="38"/>
      <c r="B538" s="38"/>
      <c r="C538" s="38"/>
      <c r="D538" s="43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</row>
    <row r="539" spans="1:31" ht="19.5" customHeight="1" x14ac:dyDescent="0.6">
      <c r="A539" s="38"/>
      <c r="B539" s="38"/>
      <c r="C539" s="38"/>
      <c r="D539" s="43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</row>
    <row r="540" spans="1:31" ht="19.5" customHeight="1" x14ac:dyDescent="0.6">
      <c r="A540" s="38"/>
      <c r="B540" s="38"/>
      <c r="C540" s="38"/>
      <c r="D540" s="43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</row>
    <row r="541" spans="1:31" ht="19.5" customHeight="1" x14ac:dyDescent="0.6">
      <c r="A541" s="38"/>
      <c r="B541" s="38"/>
      <c r="C541" s="38"/>
      <c r="D541" s="43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</row>
    <row r="542" spans="1:31" ht="19.5" customHeight="1" x14ac:dyDescent="0.6">
      <c r="A542" s="38"/>
      <c r="B542" s="38"/>
      <c r="C542" s="38"/>
      <c r="D542" s="43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</row>
    <row r="543" spans="1:31" ht="19.5" customHeight="1" x14ac:dyDescent="0.6">
      <c r="A543" s="38"/>
      <c r="B543" s="38"/>
      <c r="C543" s="38"/>
      <c r="D543" s="43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</row>
    <row r="544" spans="1:31" ht="19.5" customHeight="1" x14ac:dyDescent="0.6">
      <c r="A544" s="38"/>
      <c r="B544" s="38"/>
      <c r="C544" s="38"/>
      <c r="D544" s="43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</row>
    <row r="545" spans="1:31" ht="19.5" customHeight="1" x14ac:dyDescent="0.6">
      <c r="A545" s="38"/>
      <c r="B545" s="38"/>
      <c r="C545" s="38"/>
      <c r="D545" s="43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</row>
    <row r="546" spans="1:31" ht="19.5" customHeight="1" x14ac:dyDescent="0.6">
      <c r="A546" s="38"/>
      <c r="B546" s="38"/>
      <c r="C546" s="38"/>
      <c r="D546" s="43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</row>
    <row r="547" spans="1:31" ht="19.5" customHeight="1" x14ac:dyDescent="0.6">
      <c r="A547" s="38"/>
      <c r="B547" s="38"/>
      <c r="C547" s="38"/>
      <c r="D547" s="43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</row>
    <row r="548" spans="1:31" ht="19.5" customHeight="1" x14ac:dyDescent="0.6">
      <c r="A548" s="38"/>
      <c r="B548" s="38"/>
      <c r="C548" s="38"/>
      <c r="D548" s="43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</row>
    <row r="549" spans="1:31" ht="19.5" customHeight="1" x14ac:dyDescent="0.6">
      <c r="A549" s="38"/>
      <c r="B549" s="38"/>
      <c r="C549" s="38"/>
      <c r="D549" s="43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</row>
    <row r="550" spans="1:31" ht="19.5" customHeight="1" x14ac:dyDescent="0.6">
      <c r="A550" s="38"/>
      <c r="B550" s="38"/>
      <c r="C550" s="38"/>
      <c r="D550" s="43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</row>
    <row r="551" spans="1:31" ht="19.5" customHeight="1" x14ac:dyDescent="0.6">
      <c r="A551" s="38"/>
      <c r="B551" s="38"/>
      <c r="C551" s="38"/>
      <c r="D551" s="43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</row>
    <row r="552" spans="1:31" ht="19.5" customHeight="1" x14ac:dyDescent="0.6">
      <c r="A552" s="38"/>
      <c r="B552" s="38"/>
      <c r="C552" s="38"/>
      <c r="D552" s="43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</row>
    <row r="553" spans="1:31" ht="19.5" customHeight="1" x14ac:dyDescent="0.6">
      <c r="A553" s="38"/>
      <c r="B553" s="38"/>
      <c r="C553" s="38"/>
      <c r="D553" s="43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</row>
    <row r="554" spans="1:31" ht="19.5" customHeight="1" x14ac:dyDescent="0.6">
      <c r="A554" s="38"/>
      <c r="B554" s="38"/>
      <c r="C554" s="38"/>
      <c r="D554" s="43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</row>
    <row r="555" spans="1:31" ht="19.5" customHeight="1" x14ac:dyDescent="0.6">
      <c r="A555" s="38"/>
      <c r="B555" s="38"/>
      <c r="C555" s="38"/>
      <c r="D555" s="43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</row>
    <row r="556" spans="1:31" ht="19.5" customHeight="1" x14ac:dyDescent="0.6">
      <c r="A556" s="38"/>
      <c r="B556" s="38"/>
      <c r="C556" s="38"/>
      <c r="D556" s="43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</row>
    <row r="557" spans="1:31" ht="19.5" customHeight="1" x14ac:dyDescent="0.6">
      <c r="A557" s="38"/>
      <c r="B557" s="38"/>
      <c r="C557" s="38"/>
      <c r="D557" s="43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</row>
    <row r="558" spans="1:31" ht="19.5" customHeight="1" x14ac:dyDescent="0.6">
      <c r="A558" s="38"/>
      <c r="B558" s="38"/>
      <c r="C558" s="38"/>
      <c r="D558" s="43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</row>
    <row r="559" spans="1:31" ht="19.5" customHeight="1" x14ac:dyDescent="0.6">
      <c r="A559" s="38"/>
      <c r="B559" s="38"/>
      <c r="C559" s="38"/>
      <c r="D559" s="43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</row>
    <row r="560" spans="1:31" ht="19.5" customHeight="1" x14ac:dyDescent="0.6">
      <c r="A560" s="38"/>
      <c r="B560" s="38"/>
      <c r="C560" s="38"/>
      <c r="D560" s="43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</row>
    <row r="561" spans="1:31" ht="19.5" customHeight="1" x14ac:dyDescent="0.6">
      <c r="A561" s="38"/>
      <c r="B561" s="38"/>
      <c r="C561" s="38"/>
      <c r="D561" s="43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</row>
    <row r="562" spans="1:31" ht="19.5" customHeight="1" x14ac:dyDescent="0.6">
      <c r="A562" s="38"/>
      <c r="B562" s="38"/>
      <c r="C562" s="38"/>
      <c r="D562" s="43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</row>
    <row r="563" spans="1:31" ht="19.5" customHeight="1" x14ac:dyDescent="0.6">
      <c r="A563" s="38"/>
      <c r="B563" s="38"/>
      <c r="C563" s="38"/>
      <c r="D563" s="43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</row>
    <row r="564" spans="1:31" ht="19.5" customHeight="1" x14ac:dyDescent="0.6">
      <c r="A564" s="38"/>
      <c r="B564" s="38"/>
      <c r="C564" s="38"/>
      <c r="D564" s="43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</row>
    <row r="565" spans="1:31" ht="19.5" customHeight="1" x14ac:dyDescent="0.6">
      <c r="A565" s="38"/>
      <c r="B565" s="38"/>
      <c r="C565" s="38"/>
      <c r="D565" s="43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</row>
    <row r="566" spans="1:31" ht="19.5" customHeight="1" x14ac:dyDescent="0.6">
      <c r="A566" s="38"/>
      <c r="B566" s="38"/>
      <c r="C566" s="38"/>
      <c r="D566" s="43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</row>
    <row r="567" spans="1:31" ht="19.5" customHeight="1" x14ac:dyDescent="0.6">
      <c r="A567" s="38"/>
      <c r="B567" s="38"/>
      <c r="C567" s="38"/>
      <c r="D567" s="43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</row>
    <row r="568" spans="1:31" ht="19.5" customHeight="1" x14ac:dyDescent="0.6">
      <c r="A568" s="38"/>
      <c r="B568" s="38"/>
      <c r="C568" s="38"/>
      <c r="D568" s="43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</row>
    <row r="569" spans="1:31" ht="19.5" customHeight="1" x14ac:dyDescent="0.6">
      <c r="A569" s="38"/>
      <c r="B569" s="38"/>
      <c r="C569" s="38"/>
      <c r="D569" s="43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</row>
    <row r="570" spans="1:31" ht="19.5" customHeight="1" x14ac:dyDescent="0.6">
      <c r="A570" s="38"/>
      <c r="B570" s="38"/>
      <c r="C570" s="38"/>
      <c r="D570" s="43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</row>
    <row r="571" spans="1:31" ht="19.5" customHeight="1" x14ac:dyDescent="0.6">
      <c r="A571" s="38"/>
      <c r="B571" s="38"/>
      <c r="C571" s="38"/>
      <c r="D571" s="43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</row>
    <row r="572" spans="1:31" ht="19.5" customHeight="1" x14ac:dyDescent="0.6">
      <c r="A572" s="38"/>
      <c r="B572" s="38"/>
      <c r="C572" s="38"/>
      <c r="D572" s="43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</row>
    <row r="573" spans="1:31" ht="19.5" customHeight="1" x14ac:dyDescent="0.6">
      <c r="A573" s="38"/>
      <c r="B573" s="38"/>
      <c r="C573" s="38"/>
      <c r="D573" s="43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</row>
    <row r="574" spans="1:31" ht="19.5" customHeight="1" x14ac:dyDescent="0.6">
      <c r="A574" s="38"/>
      <c r="B574" s="38"/>
      <c r="C574" s="38"/>
      <c r="D574" s="43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</row>
    <row r="575" spans="1:31" ht="19.5" customHeight="1" x14ac:dyDescent="0.6">
      <c r="A575" s="38"/>
      <c r="B575" s="38"/>
      <c r="C575" s="38"/>
      <c r="D575" s="43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</row>
    <row r="576" spans="1:31" ht="19.5" customHeight="1" x14ac:dyDescent="0.6">
      <c r="A576" s="38"/>
      <c r="B576" s="38"/>
      <c r="C576" s="38"/>
      <c r="D576" s="43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</row>
    <row r="577" spans="1:31" ht="19.5" customHeight="1" x14ac:dyDescent="0.6">
      <c r="A577" s="38"/>
      <c r="B577" s="38"/>
      <c r="C577" s="38"/>
      <c r="D577" s="43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</row>
    <row r="578" spans="1:31" ht="19.5" customHeight="1" x14ac:dyDescent="0.6">
      <c r="A578" s="38"/>
      <c r="B578" s="38"/>
      <c r="C578" s="38"/>
      <c r="D578" s="43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</row>
    <row r="579" spans="1:31" ht="19.5" customHeight="1" x14ac:dyDescent="0.6">
      <c r="A579" s="38"/>
      <c r="B579" s="38"/>
      <c r="C579" s="38"/>
      <c r="D579" s="43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</row>
    <row r="580" spans="1:31" ht="19.5" customHeight="1" x14ac:dyDescent="0.6">
      <c r="A580" s="38"/>
      <c r="B580" s="38"/>
      <c r="C580" s="38"/>
      <c r="D580" s="43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</row>
    <row r="581" spans="1:31" ht="19.5" customHeight="1" x14ac:dyDescent="0.6">
      <c r="A581" s="38"/>
      <c r="B581" s="38"/>
      <c r="C581" s="38"/>
      <c r="D581" s="43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</row>
    <row r="582" spans="1:31" ht="19.5" customHeight="1" x14ac:dyDescent="0.6">
      <c r="A582" s="38"/>
      <c r="B582" s="38"/>
      <c r="C582" s="38"/>
      <c r="D582" s="43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</row>
    <row r="583" spans="1:31" ht="19.5" customHeight="1" x14ac:dyDescent="0.6">
      <c r="A583" s="38"/>
      <c r="B583" s="38"/>
      <c r="C583" s="38"/>
      <c r="D583" s="43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</row>
    <row r="584" spans="1:31" ht="19.5" customHeight="1" x14ac:dyDescent="0.6">
      <c r="A584" s="38"/>
      <c r="B584" s="38"/>
      <c r="C584" s="38"/>
      <c r="D584" s="43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</row>
    <row r="585" spans="1:31" ht="19.5" customHeight="1" x14ac:dyDescent="0.6">
      <c r="A585" s="38"/>
      <c r="B585" s="38"/>
      <c r="C585" s="38"/>
      <c r="D585" s="43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</row>
    <row r="586" spans="1:31" ht="19.5" customHeight="1" x14ac:dyDescent="0.6">
      <c r="A586" s="38"/>
      <c r="B586" s="38"/>
      <c r="C586" s="38"/>
      <c r="D586" s="43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</row>
    <row r="587" spans="1:31" ht="19.5" customHeight="1" x14ac:dyDescent="0.6">
      <c r="A587" s="38"/>
      <c r="B587" s="38"/>
      <c r="C587" s="38"/>
      <c r="D587" s="43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</row>
    <row r="588" spans="1:31" ht="19.5" customHeight="1" x14ac:dyDescent="0.6">
      <c r="A588" s="38"/>
      <c r="B588" s="38"/>
      <c r="C588" s="38"/>
      <c r="D588" s="43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</row>
    <row r="589" spans="1:31" ht="19.5" customHeight="1" x14ac:dyDescent="0.6">
      <c r="A589" s="38"/>
      <c r="B589" s="38"/>
      <c r="C589" s="38"/>
      <c r="D589" s="43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</row>
    <row r="590" spans="1:31" ht="19.5" customHeight="1" x14ac:dyDescent="0.6">
      <c r="A590" s="38"/>
      <c r="B590" s="38"/>
      <c r="C590" s="38"/>
      <c r="D590" s="43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</row>
    <row r="591" spans="1:31" ht="19.5" customHeight="1" x14ac:dyDescent="0.6">
      <c r="A591" s="38"/>
      <c r="B591" s="38"/>
      <c r="C591" s="38"/>
      <c r="D591" s="43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</row>
    <row r="592" spans="1:31" ht="19.5" customHeight="1" x14ac:dyDescent="0.6">
      <c r="A592" s="38"/>
      <c r="B592" s="38"/>
      <c r="C592" s="38"/>
      <c r="D592" s="43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</row>
    <row r="593" spans="1:31" ht="19.5" customHeight="1" x14ac:dyDescent="0.6">
      <c r="A593" s="38"/>
      <c r="B593" s="38"/>
      <c r="C593" s="38"/>
      <c r="D593" s="43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</row>
    <row r="594" spans="1:31" ht="19.5" customHeight="1" x14ac:dyDescent="0.6">
      <c r="A594" s="38"/>
      <c r="B594" s="38"/>
      <c r="C594" s="38"/>
      <c r="D594" s="43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</row>
    <row r="595" spans="1:31" ht="19.5" customHeight="1" x14ac:dyDescent="0.6">
      <c r="A595" s="38"/>
      <c r="B595" s="38"/>
      <c r="C595" s="38"/>
      <c r="D595" s="43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</row>
    <row r="596" spans="1:31" ht="19.5" customHeight="1" x14ac:dyDescent="0.6">
      <c r="A596" s="38"/>
      <c r="B596" s="38"/>
      <c r="C596" s="38"/>
      <c r="D596" s="43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</row>
    <row r="597" spans="1:31" ht="19.5" customHeight="1" x14ac:dyDescent="0.6">
      <c r="A597" s="38"/>
      <c r="B597" s="38"/>
      <c r="C597" s="38"/>
      <c r="D597" s="43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</row>
    <row r="598" spans="1:31" ht="19.5" customHeight="1" x14ac:dyDescent="0.6">
      <c r="A598" s="38"/>
      <c r="B598" s="38"/>
      <c r="C598" s="38"/>
      <c r="D598" s="43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</row>
    <row r="599" spans="1:31" ht="19.5" customHeight="1" x14ac:dyDescent="0.6">
      <c r="A599" s="38"/>
      <c r="B599" s="38"/>
      <c r="C599" s="38"/>
      <c r="D599" s="43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</row>
    <row r="600" spans="1:31" ht="19.5" customHeight="1" x14ac:dyDescent="0.6">
      <c r="A600" s="38"/>
      <c r="B600" s="38"/>
      <c r="C600" s="38"/>
      <c r="D600" s="43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</row>
    <row r="601" spans="1:31" ht="19.5" customHeight="1" x14ac:dyDescent="0.6">
      <c r="A601" s="38"/>
      <c r="B601" s="38"/>
      <c r="C601" s="38"/>
      <c r="D601" s="43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</row>
    <row r="602" spans="1:31" ht="19.5" customHeight="1" x14ac:dyDescent="0.6">
      <c r="A602" s="38"/>
      <c r="B602" s="38"/>
      <c r="C602" s="38"/>
      <c r="D602" s="43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</row>
    <row r="603" spans="1:31" ht="19.5" customHeight="1" x14ac:dyDescent="0.6">
      <c r="A603" s="38"/>
      <c r="B603" s="38"/>
      <c r="C603" s="38"/>
      <c r="D603" s="43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</row>
    <row r="604" spans="1:31" ht="19.5" customHeight="1" x14ac:dyDescent="0.6">
      <c r="A604" s="38"/>
      <c r="B604" s="38"/>
      <c r="C604" s="38"/>
      <c r="D604" s="43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</row>
    <row r="605" spans="1:31" ht="19.5" customHeight="1" x14ac:dyDescent="0.6">
      <c r="A605" s="38"/>
      <c r="B605" s="38"/>
      <c r="C605" s="38"/>
      <c r="D605" s="43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</row>
    <row r="606" spans="1:31" ht="19.5" customHeight="1" x14ac:dyDescent="0.6">
      <c r="A606" s="38"/>
      <c r="B606" s="38"/>
      <c r="C606" s="38"/>
      <c r="D606" s="43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</row>
    <row r="607" spans="1:31" ht="19.5" customHeight="1" x14ac:dyDescent="0.6">
      <c r="A607" s="38"/>
      <c r="B607" s="38"/>
      <c r="C607" s="38"/>
      <c r="D607" s="43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</row>
    <row r="608" spans="1:31" ht="19.5" customHeight="1" x14ac:dyDescent="0.6">
      <c r="A608" s="38"/>
      <c r="B608" s="38"/>
      <c r="C608" s="38"/>
      <c r="D608" s="43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</row>
    <row r="609" spans="1:31" ht="19.5" customHeight="1" x14ac:dyDescent="0.6">
      <c r="A609" s="38"/>
      <c r="B609" s="38"/>
      <c r="C609" s="38"/>
      <c r="D609" s="43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</row>
    <row r="610" spans="1:31" ht="19.5" customHeight="1" x14ac:dyDescent="0.6">
      <c r="A610" s="38"/>
      <c r="B610" s="38"/>
      <c r="C610" s="38"/>
      <c r="D610" s="43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</row>
    <row r="611" spans="1:31" ht="19.5" customHeight="1" x14ac:dyDescent="0.6">
      <c r="A611" s="38"/>
      <c r="B611" s="38"/>
      <c r="C611" s="38"/>
      <c r="D611" s="43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</row>
    <row r="612" spans="1:31" ht="19.5" customHeight="1" x14ac:dyDescent="0.6">
      <c r="A612" s="38"/>
      <c r="B612" s="38"/>
      <c r="C612" s="38"/>
      <c r="D612" s="43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</row>
    <row r="613" spans="1:31" ht="19.5" customHeight="1" x14ac:dyDescent="0.6">
      <c r="A613" s="38"/>
      <c r="B613" s="38"/>
      <c r="C613" s="38"/>
      <c r="D613" s="43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</row>
    <row r="614" spans="1:31" ht="19.5" customHeight="1" x14ac:dyDescent="0.6">
      <c r="A614" s="38"/>
      <c r="B614" s="38"/>
      <c r="C614" s="38"/>
      <c r="D614" s="43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</row>
    <row r="615" spans="1:31" ht="19.5" customHeight="1" x14ac:dyDescent="0.6">
      <c r="A615" s="38"/>
      <c r="B615" s="38"/>
      <c r="C615" s="38"/>
      <c r="D615" s="43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</row>
    <row r="616" spans="1:31" ht="19.5" customHeight="1" x14ac:dyDescent="0.6">
      <c r="A616" s="38"/>
      <c r="B616" s="38"/>
      <c r="C616" s="38"/>
      <c r="D616" s="43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</row>
    <row r="617" spans="1:31" ht="19.5" customHeight="1" x14ac:dyDescent="0.6">
      <c r="A617" s="38"/>
      <c r="B617" s="38"/>
      <c r="C617" s="38"/>
      <c r="D617" s="43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</row>
    <row r="618" spans="1:31" ht="19.5" customHeight="1" x14ac:dyDescent="0.6">
      <c r="A618" s="38"/>
      <c r="B618" s="38"/>
      <c r="C618" s="38"/>
      <c r="D618" s="43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</row>
    <row r="619" spans="1:31" ht="19.5" customHeight="1" x14ac:dyDescent="0.6">
      <c r="A619" s="38"/>
      <c r="B619" s="38"/>
      <c r="C619" s="38"/>
      <c r="D619" s="43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</row>
    <row r="620" spans="1:31" ht="19.5" customHeight="1" x14ac:dyDescent="0.6">
      <c r="A620" s="38"/>
      <c r="B620" s="38"/>
      <c r="C620" s="38"/>
      <c r="D620" s="43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</row>
    <row r="621" spans="1:31" ht="19.5" customHeight="1" x14ac:dyDescent="0.6">
      <c r="A621" s="38"/>
      <c r="B621" s="38"/>
      <c r="C621" s="38"/>
      <c r="D621" s="43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</row>
    <row r="622" spans="1:31" ht="19.5" customHeight="1" x14ac:dyDescent="0.6">
      <c r="A622" s="38"/>
      <c r="B622" s="38"/>
      <c r="C622" s="38"/>
      <c r="D622" s="43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</row>
    <row r="623" spans="1:31" ht="19.5" customHeight="1" x14ac:dyDescent="0.6">
      <c r="A623" s="38"/>
      <c r="B623" s="38"/>
      <c r="C623" s="38"/>
      <c r="D623" s="43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</row>
    <row r="624" spans="1:31" ht="19.5" customHeight="1" x14ac:dyDescent="0.6">
      <c r="A624" s="38"/>
      <c r="B624" s="38"/>
      <c r="C624" s="38"/>
      <c r="D624" s="43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</row>
    <row r="625" spans="1:31" ht="19.5" customHeight="1" x14ac:dyDescent="0.6">
      <c r="A625" s="38"/>
      <c r="B625" s="38"/>
      <c r="C625" s="38"/>
      <c r="D625" s="43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</row>
    <row r="626" spans="1:31" ht="19.5" customHeight="1" x14ac:dyDescent="0.6">
      <c r="A626" s="38"/>
      <c r="B626" s="38"/>
      <c r="C626" s="38"/>
      <c r="D626" s="43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</row>
    <row r="627" spans="1:31" ht="19.5" customHeight="1" x14ac:dyDescent="0.6">
      <c r="A627" s="38"/>
      <c r="B627" s="38"/>
      <c r="C627" s="38"/>
      <c r="D627" s="43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</row>
    <row r="628" spans="1:31" ht="19.5" customHeight="1" x14ac:dyDescent="0.6">
      <c r="A628" s="38"/>
      <c r="B628" s="38"/>
      <c r="C628" s="38"/>
      <c r="D628" s="43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</row>
    <row r="629" spans="1:31" ht="19.5" customHeight="1" x14ac:dyDescent="0.6">
      <c r="A629" s="38"/>
      <c r="B629" s="38"/>
      <c r="C629" s="38"/>
      <c r="D629" s="43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</row>
    <row r="630" spans="1:31" ht="19.5" customHeight="1" x14ac:dyDescent="0.6">
      <c r="A630" s="38"/>
      <c r="B630" s="38"/>
      <c r="C630" s="38"/>
      <c r="D630" s="43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</row>
    <row r="631" spans="1:31" ht="19.5" customHeight="1" x14ac:dyDescent="0.6">
      <c r="A631" s="38"/>
      <c r="B631" s="38"/>
      <c r="C631" s="38"/>
      <c r="D631" s="43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</row>
    <row r="632" spans="1:31" ht="19.5" customHeight="1" x14ac:dyDescent="0.6">
      <c r="A632" s="38"/>
      <c r="B632" s="38"/>
      <c r="C632" s="38"/>
      <c r="D632" s="43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</row>
    <row r="633" spans="1:31" ht="19.5" customHeight="1" x14ac:dyDescent="0.6">
      <c r="A633" s="38"/>
      <c r="B633" s="38"/>
      <c r="C633" s="38"/>
      <c r="D633" s="43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</row>
    <row r="634" spans="1:31" ht="19.5" customHeight="1" x14ac:dyDescent="0.6">
      <c r="A634" s="38"/>
      <c r="B634" s="38"/>
      <c r="C634" s="38"/>
      <c r="D634" s="43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</row>
    <row r="635" spans="1:31" ht="19.5" customHeight="1" x14ac:dyDescent="0.6">
      <c r="A635" s="38"/>
      <c r="B635" s="38"/>
      <c r="C635" s="38"/>
      <c r="D635" s="43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</row>
    <row r="636" spans="1:31" ht="19.5" customHeight="1" x14ac:dyDescent="0.6">
      <c r="A636" s="38"/>
      <c r="B636" s="38"/>
      <c r="C636" s="38"/>
      <c r="D636" s="43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</row>
    <row r="637" spans="1:31" ht="19.5" customHeight="1" x14ac:dyDescent="0.6">
      <c r="A637" s="38"/>
      <c r="B637" s="38"/>
      <c r="C637" s="38"/>
      <c r="D637" s="43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</row>
    <row r="638" spans="1:31" ht="19.5" customHeight="1" x14ac:dyDescent="0.6">
      <c r="A638" s="38"/>
      <c r="B638" s="38"/>
      <c r="C638" s="38"/>
      <c r="D638" s="43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</row>
    <row r="639" spans="1:31" ht="19.5" customHeight="1" x14ac:dyDescent="0.6">
      <c r="A639" s="38"/>
      <c r="B639" s="38"/>
      <c r="C639" s="38"/>
      <c r="D639" s="43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</row>
    <row r="640" spans="1:31" ht="19.5" customHeight="1" x14ac:dyDescent="0.6">
      <c r="A640" s="38"/>
      <c r="B640" s="38"/>
      <c r="C640" s="38"/>
      <c r="D640" s="43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</row>
    <row r="641" spans="1:31" ht="19.5" customHeight="1" x14ac:dyDescent="0.6">
      <c r="A641" s="38"/>
      <c r="B641" s="38"/>
      <c r="C641" s="38"/>
      <c r="D641" s="43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</row>
    <row r="642" spans="1:31" ht="19.5" customHeight="1" x14ac:dyDescent="0.6">
      <c r="A642" s="38"/>
      <c r="B642" s="38"/>
      <c r="C642" s="38"/>
      <c r="D642" s="43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</row>
    <row r="643" spans="1:31" ht="19.5" customHeight="1" x14ac:dyDescent="0.6">
      <c r="A643" s="38"/>
      <c r="B643" s="38"/>
      <c r="C643" s="38"/>
      <c r="D643" s="43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</row>
    <row r="644" spans="1:31" ht="19.5" customHeight="1" x14ac:dyDescent="0.6">
      <c r="A644" s="38"/>
      <c r="B644" s="38"/>
      <c r="C644" s="38"/>
      <c r="D644" s="43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</row>
    <row r="645" spans="1:31" ht="19.5" customHeight="1" x14ac:dyDescent="0.6">
      <c r="A645" s="38"/>
      <c r="B645" s="38"/>
      <c r="C645" s="38"/>
      <c r="D645" s="43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</row>
    <row r="646" spans="1:31" ht="19.5" customHeight="1" x14ac:dyDescent="0.6">
      <c r="A646" s="38"/>
      <c r="B646" s="38"/>
      <c r="C646" s="38"/>
      <c r="D646" s="43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</row>
    <row r="647" spans="1:31" ht="19.5" customHeight="1" x14ac:dyDescent="0.6">
      <c r="A647" s="38"/>
      <c r="B647" s="38"/>
      <c r="C647" s="38"/>
      <c r="D647" s="43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</row>
    <row r="648" spans="1:31" ht="19.5" customHeight="1" x14ac:dyDescent="0.6">
      <c r="A648" s="38"/>
      <c r="B648" s="38"/>
      <c r="C648" s="38"/>
      <c r="D648" s="43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</row>
    <row r="649" spans="1:31" ht="19.5" customHeight="1" x14ac:dyDescent="0.6">
      <c r="A649" s="38"/>
      <c r="B649" s="38"/>
      <c r="C649" s="38"/>
      <c r="D649" s="43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</row>
    <row r="650" spans="1:31" ht="19.5" customHeight="1" x14ac:dyDescent="0.6">
      <c r="A650" s="38"/>
      <c r="B650" s="38"/>
      <c r="C650" s="38"/>
      <c r="D650" s="43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</row>
    <row r="651" spans="1:31" ht="19.5" customHeight="1" x14ac:dyDescent="0.6">
      <c r="A651" s="38"/>
      <c r="B651" s="38"/>
      <c r="C651" s="38"/>
      <c r="D651" s="43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</row>
    <row r="652" spans="1:31" ht="19.5" customHeight="1" x14ac:dyDescent="0.6">
      <c r="A652" s="38"/>
      <c r="B652" s="38"/>
      <c r="C652" s="38"/>
      <c r="D652" s="43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</row>
    <row r="653" spans="1:31" ht="19.5" customHeight="1" x14ac:dyDescent="0.6">
      <c r="A653" s="38"/>
      <c r="B653" s="38"/>
      <c r="C653" s="38"/>
      <c r="D653" s="43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</row>
    <row r="654" spans="1:31" ht="19.5" customHeight="1" x14ac:dyDescent="0.6">
      <c r="A654" s="38"/>
      <c r="B654" s="38"/>
      <c r="C654" s="38"/>
      <c r="D654" s="43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</row>
    <row r="655" spans="1:31" ht="19.5" customHeight="1" x14ac:dyDescent="0.6">
      <c r="A655" s="38"/>
      <c r="B655" s="38"/>
      <c r="C655" s="38"/>
      <c r="D655" s="43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</row>
    <row r="656" spans="1:31" ht="19.5" customHeight="1" x14ac:dyDescent="0.6">
      <c r="A656" s="38"/>
      <c r="B656" s="38"/>
      <c r="C656" s="38"/>
      <c r="D656" s="43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</row>
    <row r="657" spans="1:31" ht="19.5" customHeight="1" x14ac:dyDescent="0.6">
      <c r="A657" s="38"/>
      <c r="B657" s="38"/>
      <c r="C657" s="38"/>
      <c r="D657" s="43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</row>
    <row r="658" spans="1:31" ht="19.5" customHeight="1" x14ac:dyDescent="0.6">
      <c r="A658" s="38"/>
      <c r="B658" s="38"/>
      <c r="C658" s="38"/>
      <c r="D658" s="43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</row>
    <row r="659" spans="1:31" ht="19.5" customHeight="1" x14ac:dyDescent="0.6">
      <c r="A659" s="38"/>
      <c r="B659" s="38"/>
      <c r="C659" s="38"/>
      <c r="D659" s="43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</row>
    <row r="660" spans="1:31" ht="19.5" customHeight="1" x14ac:dyDescent="0.6">
      <c r="A660" s="38"/>
      <c r="B660" s="38"/>
      <c r="C660" s="38"/>
      <c r="D660" s="43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</row>
    <row r="661" spans="1:31" ht="19.5" customHeight="1" x14ac:dyDescent="0.6">
      <c r="A661" s="38"/>
      <c r="B661" s="38"/>
      <c r="C661" s="38"/>
      <c r="D661" s="43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</row>
    <row r="662" spans="1:31" ht="19.5" customHeight="1" x14ac:dyDescent="0.6">
      <c r="A662" s="38"/>
      <c r="B662" s="38"/>
      <c r="C662" s="38"/>
      <c r="D662" s="43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</row>
    <row r="663" spans="1:31" ht="19.5" customHeight="1" x14ac:dyDescent="0.6">
      <c r="A663" s="38"/>
      <c r="B663" s="38"/>
      <c r="C663" s="38"/>
      <c r="D663" s="43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</row>
    <row r="664" spans="1:31" ht="19.5" customHeight="1" x14ac:dyDescent="0.6">
      <c r="A664" s="38"/>
      <c r="B664" s="38"/>
      <c r="C664" s="38"/>
      <c r="D664" s="43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</row>
    <row r="665" spans="1:31" ht="19.5" customHeight="1" x14ac:dyDescent="0.6">
      <c r="A665" s="38"/>
      <c r="B665" s="38"/>
      <c r="C665" s="38"/>
      <c r="D665" s="43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</row>
    <row r="666" spans="1:31" ht="19.5" customHeight="1" x14ac:dyDescent="0.6">
      <c r="A666" s="38"/>
      <c r="B666" s="38"/>
      <c r="C666" s="38"/>
      <c r="D666" s="43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</row>
    <row r="667" spans="1:31" ht="19.5" customHeight="1" x14ac:dyDescent="0.6">
      <c r="A667" s="38"/>
      <c r="B667" s="38"/>
      <c r="C667" s="38"/>
      <c r="D667" s="43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</row>
    <row r="668" spans="1:31" ht="19.5" customHeight="1" x14ac:dyDescent="0.6">
      <c r="A668" s="38"/>
      <c r="B668" s="38"/>
      <c r="C668" s="38"/>
      <c r="D668" s="43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</row>
    <row r="669" spans="1:31" ht="19.5" customHeight="1" x14ac:dyDescent="0.6">
      <c r="A669" s="38"/>
      <c r="B669" s="38"/>
      <c r="C669" s="38"/>
      <c r="D669" s="43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</row>
    <row r="670" spans="1:31" ht="19.5" customHeight="1" x14ac:dyDescent="0.6">
      <c r="A670" s="38"/>
      <c r="B670" s="38"/>
      <c r="C670" s="38"/>
      <c r="D670" s="43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</row>
    <row r="671" spans="1:31" ht="19.5" customHeight="1" x14ac:dyDescent="0.6">
      <c r="A671" s="38"/>
      <c r="B671" s="38"/>
      <c r="C671" s="38"/>
      <c r="D671" s="43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</row>
    <row r="672" spans="1:31" ht="19.5" customHeight="1" x14ac:dyDescent="0.6">
      <c r="A672" s="38"/>
      <c r="B672" s="38"/>
      <c r="C672" s="38"/>
      <c r="D672" s="43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</row>
    <row r="673" spans="1:31" ht="19.5" customHeight="1" x14ac:dyDescent="0.6">
      <c r="A673" s="38"/>
      <c r="B673" s="38"/>
      <c r="C673" s="38"/>
      <c r="D673" s="43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</row>
    <row r="674" spans="1:31" ht="19.5" customHeight="1" x14ac:dyDescent="0.6">
      <c r="A674" s="38"/>
      <c r="B674" s="38"/>
      <c r="C674" s="38"/>
      <c r="D674" s="43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</row>
    <row r="675" spans="1:31" ht="19.5" customHeight="1" x14ac:dyDescent="0.6">
      <c r="A675" s="38"/>
      <c r="B675" s="38"/>
      <c r="C675" s="38"/>
      <c r="D675" s="43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</row>
    <row r="676" spans="1:31" ht="19.5" customHeight="1" x14ac:dyDescent="0.6">
      <c r="A676" s="38"/>
      <c r="B676" s="38"/>
      <c r="C676" s="38"/>
      <c r="D676" s="43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</row>
    <row r="677" spans="1:31" ht="19.5" customHeight="1" x14ac:dyDescent="0.6">
      <c r="A677" s="38"/>
      <c r="B677" s="38"/>
      <c r="C677" s="38"/>
      <c r="D677" s="43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</row>
    <row r="678" spans="1:31" ht="19.5" customHeight="1" x14ac:dyDescent="0.6">
      <c r="A678" s="38"/>
      <c r="B678" s="38"/>
      <c r="C678" s="38"/>
      <c r="D678" s="43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</row>
    <row r="679" spans="1:31" ht="19.5" customHeight="1" x14ac:dyDescent="0.6">
      <c r="A679" s="38"/>
      <c r="B679" s="38"/>
      <c r="C679" s="38"/>
      <c r="D679" s="43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</row>
    <row r="680" spans="1:31" ht="19.5" customHeight="1" x14ac:dyDescent="0.6">
      <c r="A680" s="38"/>
      <c r="B680" s="38"/>
      <c r="C680" s="38"/>
      <c r="D680" s="43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</row>
    <row r="681" spans="1:31" ht="19.5" customHeight="1" x14ac:dyDescent="0.6">
      <c r="A681" s="38"/>
      <c r="B681" s="38"/>
      <c r="C681" s="38"/>
      <c r="D681" s="43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</row>
    <row r="682" spans="1:31" ht="19.5" customHeight="1" x14ac:dyDescent="0.6">
      <c r="A682" s="38"/>
      <c r="B682" s="38"/>
      <c r="C682" s="38"/>
      <c r="D682" s="43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</row>
    <row r="683" spans="1:31" ht="19.5" customHeight="1" x14ac:dyDescent="0.6">
      <c r="A683" s="38"/>
      <c r="B683" s="38"/>
      <c r="C683" s="38"/>
      <c r="D683" s="43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</row>
    <row r="684" spans="1:31" ht="19.5" customHeight="1" x14ac:dyDescent="0.6">
      <c r="A684" s="38"/>
      <c r="B684" s="38"/>
      <c r="C684" s="38"/>
      <c r="D684" s="43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</row>
    <row r="685" spans="1:31" ht="19.5" customHeight="1" x14ac:dyDescent="0.6">
      <c r="A685" s="38"/>
      <c r="B685" s="38"/>
      <c r="C685" s="38"/>
      <c r="D685" s="43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</row>
    <row r="686" spans="1:31" ht="19.5" customHeight="1" x14ac:dyDescent="0.6">
      <c r="A686" s="38"/>
      <c r="B686" s="38"/>
      <c r="C686" s="38"/>
      <c r="D686" s="43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</row>
    <row r="687" spans="1:31" ht="19.5" customHeight="1" x14ac:dyDescent="0.6">
      <c r="A687" s="38"/>
      <c r="B687" s="38"/>
      <c r="C687" s="38"/>
      <c r="D687" s="43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</row>
    <row r="688" spans="1:31" ht="19.5" customHeight="1" x14ac:dyDescent="0.6">
      <c r="A688" s="38"/>
      <c r="B688" s="38"/>
      <c r="C688" s="38"/>
      <c r="D688" s="43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</row>
    <row r="689" spans="1:31" ht="19.5" customHeight="1" x14ac:dyDescent="0.6">
      <c r="A689" s="38"/>
      <c r="B689" s="38"/>
      <c r="C689" s="38"/>
      <c r="D689" s="43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</row>
    <row r="690" spans="1:31" ht="19.5" customHeight="1" x14ac:dyDescent="0.6">
      <c r="A690" s="38"/>
      <c r="B690" s="38"/>
      <c r="C690" s="38"/>
      <c r="D690" s="43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</row>
    <row r="691" spans="1:31" ht="19.5" customHeight="1" x14ac:dyDescent="0.6">
      <c r="A691" s="38"/>
      <c r="B691" s="38"/>
      <c r="C691" s="38"/>
      <c r="D691" s="43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</row>
    <row r="692" spans="1:31" ht="19.5" customHeight="1" x14ac:dyDescent="0.6">
      <c r="A692" s="38"/>
      <c r="B692" s="38"/>
      <c r="C692" s="38"/>
      <c r="D692" s="43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</row>
    <row r="693" spans="1:31" ht="19.5" customHeight="1" x14ac:dyDescent="0.6">
      <c r="A693" s="38"/>
      <c r="B693" s="38"/>
      <c r="C693" s="38"/>
      <c r="D693" s="43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</row>
    <row r="694" spans="1:31" ht="19.5" customHeight="1" x14ac:dyDescent="0.6">
      <c r="A694" s="38"/>
      <c r="B694" s="38"/>
      <c r="C694" s="38"/>
      <c r="D694" s="43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</row>
    <row r="695" spans="1:31" ht="19.5" customHeight="1" x14ac:dyDescent="0.6">
      <c r="A695" s="38"/>
      <c r="B695" s="38"/>
      <c r="C695" s="38"/>
      <c r="D695" s="43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</row>
    <row r="696" spans="1:31" ht="19.5" customHeight="1" x14ac:dyDescent="0.6">
      <c r="A696" s="38"/>
      <c r="B696" s="38"/>
      <c r="C696" s="38"/>
      <c r="D696" s="43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</row>
    <row r="697" spans="1:31" ht="19.5" customHeight="1" x14ac:dyDescent="0.6">
      <c r="A697" s="38"/>
      <c r="B697" s="38"/>
      <c r="C697" s="38"/>
      <c r="D697" s="43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</row>
    <row r="698" spans="1:31" ht="19.5" customHeight="1" x14ac:dyDescent="0.6">
      <c r="A698" s="38"/>
      <c r="B698" s="38"/>
      <c r="C698" s="38"/>
      <c r="D698" s="43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</row>
    <row r="699" spans="1:31" ht="19.5" customHeight="1" x14ac:dyDescent="0.6">
      <c r="A699" s="38"/>
      <c r="B699" s="38"/>
      <c r="C699" s="38"/>
      <c r="D699" s="43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</row>
    <row r="700" spans="1:31" ht="19.5" customHeight="1" x14ac:dyDescent="0.6">
      <c r="A700" s="38"/>
      <c r="B700" s="38"/>
      <c r="C700" s="38"/>
      <c r="D700" s="43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</row>
    <row r="701" spans="1:31" ht="19.5" customHeight="1" x14ac:dyDescent="0.6">
      <c r="A701" s="38"/>
      <c r="B701" s="38"/>
      <c r="C701" s="38"/>
      <c r="D701" s="43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</row>
    <row r="702" spans="1:31" ht="19.5" customHeight="1" x14ac:dyDescent="0.6">
      <c r="A702" s="38"/>
      <c r="B702" s="38"/>
      <c r="C702" s="38"/>
      <c r="D702" s="43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</row>
    <row r="703" spans="1:31" ht="19.5" customHeight="1" x14ac:dyDescent="0.6">
      <c r="A703" s="38"/>
      <c r="B703" s="38"/>
      <c r="C703" s="38"/>
      <c r="D703" s="43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</row>
    <row r="704" spans="1:31" ht="19.5" customHeight="1" x14ac:dyDescent="0.6">
      <c r="A704" s="38"/>
      <c r="B704" s="38"/>
      <c r="C704" s="38"/>
      <c r="D704" s="43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</row>
    <row r="705" spans="1:31" ht="19.5" customHeight="1" x14ac:dyDescent="0.6">
      <c r="A705" s="38"/>
      <c r="B705" s="38"/>
      <c r="C705" s="38"/>
      <c r="D705" s="43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</row>
    <row r="706" spans="1:31" ht="19.5" customHeight="1" x14ac:dyDescent="0.6">
      <c r="A706" s="38"/>
      <c r="B706" s="38"/>
      <c r="C706" s="38"/>
      <c r="D706" s="43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</row>
    <row r="707" spans="1:31" ht="19.5" customHeight="1" x14ac:dyDescent="0.6">
      <c r="A707" s="38"/>
      <c r="B707" s="38"/>
      <c r="C707" s="38"/>
      <c r="D707" s="43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</row>
    <row r="708" spans="1:31" ht="19.5" customHeight="1" x14ac:dyDescent="0.6">
      <c r="A708" s="38"/>
      <c r="B708" s="38"/>
      <c r="C708" s="38"/>
      <c r="D708" s="43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</row>
    <row r="709" spans="1:31" ht="19.5" customHeight="1" x14ac:dyDescent="0.6">
      <c r="A709" s="38"/>
      <c r="B709" s="38"/>
      <c r="C709" s="38"/>
      <c r="D709" s="43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</row>
    <row r="710" spans="1:31" ht="19.5" customHeight="1" x14ac:dyDescent="0.6">
      <c r="A710" s="38"/>
      <c r="B710" s="38"/>
      <c r="C710" s="38"/>
      <c r="D710" s="43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</row>
    <row r="711" spans="1:31" ht="19.5" customHeight="1" x14ac:dyDescent="0.6">
      <c r="A711" s="38"/>
      <c r="B711" s="38"/>
      <c r="C711" s="38"/>
      <c r="D711" s="43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</row>
    <row r="712" spans="1:31" ht="19.5" customHeight="1" x14ac:dyDescent="0.6">
      <c r="A712" s="38"/>
      <c r="B712" s="38"/>
      <c r="C712" s="38"/>
      <c r="D712" s="43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</row>
    <row r="713" spans="1:31" ht="19.5" customHeight="1" x14ac:dyDescent="0.6">
      <c r="A713" s="38"/>
      <c r="B713" s="38"/>
      <c r="C713" s="38"/>
      <c r="D713" s="43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</row>
    <row r="714" spans="1:31" ht="19.5" customHeight="1" x14ac:dyDescent="0.6">
      <c r="A714" s="38"/>
      <c r="B714" s="38"/>
      <c r="C714" s="38"/>
      <c r="D714" s="43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</row>
    <row r="715" spans="1:31" ht="19.5" customHeight="1" x14ac:dyDescent="0.6">
      <c r="A715" s="38"/>
      <c r="B715" s="38"/>
      <c r="C715" s="38"/>
      <c r="D715" s="43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</row>
    <row r="716" spans="1:31" ht="19.5" customHeight="1" x14ac:dyDescent="0.6">
      <c r="A716" s="38"/>
      <c r="B716" s="38"/>
      <c r="C716" s="38"/>
      <c r="D716" s="43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</row>
    <row r="717" spans="1:31" ht="19.5" customHeight="1" x14ac:dyDescent="0.6">
      <c r="A717" s="38"/>
      <c r="B717" s="38"/>
      <c r="C717" s="38"/>
      <c r="D717" s="43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</row>
    <row r="718" spans="1:31" ht="19.5" customHeight="1" x14ac:dyDescent="0.6">
      <c r="A718" s="38"/>
      <c r="B718" s="38"/>
      <c r="C718" s="38"/>
      <c r="D718" s="43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</row>
    <row r="719" spans="1:31" ht="19.5" customHeight="1" x14ac:dyDescent="0.6">
      <c r="A719" s="38"/>
      <c r="B719" s="38"/>
      <c r="C719" s="38"/>
      <c r="D719" s="43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</row>
    <row r="720" spans="1:31" ht="19.5" customHeight="1" x14ac:dyDescent="0.6">
      <c r="A720" s="38"/>
      <c r="B720" s="38"/>
      <c r="C720" s="38"/>
      <c r="D720" s="43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</row>
    <row r="721" spans="1:31" ht="19.5" customHeight="1" x14ac:dyDescent="0.6">
      <c r="A721" s="38"/>
      <c r="B721" s="38"/>
      <c r="C721" s="38"/>
      <c r="D721" s="43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</row>
    <row r="722" spans="1:31" ht="19.5" customHeight="1" x14ac:dyDescent="0.6">
      <c r="A722" s="38"/>
      <c r="B722" s="38"/>
      <c r="C722" s="38"/>
      <c r="D722" s="43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</row>
    <row r="723" spans="1:31" ht="19.5" customHeight="1" x14ac:dyDescent="0.6">
      <c r="A723" s="38"/>
      <c r="B723" s="38"/>
      <c r="C723" s="38"/>
      <c r="D723" s="43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</row>
    <row r="724" spans="1:31" ht="19.5" customHeight="1" x14ac:dyDescent="0.6">
      <c r="A724" s="38"/>
      <c r="B724" s="38"/>
      <c r="C724" s="38"/>
      <c r="D724" s="43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</row>
    <row r="725" spans="1:31" ht="19.5" customHeight="1" x14ac:dyDescent="0.6">
      <c r="A725" s="38"/>
      <c r="B725" s="38"/>
      <c r="C725" s="38"/>
      <c r="D725" s="43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</row>
    <row r="726" spans="1:31" ht="19.5" customHeight="1" x14ac:dyDescent="0.6">
      <c r="A726" s="38"/>
      <c r="B726" s="38"/>
      <c r="C726" s="38"/>
      <c r="D726" s="43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</row>
    <row r="727" spans="1:31" ht="19.5" customHeight="1" x14ac:dyDescent="0.6">
      <c r="A727" s="38"/>
      <c r="B727" s="38"/>
      <c r="C727" s="38"/>
      <c r="D727" s="43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</row>
    <row r="728" spans="1:31" ht="19.5" customHeight="1" x14ac:dyDescent="0.6">
      <c r="A728" s="38"/>
      <c r="B728" s="38"/>
      <c r="C728" s="38"/>
      <c r="D728" s="43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</row>
    <row r="729" spans="1:31" ht="19.5" customHeight="1" x14ac:dyDescent="0.6">
      <c r="A729" s="38"/>
      <c r="B729" s="38"/>
      <c r="C729" s="38"/>
      <c r="D729" s="43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</row>
    <row r="730" spans="1:31" ht="19.5" customHeight="1" x14ac:dyDescent="0.6">
      <c r="A730" s="38"/>
      <c r="B730" s="38"/>
      <c r="C730" s="38"/>
      <c r="D730" s="43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</row>
    <row r="731" spans="1:31" ht="19.5" customHeight="1" x14ac:dyDescent="0.6">
      <c r="A731" s="38"/>
      <c r="B731" s="38"/>
      <c r="C731" s="38"/>
      <c r="D731" s="43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</row>
    <row r="732" spans="1:31" ht="19.5" customHeight="1" x14ac:dyDescent="0.6">
      <c r="A732" s="38"/>
      <c r="B732" s="38"/>
      <c r="C732" s="38"/>
      <c r="D732" s="43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</row>
    <row r="733" spans="1:31" ht="19.5" customHeight="1" x14ac:dyDescent="0.6">
      <c r="A733" s="38"/>
      <c r="B733" s="38"/>
      <c r="C733" s="38"/>
      <c r="D733" s="43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</row>
    <row r="734" spans="1:31" ht="19.5" customHeight="1" x14ac:dyDescent="0.6">
      <c r="A734" s="38"/>
      <c r="B734" s="38"/>
      <c r="C734" s="38"/>
      <c r="D734" s="43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</row>
    <row r="735" spans="1:31" ht="19.5" customHeight="1" x14ac:dyDescent="0.6">
      <c r="A735" s="38"/>
      <c r="B735" s="38"/>
      <c r="C735" s="38"/>
      <c r="D735" s="43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</row>
    <row r="736" spans="1:31" ht="19.5" customHeight="1" x14ac:dyDescent="0.6">
      <c r="A736" s="38"/>
      <c r="B736" s="38"/>
      <c r="C736" s="38"/>
      <c r="D736" s="43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</row>
    <row r="737" spans="1:31" ht="19.5" customHeight="1" x14ac:dyDescent="0.6">
      <c r="A737" s="38"/>
      <c r="B737" s="38"/>
      <c r="C737" s="38"/>
      <c r="D737" s="43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</row>
    <row r="738" spans="1:31" ht="19.5" customHeight="1" x14ac:dyDescent="0.6">
      <c r="A738" s="38"/>
      <c r="B738" s="38"/>
      <c r="C738" s="38"/>
      <c r="D738" s="43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</row>
    <row r="739" spans="1:31" ht="19.5" customHeight="1" x14ac:dyDescent="0.6">
      <c r="A739" s="38"/>
      <c r="B739" s="38"/>
      <c r="C739" s="38"/>
      <c r="D739" s="43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</row>
    <row r="740" spans="1:31" ht="19.5" customHeight="1" x14ac:dyDescent="0.6">
      <c r="A740" s="38"/>
      <c r="B740" s="38"/>
      <c r="C740" s="38"/>
      <c r="D740" s="43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</row>
    <row r="741" spans="1:31" ht="19.5" customHeight="1" x14ac:dyDescent="0.6">
      <c r="A741" s="38"/>
      <c r="B741" s="38"/>
      <c r="C741" s="38"/>
      <c r="D741" s="43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</row>
    <row r="742" spans="1:31" ht="19.5" customHeight="1" x14ac:dyDescent="0.6">
      <c r="A742" s="38"/>
      <c r="B742" s="38"/>
      <c r="C742" s="38"/>
      <c r="D742" s="43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</row>
    <row r="743" spans="1:31" ht="19.5" customHeight="1" x14ac:dyDescent="0.6">
      <c r="A743" s="38"/>
      <c r="B743" s="38"/>
      <c r="C743" s="38"/>
      <c r="D743" s="43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</row>
    <row r="744" spans="1:31" ht="19.5" customHeight="1" x14ac:dyDescent="0.6">
      <c r="A744" s="38"/>
      <c r="B744" s="38"/>
      <c r="C744" s="38"/>
      <c r="D744" s="43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</row>
    <row r="745" spans="1:31" ht="19.5" customHeight="1" x14ac:dyDescent="0.6">
      <c r="A745" s="38"/>
      <c r="B745" s="38"/>
      <c r="C745" s="38"/>
      <c r="D745" s="43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</row>
    <row r="746" spans="1:31" ht="19.5" customHeight="1" x14ac:dyDescent="0.6">
      <c r="A746" s="38"/>
      <c r="B746" s="38"/>
      <c r="C746" s="38"/>
      <c r="D746" s="43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</row>
    <row r="747" spans="1:31" ht="19.5" customHeight="1" x14ac:dyDescent="0.6">
      <c r="A747" s="38"/>
      <c r="B747" s="38"/>
      <c r="C747" s="38"/>
      <c r="D747" s="43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</row>
    <row r="748" spans="1:31" ht="19.5" customHeight="1" x14ac:dyDescent="0.6">
      <c r="A748" s="38"/>
      <c r="B748" s="38"/>
      <c r="C748" s="38"/>
      <c r="D748" s="43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</row>
    <row r="749" spans="1:31" ht="19.5" customHeight="1" x14ac:dyDescent="0.6">
      <c r="A749" s="38"/>
      <c r="B749" s="38"/>
      <c r="C749" s="38"/>
      <c r="D749" s="43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</row>
    <row r="750" spans="1:31" ht="19.5" customHeight="1" x14ac:dyDescent="0.6">
      <c r="A750" s="38"/>
      <c r="B750" s="38"/>
      <c r="C750" s="38"/>
      <c r="D750" s="43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</row>
    <row r="751" spans="1:31" ht="19.5" customHeight="1" x14ac:dyDescent="0.6">
      <c r="A751" s="38"/>
      <c r="B751" s="38"/>
      <c r="C751" s="38"/>
      <c r="D751" s="43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</row>
    <row r="752" spans="1:31" ht="19.5" customHeight="1" x14ac:dyDescent="0.6">
      <c r="A752" s="38"/>
      <c r="B752" s="38"/>
      <c r="C752" s="38"/>
      <c r="D752" s="43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</row>
    <row r="753" spans="1:31" ht="19.5" customHeight="1" x14ac:dyDescent="0.6">
      <c r="A753" s="38"/>
      <c r="B753" s="38"/>
      <c r="C753" s="38"/>
      <c r="D753" s="43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</row>
    <row r="754" spans="1:31" ht="19.5" customHeight="1" x14ac:dyDescent="0.6">
      <c r="A754" s="38"/>
      <c r="B754" s="38"/>
      <c r="C754" s="38"/>
      <c r="D754" s="43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</row>
    <row r="755" spans="1:31" ht="19.5" customHeight="1" x14ac:dyDescent="0.6">
      <c r="A755" s="38"/>
      <c r="B755" s="38"/>
      <c r="C755" s="38"/>
      <c r="D755" s="43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</row>
    <row r="756" spans="1:31" ht="19.5" customHeight="1" x14ac:dyDescent="0.6">
      <c r="A756" s="38"/>
      <c r="B756" s="38"/>
      <c r="C756" s="38"/>
      <c r="D756" s="43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</row>
    <row r="757" spans="1:31" ht="19.5" customHeight="1" x14ac:dyDescent="0.6">
      <c r="A757" s="38"/>
      <c r="B757" s="38"/>
      <c r="C757" s="38"/>
      <c r="D757" s="43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</row>
    <row r="758" spans="1:31" ht="19.5" customHeight="1" x14ac:dyDescent="0.6">
      <c r="A758" s="38"/>
      <c r="B758" s="38"/>
      <c r="C758" s="38"/>
      <c r="D758" s="43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</row>
    <row r="759" spans="1:31" ht="19.5" customHeight="1" x14ac:dyDescent="0.6">
      <c r="A759" s="38"/>
      <c r="B759" s="38"/>
      <c r="C759" s="38"/>
      <c r="D759" s="43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</row>
    <row r="760" spans="1:31" ht="19.5" customHeight="1" x14ac:dyDescent="0.6">
      <c r="A760" s="38"/>
      <c r="B760" s="38"/>
      <c r="C760" s="38"/>
      <c r="D760" s="43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</row>
    <row r="761" spans="1:31" ht="19.5" customHeight="1" x14ac:dyDescent="0.6">
      <c r="A761" s="38"/>
      <c r="B761" s="38"/>
      <c r="C761" s="38"/>
      <c r="D761" s="43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</row>
    <row r="762" spans="1:31" ht="19.5" customHeight="1" x14ac:dyDescent="0.6">
      <c r="A762" s="38"/>
      <c r="B762" s="38"/>
      <c r="C762" s="38"/>
      <c r="D762" s="43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</row>
    <row r="763" spans="1:31" ht="19.5" customHeight="1" x14ac:dyDescent="0.6">
      <c r="A763" s="38"/>
      <c r="B763" s="38"/>
      <c r="C763" s="38"/>
      <c r="D763" s="43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</row>
    <row r="764" spans="1:31" ht="19.5" customHeight="1" x14ac:dyDescent="0.6">
      <c r="A764" s="38"/>
      <c r="B764" s="38"/>
      <c r="C764" s="38"/>
      <c r="D764" s="43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</row>
    <row r="765" spans="1:31" ht="19.5" customHeight="1" x14ac:dyDescent="0.6">
      <c r="A765" s="38"/>
      <c r="B765" s="38"/>
      <c r="C765" s="38"/>
      <c r="D765" s="43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</row>
    <row r="766" spans="1:31" ht="19.5" customHeight="1" x14ac:dyDescent="0.6">
      <c r="A766" s="38"/>
      <c r="B766" s="38"/>
      <c r="C766" s="38"/>
      <c r="D766" s="43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</row>
    <row r="767" spans="1:31" ht="19.5" customHeight="1" x14ac:dyDescent="0.6">
      <c r="A767" s="38"/>
      <c r="B767" s="38"/>
      <c r="C767" s="38"/>
      <c r="D767" s="43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</row>
    <row r="768" spans="1:31" ht="19.5" customHeight="1" x14ac:dyDescent="0.6">
      <c r="A768" s="38"/>
      <c r="B768" s="38"/>
      <c r="C768" s="38"/>
      <c r="D768" s="43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</row>
    <row r="769" spans="1:31" ht="19.5" customHeight="1" x14ac:dyDescent="0.6">
      <c r="A769" s="38"/>
      <c r="B769" s="38"/>
      <c r="C769" s="38"/>
      <c r="D769" s="43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</row>
    <row r="770" spans="1:31" ht="19.5" customHeight="1" x14ac:dyDescent="0.6">
      <c r="A770" s="38"/>
      <c r="B770" s="38"/>
      <c r="C770" s="38"/>
      <c r="D770" s="43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</row>
    <row r="771" spans="1:31" ht="19.5" customHeight="1" x14ac:dyDescent="0.6">
      <c r="A771" s="38"/>
      <c r="B771" s="38"/>
      <c r="C771" s="38"/>
      <c r="D771" s="43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</row>
    <row r="772" spans="1:31" ht="19.5" customHeight="1" x14ac:dyDescent="0.6">
      <c r="A772" s="38"/>
      <c r="B772" s="38"/>
      <c r="C772" s="38"/>
      <c r="D772" s="43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</row>
    <row r="773" spans="1:31" ht="19.5" customHeight="1" x14ac:dyDescent="0.6">
      <c r="A773" s="38"/>
      <c r="B773" s="38"/>
      <c r="C773" s="38"/>
      <c r="D773" s="43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</row>
    <row r="774" spans="1:31" ht="19.5" customHeight="1" x14ac:dyDescent="0.6">
      <c r="A774" s="38"/>
      <c r="B774" s="38"/>
      <c r="C774" s="38"/>
      <c r="D774" s="43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</row>
    <row r="775" spans="1:31" ht="19.5" customHeight="1" x14ac:dyDescent="0.6">
      <c r="A775" s="38"/>
      <c r="B775" s="38"/>
      <c r="C775" s="38"/>
      <c r="D775" s="43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</row>
    <row r="776" spans="1:31" ht="19.5" customHeight="1" x14ac:dyDescent="0.6">
      <c r="A776" s="38"/>
      <c r="B776" s="38"/>
      <c r="C776" s="38"/>
      <c r="D776" s="43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</row>
    <row r="777" spans="1:31" ht="19.5" customHeight="1" x14ac:dyDescent="0.6">
      <c r="A777" s="38"/>
      <c r="B777" s="38"/>
      <c r="C777" s="38"/>
      <c r="D777" s="43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</row>
    <row r="778" spans="1:31" ht="19.5" customHeight="1" x14ac:dyDescent="0.6">
      <c r="A778" s="38"/>
      <c r="B778" s="38"/>
      <c r="C778" s="38"/>
      <c r="D778" s="43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</row>
    <row r="779" spans="1:31" ht="19.5" customHeight="1" x14ac:dyDescent="0.6">
      <c r="A779" s="38"/>
      <c r="B779" s="38"/>
      <c r="C779" s="38"/>
      <c r="D779" s="43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</row>
    <row r="780" spans="1:31" ht="19.5" customHeight="1" x14ac:dyDescent="0.6">
      <c r="A780" s="38"/>
      <c r="B780" s="38"/>
      <c r="C780" s="38"/>
      <c r="D780" s="43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</row>
    <row r="781" spans="1:31" ht="19.5" customHeight="1" x14ac:dyDescent="0.6">
      <c r="A781" s="38"/>
      <c r="B781" s="38"/>
      <c r="C781" s="38"/>
      <c r="D781" s="43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</row>
    <row r="782" spans="1:31" ht="19.5" customHeight="1" x14ac:dyDescent="0.6">
      <c r="A782" s="38"/>
      <c r="B782" s="38"/>
      <c r="C782" s="38"/>
      <c r="D782" s="43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</row>
    <row r="783" spans="1:31" ht="19.5" customHeight="1" x14ac:dyDescent="0.6">
      <c r="A783" s="38"/>
      <c r="B783" s="38"/>
      <c r="C783" s="38"/>
      <c r="D783" s="43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</row>
    <row r="784" spans="1:31" ht="19.5" customHeight="1" x14ac:dyDescent="0.6">
      <c r="A784" s="38"/>
      <c r="B784" s="38"/>
      <c r="C784" s="38"/>
      <c r="D784" s="43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</row>
    <row r="785" spans="1:31" ht="19.5" customHeight="1" x14ac:dyDescent="0.6">
      <c r="A785" s="38"/>
      <c r="B785" s="38"/>
      <c r="C785" s="38"/>
      <c r="D785" s="43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</row>
    <row r="786" spans="1:31" ht="19.5" customHeight="1" x14ac:dyDescent="0.6">
      <c r="A786" s="38"/>
      <c r="B786" s="38"/>
      <c r="C786" s="38"/>
      <c r="D786" s="43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</row>
    <row r="787" spans="1:31" ht="19.5" customHeight="1" x14ac:dyDescent="0.6">
      <c r="A787" s="38"/>
      <c r="B787" s="38"/>
      <c r="C787" s="38"/>
      <c r="D787" s="43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</row>
    <row r="788" spans="1:31" ht="19.5" customHeight="1" x14ac:dyDescent="0.6">
      <c r="A788" s="38"/>
      <c r="B788" s="38"/>
      <c r="C788" s="38"/>
      <c r="D788" s="43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</row>
    <row r="789" spans="1:31" ht="19.5" customHeight="1" x14ac:dyDescent="0.6">
      <c r="A789" s="38"/>
      <c r="B789" s="38"/>
      <c r="C789" s="38"/>
      <c r="D789" s="43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</row>
    <row r="790" spans="1:31" ht="19.5" customHeight="1" x14ac:dyDescent="0.6">
      <c r="A790" s="38"/>
      <c r="B790" s="38"/>
      <c r="C790" s="38"/>
      <c r="D790" s="43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</row>
    <row r="791" spans="1:31" ht="19.5" customHeight="1" x14ac:dyDescent="0.6">
      <c r="A791" s="38"/>
      <c r="B791" s="38"/>
      <c r="C791" s="38"/>
      <c r="D791" s="43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</row>
    <row r="792" spans="1:31" ht="19.5" customHeight="1" x14ac:dyDescent="0.6">
      <c r="A792" s="38"/>
      <c r="B792" s="38"/>
      <c r="C792" s="38"/>
      <c r="D792" s="43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</row>
    <row r="793" spans="1:31" ht="19.5" customHeight="1" x14ac:dyDescent="0.6">
      <c r="A793" s="38"/>
      <c r="B793" s="38"/>
      <c r="C793" s="38"/>
      <c r="D793" s="43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</row>
    <row r="794" spans="1:31" ht="19.5" customHeight="1" x14ac:dyDescent="0.6">
      <c r="A794" s="38"/>
      <c r="B794" s="38"/>
      <c r="C794" s="38"/>
      <c r="D794" s="43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</row>
    <row r="795" spans="1:31" ht="19.5" customHeight="1" x14ac:dyDescent="0.6">
      <c r="A795" s="38"/>
      <c r="B795" s="38"/>
      <c r="C795" s="38"/>
      <c r="D795" s="43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</row>
    <row r="796" spans="1:31" ht="19.5" customHeight="1" x14ac:dyDescent="0.6">
      <c r="A796" s="38"/>
      <c r="B796" s="38"/>
      <c r="C796" s="38"/>
      <c r="D796" s="43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</row>
    <row r="797" spans="1:31" ht="19.5" customHeight="1" x14ac:dyDescent="0.6">
      <c r="A797" s="38"/>
      <c r="B797" s="38"/>
      <c r="C797" s="38"/>
      <c r="D797" s="43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</row>
    <row r="798" spans="1:31" ht="19.5" customHeight="1" x14ac:dyDescent="0.6">
      <c r="A798" s="38"/>
      <c r="B798" s="38"/>
      <c r="C798" s="38"/>
      <c r="D798" s="43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</row>
    <row r="799" spans="1:31" ht="19.5" customHeight="1" x14ac:dyDescent="0.6">
      <c r="A799" s="38"/>
      <c r="B799" s="38"/>
      <c r="C799" s="38"/>
      <c r="D799" s="43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</row>
    <row r="800" spans="1:31" ht="19.5" customHeight="1" x14ac:dyDescent="0.6">
      <c r="A800" s="38"/>
      <c r="B800" s="38"/>
      <c r="C800" s="38"/>
      <c r="D800" s="43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</row>
    <row r="801" spans="1:31" ht="19.5" customHeight="1" x14ac:dyDescent="0.6">
      <c r="A801" s="38"/>
      <c r="B801" s="38"/>
      <c r="C801" s="38"/>
      <c r="D801" s="43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</row>
    <row r="802" spans="1:31" ht="19.5" customHeight="1" x14ac:dyDescent="0.6">
      <c r="A802" s="38"/>
      <c r="B802" s="38"/>
      <c r="C802" s="38"/>
      <c r="D802" s="43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</row>
    <row r="803" spans="1:31" ht="19.5" customHeight="1" x14ac:dyDescent="0.6">
      <c r="A803" s="38"/>
      <c r="B803" s="38"/>
      <c r="C803" s="38"/>
      <c r="D803" s="43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</row>
    <row r="804" spans="1:31" ht="19.5" customHeight="1" x14ac:dyDescent="0.6">
      <c r="A804" s="38"/>
      <c r="B804" s="38"/>
      <c r="C804" s="38"/>
      <c r="D804" s="43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</row>
    <row r="805" spans="1:31" ht="19.5" customHeight="1" x14ac:dyDescent="0.6">
      <c r="A805" s="38"/>
      <c r="B805" s="38"/>
      <c r="C805" s="38"/>
      <c r="D805" s="43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</row>
    <row r="806" spans="1:31" ht="19.5" customHeight="1" x14ac:dyDescent="0.6">
      <c r="A806" s="38"/>
      <c r="B806" s="38"/>
      <c r="C806" s="38"/>
      <c r="D806" s="43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</row>
    <row r="807" spans="1:31" ht="19.5" customHeight="1" x14ac:dyDescent="0.6">
      <c r="A807" s="38"/>
      <c r="B807" s="38"/>
      <c r="C807" s="38"/>
      <c r="D807" s="43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</row>
    <row r="808" spans="1:31" ht="19.5" customHeight="1" x14ac:dyDescent="0.6">
      <c r="A808" s="38"/>
      <c r="B808" s="38"/>
      <c r="C808" s="38"/>
      <c r="D808" s="43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</row>
    <row r="809" spans="1:31" ht="19.5" customHeight="1" x14ac:dyDescent="0.6">
      <c r="A809" s="38"/>
      <c r="B809" s="38"/>
      <c r="C809" s="38"/>
      <c r="D809" s="43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</row>
    <row r="810" spans="1:31" ht="19.5" customHeight="1" x14ac:dyDescent="0.6">
      <c r="A810" s="38"/>
      <c r="B810" s="38"/>
      <c r="C810" s="38"/>
      <c r="D810" s="43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</row>
    <row r="811" spans="1:31" ht="19.5" customHeight="1" x14ac:dyDescent="0.6">
      <c r="A811" s="38"/>
      <c r="B811" s="38"/>
      <c r="C811" s="38"/>
      <c r="D811" s="43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</row>
    <row r="812" spans="1:31" ht="19.5" customHeight="1" x14ac:dyDescent="0.6">
      <c r="A812" s="38"/>
      <c r="B812" s="38"/>
      <c r="C812" s="38"/>
      <c r="D812" s="43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</row>
    <row r="813" spans="1:31" ht="19.5" customHeight="1" x14ac:dyDescent="0.6">
      <c r="A813" s="38"/>
      <c r="B813" s="38"/>
      <c r="C813" s="38"/>
      <c r="D813" s="43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</row>
    <row r="814" spans="1:31" ht="19.5" customHeight="1" x14ac:dyDescent="0.6">
      <c r="A814" s="38"/>
      <c r="B814" s="38"/>
      <c r="C814" s="38"/>
      <c r="D814" s="43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</row>
    <row r="815" spans="1:31" ht="19.5" customHeight="1" x14ac:dyDescent="0.6">
      <c r="A815" s="38"/>
      <c r="B815" s="38"/>
      <c r="C815" s="38"/>
      <c r="D815" s="43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</row>
    <row r="816" spans="1:31" ht="19.5" customHeight="1" x14ac:dyDescent="0.6">
      <c r="A816" s="38"/>
      <c r="B816" s="38"/>
      <c r="C816" s="38"/>
      <c r="D816" s="43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</row>
    <row r="817" spans="1:31" ht="19.5" customHeight="1" x14ac:dyDescent="0.6">
      <c r="A817" s="38"/>
      <c r="B817" s="38"/>
      <c r="C817" s="38"/>
      <c r="D817" s="43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</row>
    <row r="818" spans="1:31" ht="19.5" customHeight="1" x14ac:dyDescent="0.6">
      <c r="A818" s="38"/>
      <c r="B818" s="38"/>
      <c r="C818" s="38"/>
      <c r="D818" s="43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</row>
    <row r="819" spans="1:31" ht="19.5" customHeight="1" x14ac:dyDescent="0.6">
      <c r="A819" s="38"/>
      <c r="B819" s="38"/>
      <c r="C819" s="38"/>
      <c r="D819" s="43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</row>
    <row r="820" spans="1:31" ht="19.5" customHeight="1" x14ac:dyDescent="0.6">
      <c r="A820" s="38"/>
      <c r="B820" s="38"/>
      <c r="C820" s="38"/>
      <c r="D820" s="43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</row>
    <row r="821" spans="1:31" ht="19.5" customHeight="1" x14ac:dyDescent="0.6">
      <c r="A821" s="38"/>
      <c r="B821" s="38"/>
      <c r="C821" s="38"/>
      <c r="D821" s="43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</row>
    <row r="822" spans="1:31" ht="19.5" customHeight="1" x14ac:dyDescent="0.6">
      <c r="A822" s="38"/>
      <c r="B822" s="38"/>
      <c r="C822" s="38"/>
      <c r="D822" s="43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</row>
    <row r="823" spans="1:31" ht="19.5" customHeight="1" x14ac:dyDescent="0.6">
      <c r="A823" s="38"/>
      <c r="B823" s="38"/>
      <c r="C823" s="38"/>
      <c r="D823" s="43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</row>
    <row r="824" spans="1:31" ht="19.5" customHeight="1" x14ac:dyDescent="0.6">
      <c r="A824" s="38"/>
      <c r="B824" s="38"/>
      <c r="C824" s="38"/>
      <c r="D824" s="43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</row>
    <row r="825" spans="1:31" ht="19.5" customHeight="1" x14ac:dyDescent="0.6">
      <c r="A825" s="38"/>
      <c r="B825" s="38"/>
      <c r="C825" s="38"/>
      <c r="D825" s="43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</row>
    <row r="826" spans="1:31" ht="19.5" customHeight="1" x14ac:dyDescent="0.6">
      <c r="A826" s="38"/>
      <c r="B826" s="38"/>
      <c r="C826" s="38"/>
      <c r="D826" s="43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</row>
    <row r="827" spans="1:31" ht="19.5" customHeight="1" x14ac:dyDescent="0.6">
      <c r="A827" s="38"/>
      <c r="B827" s="38"/>
      <c r="C827" s="38"/>
      <c r="D827" s="43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</row>
    <row r="828" spans="1:31" ht="19.5" customHeight="1" x14ac:dyDescent="0.6">
      <c r="A828" s="38"/>
      <c r="B828" s="38"/>
      <c r="C828" s="38"/>
      <c r="D828" s="43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</row>
    <row r="829" spans="1:31" ht="19.5" customHeight="1" x14ac:dyDescent="0.6">
      <c r="A829" s="38"/>
      <c r="B829" s="38"/>
      <c r="C829" s="38"/>
      <c r="D829" s="43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</row>
    <row r="830" spans="1:31" ht="19.5" customHeight="1" x14ac:dyDescent="0.6">
      <c r="A830" s="38"/>
      <c r="B830" s="38"/>
      <c r="C830" s="38"/>
      <c r="D830" s="43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</row>
    <row r="831" spans="1:31" ht="19.5" customHeight="1" x14ac:dyDescent="0.6">
      <c r="A831" s="38"/>
      <c r="B831" s="38"/>
      <c r="C831" s="38"/>
      <c r="D831" s="43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</row>
    <row r="832" spans="1:31" ht="19.5" customHeight="1" x14ac:dyDescent="0.6">
      <c r="A832" s="38"/>
      <c r="B832" s="38"/>
      <c r="C832" s="38"/>
      <c r="D832" s="43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</row>
    <row r="833" spans="1:31" ht="19.5" customHeight="1" x14ac:dyDescent="0.6">
      <c r="A833" s="38"/>
      <c r="B833" s="38"/>
      <c r="C833" s="38"/>
      <c r="D833" s="43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</row>
    <row r="834" spans="1:31" ht="19.5" customHeight="1" x14ac:dyDescent="0.6">
      <c r="A834" s="38"/>
      <c r="B834" s="38"/>
      <c r="C834" s="38"/>
      <c r="D834" s="43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</row>
    <row r="835" spans="1:31" ht="19.5" customHeight="1" x14ac:dyDescent="0.6">
      <c r="A835" s="38"/>
      <c r="B835" s="38"/>
      <c r="C835" s="38"/>
      <c r="D835" s="43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</row>
    <row r="836" spans="1:31" ht="19.5" customHeight="1" x14ac:dyDescent="0.6">
      <c r="A836" s="38"/>
      <c r="B836" s="38"/>
      <c r="C836" s="38"/>
      <c r="D836" s="43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</row>
    <row r="837" spans="1:31" ht="19.5" customHeight="1" x14ac:dyDescent="0.6">
      <c r="A837" s="38"/>
      <c r="B837" s="38"/>
      <c r="C837" s="38"/>
      <c r="D837" s="43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</row>
    <row r="838" spans="1:31" ht="19.5" customHeight="1" x14ac:dyDescent="0.6">
      <c r="A838" s="38"/>
      <c r="B838" s="38"/>
      <c r="C838" s="38"/>
      <c r="D838" s="43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</row>
    <row r="839" spans="1:31" ht="19.5" customHeight="1" x14ac:dyDescent="0.6">
      <c r="A839" s="38"/>
      <c r="B839" s="38"/>
      <c r="C839" s="38"/>
      <c r="D839" s="43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</row>
    <row r="840" spans="1:31" ht="19.5" customHeight="1" x14ac:dyDescent="0.6">
      <c r="A840" s="38"/>
      <c r="B840" s="38"/>
      <c r="C840" s="38"/>
      <c r="D840" s="43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</row>
    <row r="841" spans="1:31" ht="19.5" customHeight="1" x14ac:dyDescent="0.6">
      <c r="A841" s="38"/>
      <c r="B841" s="38"/>
      <c r="C841" s="38"/>
      <c r="D841" s="43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</row>
    <row r="842" spans="1:31" ht="19.5" customHeight="1" x14ac:dyDescent="0.6">
      <c r="A842" s="38"/>
      <c r="B842" s="38"/>
      <c r="C842" s="38"/>
      <c r="D842" s="43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</row>
    <row r="843" spans="1:31" ht="19.5" customHeight="1" x14ac:dyDescent="0.6">
      <c r="A843" s="38"/>
      <c r="B843" s="38"/>
      <c r="C843" s="38"/>
      <c r="D843" s="43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</row>
    <row r="844" spans="1:31" ht="19.5" customHeight="1" x14ac:dyDescent="0.6">
      <c r="A844" s="38"/>
      <c r="B844" s="38"/>
      <c r="C844" s="38"/>
      <c r="D844" s="43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</row>
    <row r="845" spans="1:31" ht="19.5" customHeight="1" x14ac:dyDescent="0.6">
      <c r="A845" s="38"/>
      <c r="B845" s="38"/>
      <c r="C845" s="38"/>
      <c r="D845" s="43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</row>
    <row r="846" spans="1:31" ht="19.5" customHeight="1" x14ac:dyDescent="0.6">
      <c r="A846" s="38"/>
      <c r="B846" s="38"/>
      <c r="C846" s="38"/>
      <c r="D846" s="43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</row>
    <row r="847" spans="1:31" ht="19.5" customHeight="1" x14ac:dyDescent="0.6">
      <c r="A847" s="38"/>
      <c r="B847" s="38"/>
      <c r="C847" s="38"/>
      <c r="D847" s="43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</row>
    <row r="848" spans="1:31" ht="19.5" customHeight="1" x14ac:dyDescent="0.6">
      <c r="A848" s="38"/>
      <c r="B848" s="38"/>
      <c r="C848" s="38"/>
      <c r="D848" s="43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</row>
    <row r="849" spans="1:31" ht="19.5" customHeight="1" x14ac:dyDescent="0.6">
      <c r="A849" s="38"/>
      <c r="B849" s="38"/>
      <c r="C849" s="38"/>
      <c r="D849" s="43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</row>
    <row r="850" spans="1:31" ht="19.5" customHeight="1" x14ac:dyDescent="0.6">
      <c r="A850" s="38"/>
      <c r="B850" s="38"/>
      <c r="C850" s="38"/>
      <c r="D850" s="43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</row>
    <row r="851" spans="1:31" ht="19.5" customHeight="1" x14ac:dyDescent="0.6">
      <c r="A851" s="38"/>
      <c r="B851" s="38"/>
      <c r="C851" s="38"/>
      <c r="D851" s="43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</row>
    <row r="852" spans="1:31" ht="19.5" customHeight="1" x14ac:dyDescent="0.6">
      <c r="A852" s="38"/>
      <c r="B852" s="38"/>
      <c r="C852" s="38"/>
      <c r="D852" s="43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</row>
    <row r="853" spans="1:31" ht="19.5" customHeight="1" x14ac:dyDescent="0.6">
      <c r="A853" s="38"/>
      <c r="B853" s="38"/>
      <c r="C853" s="38"/>
      <c r="D853" s="43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</row>
    <row r="854" spans="1:31" ht="19.5" customHeight="1" x14ac:dyDescent="0.6">
      <c r="A854" s="38"/>
      <c r="B854" s="38"/>
      <c r="C854" s="38"/>
      <c r="D854" s="43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</row>
    <row r="855" spans="1:31" ht="19.5" customHeight="1" x14ac:dyDescent="0.6">
      <c r="A855" s="38"/>
      <c r="B855" s="38"/>
      <c r="C855" s="38"/>
      <c r="D855" s="43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</row>
    <row r="856" spans="1:31" ht="19.5" customHeight="1" x14ac:dyDescent="0.6">
      <c r="A856" s="38"/>
      <c r="B856" s="38"/>
      <c r="C856" s="38"/>
      <c r="D856" s="43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</row>
    <row r="857" spans="1:31" ht="19.5" customHeight="1" x14ac:dyDescent="0.6">
      <c r="A857" s="38"/>
      <c r="B857" s="38"/>
      <c r="C857" s="38"/>
      <c r="D857" s="43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</row>
    <row r="858" spans="1:31" ht="19.5" customHeight="1" x14ac:dyDescent="0.6">
      <c r="A858" s="38"/>
      <c r="B858" s="38"/>
      <c r="C858" s="38"/>
      <c r="D858" s="43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</row>
    <row r="859" spans="1:31" ht="19.5" customHeight="1" x14ac:dyDescent="0.6">
      <c r="A859" s="38"/>
      <c r="B859" s="38"/>
      <c r="C859" s="38"/>
      <c r="D859" s="43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</row>
    <row r="860" spans="1:31" ht="19.5" customHeight="1" x14ac:dyDescent="0.6">
      <c r="A860" s="38"/>
      <c r="B860" s="38"/>
      <c r="C860" s="38"/>
      <c r="D860" s="43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</row>
    <row r="861" spans="1:31" ht="19.5" customHeight="1" x14ac:dyDescent="0.6">
      <c r="A861" s="38"/>
      <c r="B861" s="38"/>
      <c r="C861" s="38"/>
      <c r="D861" s="43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</row>
    <row r="862" spans="1:31" ht="19.5" customHeight="1" x14ac:dyDescent="0.6">
      <c r="A862" s="38"/>
      <c r="B862" s="38"/>
      <c r="C862" s="38"/>
      <c r="D862" s="43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</row>
    <row r="863" spans="1:31" ht="19.5" customHeight="1" x14ac:dyDescent="0.6">
      <c r="A863" s="38"/>
      <c r="B863" s="38"/>
      <c r="C863" s="38"/>
      <c r="D863" s="43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</row>
    <row r="864" spans="1:31" ht="19.5" customHeight="1" x14ac:dyDescent="0.6">
      <c r="A864" s="38"/>
      <c r="B864" s="38"/>
      <c r="C864" s="38"/>
      <c r="D864" s="43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</row>
    <row r="865" spans="1:31" ht="19.5" customHeight="1" x14ac:dyDescent="0.6">
      <c r="A865" s="38"/>
      <c r="B865" s="38"/>
      <c r="C865" s="38"/>
      <c r="D865" s="43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</row>
    <row r="866" spans="1:31" ht="19.5" customHeight="1" x14ac:dyDescent="0.6">
      <c r="A866" s="38"/>
      <c r="B866" s="38"/>
      <c r="C866" s="38"/>
      <c r="D866" s="43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</row>
    <row r="867" spans="1:31" ht="19.5" customHeight="1" x14ac:dyDescent="0.6">
      <c r="A867" s="38"/>
      <c r="B867" s="38"/>
      <c r="C867" s="38"/>
      <c r="D867" s="43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</row>
    <row r="868" spans="1:31" ht="19.5" customHeight="1" x14ac:dyDescent="0.6">
      <c r="A868" s="38"/>
      <c r="B868" s="38"/>
      <c r="C868" s="38"/>
      <c r="D868" s="43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</row>
    <row r="869" spans="1:31" ht="19.5" customHeight="1" x14ac:dyDescent="0.6">
      <c r="A869" s="38"/>
      <c r="B869" s="38"/>
      <c r="C869" s="38"/>
      <c r="D869" s="43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</row>
    <row r="870" spans="1:31" ht="19.5" customHeight="1" x14ac:dyDescent="0.6">
      <c r="A870" s="38"/>
      <c r="B870" s="38"/>
      <c r="C870" s="38"/>
      <c r="D870" s="43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</row>
    <row r="871" spans="1:31" ht="19.5" customHeight="1" x14ac:dyDescent="0.6">
      <c r="A871" s="38"/>
      <c r="B871" s="38"/>
      <c r="C871" s="38"/>
      <c r="D871" s="43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</row>
    <row r="872" spans="1:31" ht="19.5" customHeight="1" x14ac:dyDescent="0.6">
      <c r="A872" s="38"/>
      <c r="B872" s="38"/>
      <c r="C872" s="38"/>
      <c r="D872" s="43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</row>
    <row r="873" spans="1:31" ht="19.5" customHeight="1" x14ac:dyDescent="0.6">
      <c r="A873" s="38"/>
      <c r="B873" s="38"/>
      <c r="C873" s="38"/>
      <c r="D873" s="43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</row>
    <row r="874" spans="1:31" ht="19.5" customHeight="1" x14ac:dyDescent="0.6">
      <c r="A874" s="38"/>
      <c r="B874" s="38"/>
      <c r="C874" s="38"/>
      <c r="D874" s="43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</row>
    <row r="875" spans="1:31" ht="19.5" customHeight="1" x14ac:dyDescent="0.6">
      <c r="A875" s="38"/>
      <c r="B875" s="38"/>
      <c r="C875" s="38"/>
      <c r="D875" s="43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</row>
    <row r="876" spans="1:31" ht="19.5" customHeight="1" x14ac:dyDescent="0.6">
      <c r="A876" s="38"/>
      <c r="B876" s="38"/>
      <c r="C876" s="38"/>
      <c r="D876" s="43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</row>
    <row r="877" spans="1:31" ht="19.5" customHeight="1" x14ac:dyDescent="0.6">
      <c r="A877" s="38"/>
      <c r="B877" s="38"/>
      <c r="C877" s="38"/>
      <c r="D877" s="43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</row>
    <row r="878" spans="1:31" ht="19.5" customHeight="1" x14ac:dyDescent="0.6">
      <c r="A878" s="38"/>
      <c r="B878" s="38"/>
      <c r="C878" s="38"/>
      <c r="D878" s="43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</row>
    <row r="879" spans="1:31" ht="19.5" customHeight="1" x14ac:dyDescent="0.6">
      <c r="A879" s="38"/>
      <c r="B879" s="38"/>
      <c r="C879" s="38"/>
      <c r="D879" s="43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</row>
    <row r="880" spans="1:31" ht="19.5" customHeight="1" x14ac:dyDescent="0.6">
      <c r="A880" s="38"/>
      <c r="B880" s="38"/>
      <c r="C880" s="38"/>
      <c r="D880" s="43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</row>
    <row r="881" spans="1:31" ht="19.5" customHeight="1" x14ac:dyDescent="0.6">
      <c r="A881" s="38"/>
      <c r="B881" s="38"/>
      <c r="C881" s="38"/>
      <c r="D881" s="43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</row>
    <row r="882" spans="1:31" ht="19.5" customHeight="1" x14ac:dyDescent="0.6">
      <c r="A882" s="38"/>
      <c r="B882" s="38"/>
      <c r="C882" s="38"/>
      <c r="D882" s="43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</row>
    <row r="883" spans="1:31" ht="19.5" customHeight="1" x14ac:dyDescent="0.6">
      <c r="A883" s="38"/>
      <c r="B883" s="38"/>
      <c r="C883" s="38"/>
      <c r="D883" s="43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</row>
    <row r="884" spans="1:31" ht="19.5" customHeight="1" x14ac:dyDescent="0.6">
      <c r="A884" s="38"/>
      <c r="B884" s="38"/>
      <c r="C884" s="38"/>
      <c r="D884" s="43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</row>
    <row r="885" spans="1:31" ht="19.5" customHeight="1" x14ac:dyDescent="0.6">
      <c r="A885" s="38"/>
      <c r="B885" s="38"/>
      <c r="C885" s="38"/>
      <c r="D885" s="43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</row>
    <row r="886" spans="1:31" ht="19.5" customHeight="1" x14ac:dyDescent="0.6">
      <c r="A886" s="38"/>
      <c r="B886" s="38"/>
      <c r="C886" s="38"/>
      <c r="D886" s="43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</row>
    <row r="887" spans="1:31" ht="19.5" customHeight="1" x14ac:dyDescent="0.6">
      <c r="A887" s="38"/>
      <c r="B887" s="38"/>
      <c r="C887" s="38"/>
      <c r="D887" s="43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</row>
    <row r="888" spans="1:31" ht="19.5" customHeight="1" x14ac:dyDescent="0.6">
      <c r="A888" s="38"/>
      <c r="B888" s="38"/>
      <c r="C888" s="38"/>
      <c r="D888" s="43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</row>
    <row r="889" spans="1:31" ht="19.5" customHeight="1" x14ac:dyDescent="0.6">
      <c r="A889" s="38"/>
      <c r="B889" s="38"/>
      <c r="C889" s="38"/>
      <c r="D889" s="43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</row>
    <row r="890" spans="1:31" ht="19.5" customHeight="1" x14ac:dyDescent="0.6">
      <c r="A890" s="38"/>
      <c r="B890" s="38"/>
      <c r="C890" s="38"/>
      <c r="D890" s="43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</row>
    <row r="891" spans="1:31" ht="19.5" customHeight="1" x14ac:dyDescent="0.6">
      <c r="A891" s="38"/>
      <c r="B891" s="38"/>
      <c r="C891" s="38"/>
      <c r="D891" s="43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</row>
    <row r="892" spans="1:31" ht="19.5" customHeight="1" x14ac:dyDescent="0.6">
      <c r="A892" s="38"/>
      <c r="B892" s="38"/>
      <c r="C892" s="38"/>
      <c r="D892" s="43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</row>
    <row r="893" spans="1:31" ht="19.5" customHeight="1" x14ac:dyDescent="0.6">
      <c r="A893" s="38"/>
      <c r="B893" s="38"/>
      <c r="C893" s="38"/>
      <c r="D893" s="43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</row>
    <row r="894" spans="1:31" ht="19.5" customHeight="1" x14ac:dyDescent="0.6">
      <c r="A894" s="38"/>
      <c r="B894" s="38"/>
      <c r="C894" s="38"/>
      <c r="D894" s="43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</row>
    <row r="895" spans="1:31" ht="19.5" customHeight="1" x14ac:dyDescent="0.6">
      <c r="A895" s="38"/>
      <c r="B895" s="38"/>
      <c r="C895" s="38"/>
      <c r="D895" s="43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</row>
    <row r="896" spans="1:31" ht="19.5" customHeight="1" x14ac:dyDescent="0.6">
      <c r="A896" s="38"/>
      <c r="B896" s="38"/>
      <c r="C896" s="38"/>
      <c r="D896" s="43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</row>
    <row r="897" spans="1:31" ht="19.5" customHeight="1" x14ac:dyDescent="0.6">
      <c r="A897" s="38"/>
      <c r="B897" s="38"/>
      <c r="C897" s="38"/>
      <c r="D897" s="43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</row>
    <row r="898" spans="1:31" ht="19.5" customHeight="1" x14ac:dyDescent="0.6">
      <c r="A898" s="38"/>
      <c r="B898" s="38"/>
      <c r="C898" s="38"/>
      <c r="D898" s="43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</row>
    <row r="899" spans="1:31" ht="19.5" customHeight="1" x14ac:dyDescent="0.6">
      <c r="A899" s="38"/>
      <c r="B899" s="38"/>
      <c r="C899" s="38"/>
      <c r="D899" s="43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</row>
    <row r="900" spans="1:31" ht="19.5" customHeight="1" x14ac:dyDescent="0.6">
      <c r="A900" s="38"/>
      <c r="B900" s="38"/>
      <c r="C900" s="38"/>
      <c r="D900" s="43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</row>
    <row r="901" spans="1:31" ht="19.5" customHeight="1" x14ac:dyDescent="0.6">
      <c r="A901" s="38"/>
      <c r="B901" s="38"/>
      <c r="C901" s="38"/>
      <c r="D901" s="43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</row>
    <row r="902" spans="1:31" ht="19.5" customHeight="1" x14ac:dyDescent="0.6">
      <c r="A902" s="38"/>
      <c r="B902" s="38"/>
      <c r="C902" s="38"/>
      <c r="D902" s="43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</row>
    <row r="903" spans="1:31" ht="19.5" customHeight="1" x14ac:dyDescent="0.6">
      <c r="A903" s="38"/>
      <c r="B903" s="38"/>
      <c r="C903" s="38"/>
      <c r="D903" s="43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</row>
    <row r="904" spans="1:31" ht="19.5" customHeight="1" x14ac:dyDescent="0.6">
      <c r="A904" s="38"/>
      <c r="B904" s="38"/>
      <c r="C904" s="38"/>
      <c r="D904" s="43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</row>
    <row r="905" spans="1:31" ht="19.5" customHeight="1" x14ac:dyDescent="0.6">
      <c r="A905" s="38"/>
      <c r="B905" s="38"/>
      <c r="C905" s="38"/>
      <c r="D905" s="43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</row>
    <row r="906" spans="1:31" ht="19.5" customHeight="1" x14ac:dyDescent="0.6">
      <c r="A906" s="38"/>
      <c r="B906" s="38"/>
      <c r="C906" s="38"/>
      <c r="D906" s="43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</row>
    <row r="907" spans="1:31" ht="19.5" customHeight="1" x14ac:dyDescent="0.6">
      <c r="A907" s="38"/>
      <c r="B907" s="38"/>
      <c r="C907" s="38"/>
      <c r="D907" s="43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</row>
    <row r="908" spans="1:31" ht="19.5" customHeight="1" x14ac:dyDescent="0.6">
      <c r="A908" s="38"/>
      <c r="B908" s="38"/>
      <c r="C908" s="38"/>
      <c r="D908" s="43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</row>
    <row r="909" spans="1:31" ht="19.5" customHeight="1" x14ac:dyDescent="0.6">
      <c r="A909" s="38"/>
      <c r="B909" s="38"/>
      <c r="C909" s="38"/>
      <c r="D909" s="43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</row>
    <row r="910" spans="1:31" ht="19.5" customHeight="1" x14ac:dyDescent="0.6">
      <c r="A910" s="38"/>
      <c r="B910" s="38"/>
      <c r="C910" s="38"/>
      <c r="D910" s="43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</row>
    <row r="911" spans="1:31" ht="19.5" customHeight="1" x14ac:dyDescent="0.6">
      <c r="A911" s="38"/>
      <c r="B911" s="38"/>
      <c r="C911" s="38"/>
      <c r="D911" s="43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</row>
    <row r="912" spans="1:31" ht="19.5" customHeight="1" x14ac:dyDescent="0.6">
      <c r="A912" s="38"/>
      <c r="B912" s="38"/>
      <c r="C912" s="38"/>
      <c r="D912" s="43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</row>
    <row r="913" spans="1:31" ht="19.5" customHeight="1" x14ac:dyDescent="0.6">
      <c r="A913" s="38"/>
      <c r="B913" s="38"/>
      <c r="C913" s="38"/>
      <c r="D913" s="43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</row>
    <row r="914" spans="1:31" ht="19.5" customHeight="1" x14ac:dyDescent="0.6">
      <c r="A914" s="38"/>
      <c r="B914" s="38"/>
      <c r="C914" s="38"/>
      <c r="D914" s="43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</row>
    <row r="915" spans="1:31" ht="19.5" customHeight="1" x14ac:dyDescent="0.6">
      <c r="A915" s="38"/>
      <c r="B915" s="38"/>
      <c r="C915" s="38"/>
      <c r="D915" s="43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</row>
    <row r="916" spans="1:31" ht="19.5" customHeight="1" x14ac:dyDescent="0.6">
      <c r="A916" s="38"/>
      <c r="B916" s="38"/>
      <c r="C916" s="38"/>
      <c r="D916" s="43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</row>
    <row r="917" spans="1:31" ht="19.5" customHeight="1" x14ac:dyDescent="0.6">
      <c r="A917" s="38"/>
      <c r="B917" s="38"/>
      <c r="C917" s="38"/>
      <c r="D917" s="43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</row>
    <row r="918" spans="1:31" ht="19.5" customHeight="1" x14ac:dyDescent="0.6">
      <c r="A918" s="38"/>
      <c r="B918" s="38"/>
      <c r="C918" s="38"/>
      <c r="D918" s="43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</row>
    <row r="919" spans="1:31" ht="19.5" customHeight="1" x14ac:dyDescent="0.6">
      <c r="A919" s="38"/>
      <c r="B919" s="38"/>
      <c r="C919" s="38"/>
      <c r="D919" s="43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</row>
    <row r="920" spans="1:31" ht="19.5" customHeight="1" x14ac:dyDescent="0.6">
      <c r="A920" s="38"/>
      <c r="B920" s="38"/>
      <c r="C920" s="38"/>
      <c r="D920" s="43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</row>
    <row r="921" spans="1:31" ht="19.5" customHeight="1" x14ac:dyDescent="0.6">
      <c r="A921" s="38"/>
      <c r="B921" s="38"/>
      <c r="C921" s="38"/>
      <c r="D921" s="43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</row>
    <row r="922" spans="1:31" ht="19.5" customHeight="1" x14ac:dyDescent="0.6">
      <c r="A922" s="38"/>
      <c r="B922" s="38"/>
      <c r="C922" s="38"/>
      <c r="D922" s="43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</row>
    <row r="923" spans="1:31" ht="19.5" customHeight="1" x14ac:dyDescent="0.6">
      <c r="A923" s="38"/>
      <c r="B923" s="38"/>
      <c r="C923" s="38"/>
      <c r="D923" s="43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</row>
    <row r="924" spans="1:31" ht="19.5" customHeight="1" x14ac:dyDescent="0.6">
      <c r="A924" s="38"/>
      <c r="B924" s="38"/>
      <c r="C924" s="38"/>
      <c r="D924" s="43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</row>
    <row r="925" spans="1:31" ht="19.5" customHeight="1" x14ac:dyDescent="0.6">
      <c r="A925" s="38"/>
      <c r="B925" s="38"/>
      <c r="C925" s="38"/>
      <c r="D925" s="43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</row>
    <row r="926" spans="1:31" ht="19.5" customHeight="1" x14ac:dyDescent="0.6">
      <c r="A926" s="38"/>
      <c r="B926" s="38"/>
      <c r="C926" s="38"/>
      <c r="D926" s="43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</row>
    <row r="927" spans="1:31" ht="19.5" customHeight="1" x14ac:dyDescent="0.6">
      <c r="A927" s="38"/>
      <c r="B927" s="38"/>
      <c r="C927" s="38"/>
      <c r="D927" s="43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</row>
    <row r="928" spans="1:31" ht="19.5" customHeight="1" x14ac:dyDescent="0.6">
      <c r="A928" s="38"/>
      <c r="B928" s="38"/>
      <c r="C928" s="38"/>
      <c r="D928" s="43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</row>
    <row r="929" spans="1:31" ht="19.5" customHeight="1" x14ac:dyDescent="0.6">
      <c r="A929" s="38"/>
      <c r="B929" s="38"/>
      <c r="C929" s="38"/>
      <c r="D929" s="43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</row>
    <row r="930" spans="1:31" ht="19.5" customHeight="1" x14ac:dyDescent="0.6">
      <c r="A930" s="38"/>
      <c r="B930" s="38"/>
      <c r="C930" s="38"/>
      <c r="D930" s="43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</row>
    <row r="931" spans="1:31" ht="19.5" customHeight="1" x14ac:dyDescent="0.6">
      <c r="A931" s="38"/>
      <c r="B931" s="38"/>
      <c r="C931" s="38"/>
      <c r="D931" s="43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</row>
    <row r="932" spans="1:31" ht="19.5" customHeight="1" x14ac:dyDescent="0.6">
      <c r="A932" s="38"/>
      <c r="B932" s="38"/>
      <c r="C932" s="38"/>
      <c r="D932" s="43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</row>
    <row r="933" spans="1:31" ht="19.5" customHeight="1" x14ac:dyDescent="0.6">
      <c r="A933" s="38"/>
      <c r="B933" s="38"/>
      <c r="C933" s="38"/>
      <c r="D933" s="43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</row>
    <row r="934" spans="1:31" ht="19.5" customHeight="1" x14ac:dyDescent="0.6">
      <c r="A934" s="38"/>
      <c r="B934" s="38"/>
      <c r="C934" s="38"/>
      <c r="D934" s="43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</row>
    <row r="935" spans="1:31" ht="19.5" customHeight="1" x14ac:dyDescent="0.6">
      <c r="A935" s="38"/>
      <c r="B935" s="38"/>
      <c r="C935" s="38"/>
      <c r="D935" s="43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</row>
    <row r="936" spans="1:31" ht="19.5" customHeight="1" x14ac:dyDescent="0.6">
      <c r="A936" s="38"/>
      <c r="B936" s="38"/>
      <c r="C936" s="38"/>
      <c r="D936" s="43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</row>
    <row r="937" spans="1:31" ht="19.5" customHeight="1" x14ac:dyDescent="0.6">
      <c r="A937" s="38"/>
      <c r="B937" s="38"/>
      <c r="C937" s="38"/>
      <c r="D937" s="43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</row>
    <row r="938" spans="1:31" ht="19.5" customHeight="1" x14ac:dyDescent="0.6">
      <c r="A938" s="38"/>
      <c r="B938" s="38"/>
      <c r="C938" s="38"/>
      <c r="D938" s="43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</row>
    <row r="939" spans="1:31" ht="19.5" customHeight="1" x14ac:dyDescent="0.6">
      <c r="A939" s="38"/>
      <c r="B939" s="38"/>
      <c r="C939" s="38"/>
      <c r="D939" s="43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</row>
    <row r="940" spans="1:31" ht="19.5" customHeight="1" x14ac:dyDescent="0.6">
      <c r="A940" s="38"/>
      <c r="B940" s="38"/>
      <c r="C940" s="38"/>
      <c r="D940" s="43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</row>
    <row r="941" spans="1:31" ht="19.5" customHeight="1" x14ac:dyDescent="0.6">
      <c r="A941" s="38"/>
      <c r="B941" s="38"/>
      <c r="C941" s="38"/>
      <c r="D941" s="43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</row>
    <row r="942" spans="1:31" ht="19.5" customHeight="1" x14ac:dyDescent="0.6">
      <c r="A942" s="38"/>
      <c r="B942" s="38"/>
      <c r="C942" s="38"/>
      <c r="D942" s="43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</row>
    <row r="943" spans="1:31" ht="19.5" customHeight="1" x14ac:dyDescent="0.6">
      <c r="A943" s="38"/>
      <c r="B943" s="38"/>
      <c r="C943" s="38"/>
      <c r="D943" s="43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</row>
    <row r="944" spans="1:31" ht="19.5" customHeight="1" x14ac:dyDescent="0.6">
      <c r="A944" s="38"/>
      <c r="B944" s="38"/>
      <c r="C944" s="38"/>
      <c r="D944" s="43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</row>
    <row r="945" spans="1:31" ht="19.5" customHeight="1" x14ac:dyDescent="0.6">
      <c r="A945" s="38"/>
      <c r="B945" s="38"/>
      <c r="C945" s="38"/>
      <c r="D945" s="43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</row>
    <row r="946" spans="1:31" ht="19.5" customHeight="1" x14ac:dyDescent="0.6">
      <c r="A946" s="38"/>
      <c r="B946" s="38"/>
      <c r="C946" s="38"/>
      <c r="D946" s="43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</row>
    <row r="947" spans="1:31" ht="19.5" customHeight="1" x14ac:dyDescent="0.6">
      <c r="A947" s="38"/>
      <c r="B947" s="38"/>
      <c r="C947" s="38"/>
      <c r="D947" s="43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</row>
    <row r="948" spans="1:31" ht="19.5" customHeight="1" x14ac:dyDescent="0.6">
      <c r="A948" s="38"/>
      <c r="B948" s="38"/>
      <c r="C948" s="38"/>
      <c r="D948" s="43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</row>
    <row r="949" spans="1:31" ht="19.5" customHeight="1" x14ac:dyDescent="0.6">
      <c r="A949" s="38"/>
      <c r="B949" s="38"/>
      <c r="C949" s="38"/>
      <c r="D949" s="43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</row>
    <row r="950" spans="1:31" ht="19.5" customHeight="1" x14ac:dyDescent="0.6">
      <c r="A950" s="38"/>
      <c r="B950" s="38"/>
      <c r="C950" s="38"/>
      <c r="D950" s="43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</row>
    <row r="951" spans="1:31" ht="19.5" customHeight="1" x14ac:dyDescent="0.6">
      <c r="A951" s="38"/>
      <c r="B951" s="38"/>
      <c r="C951" s="38"/>
      <c r="D951" s="43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</row>
    <row r="952" spans="1:31" ht="19.5" customHeight="1" x14ac:dyDescent="0.6">
      <c r="A952" s="38"/>
      <c r="B952" s="38"/>
      <c r="C952" s="38"/>
      <c r="D952" s="43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</row>
    <row r="953" spans="1:31" ht="19.5" customHeight="1" x14ac:dyDescent="0.6">
      <c r="A953" s="38"/>
      <c r="B953" s="38"/>
      <c r="C953" s="38"/>
      <c r="D953" s="43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</row>
    <row r="954" spans="1:31" ht="19.5" customHeight="1" x14ac:dyDescent="0.6">
      <c r="A954" s="38"/>
      <c r="B954" s="38"/>
      <c r="C954" s="38"/>
      <c r="D954" s="43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</row>
    <row r="955" spans="1:31" ht="19.5" customHeight="1" x14ac:dyDescent="0.6">
      <c r="A955" s="38"/>
      <c r="B955" s="38"/>
      <c r="C955" s="38"/>
      <c r="D955" s="43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</row>
    <row r="956" spans="1:31" ht="19.5" customHeight="1" x14ac:dyDescent="0.6">
      <c r="A956" s="38"/>
      <c r="B956" s="38"/>
      <c r="C956" s="38"/>
      <c r="D956" s="43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</row>
    <row r="957" spans="1:31" ht="19.5" customHeight="1" x14ac:dyDescent="0.6">
      <c r="A957" s="38"/>
      <c r="B957" s="38"/>
      <c r="C957" s="38"/>
      <c r="D957" s="43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</row>
    <row r="958" spans="1:31" ht="19.5" customHeight="1" x14ac:dyDescent="0.6">
      <c r="A958" s="38"/>
      <c r="B958" s="38"/>
      <c r="C958" s="38"/>
      <c r="D958" s="43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</row>
    <row r="959" spans="1:31" ht="19.5" customHeight="1" x14ac:dyDescent="0.6">
      <c r="A959" s="38"/>
      <c r="B959" s="38"/>
      <c r="C959" s="38"/>
      <c r="D959" s="43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</row>
    <row r="960" spans="1:31" ht="19.5" customHeight="1" x14ac:dyDescent="0.6">
      <c r="A960" s="38"/>
      <c r="B960" s="38"/>
      <c r="C960" s="38"/>
      <c r="D960" s="43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</row>
    <row r="961" spans="1:31" ht="19.5" customHeight="1" x14ac:dyDescent="0.6">
      <c r="A961" s="38"/>
      <c r="B961" s="38"/>
      <c r="C961" s="38"/>
      <c r="D961" s="43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</row>
    <row r="962" spans="1:31" ht="19.5" customHeight="1" x14ac:dyDescent="0.6">
      <c r="A962" s="38"/>
      <c r="B962" s="38"/>
      <c r="C962" s="38"/>
      <c r="D962" s="43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</row>
    <row r="963" spans="1:31" ht="19.5" customHeight="1" x14ac:dyDescent="0.6">
      <c r="A963" s="38"/>
      <c r="B963" s="38"/>
      <c r="C963" s="38"/>
      <c r="D963" s="43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</row>
    <row r="964" spans="1:31" ht="19.5" customHeight="1" x14ac:dyDescent="0.6">
      <c r="A964" s="38"/>
      <c r="B964" s="38"/>
      <c r="C964" s="38"/>
      <c r="D964" s="43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</row>
    <row r="965" spans="1:31" ht="19.5" customHeight="1" x14ac:dyDescent="0.6">
      <c r="A965" s="38"/>
      <c r="B965" s="38"/>
      <c r="C965" s="38"/>
      <c r="D965" s="43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</row>
    <row r="966" spans="1:31" ht="19.5" customHeight="1" x14ac:dyDescent="0.6">
      <c r="A966" s="38"/>
      <c r="B966" s="38"/>
      <c r="C966" s="38"/>
      <c r="D966" s="43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</row>
    <row r="967" spans="1:31" ht="19.5" customHeight="1" x14ac:dyDescent="0.6">
      <c r="A967" s="38"/>
      <c r="B967" s="38"/>
      <c r="C967" s="38"/>
      <c r="D967" s="43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</row>
    <row r="968" spans="1:31" ht="19.5" customHeight="1" x14ac:dyDescent="0.6">
      <c r="A968" s="38"/>
      <c r="B968" s="38"/>
      <c r="C968" s="38"/>
      <c r="D968" s="43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</row>
    <row r="969" spans="1:31" ht="19.5" customHeight="1" x14ac:dyDescent="0.6">
      <c r="A969" s="38"/>
      <c r="B969" s="38"/>
      <c r="C969" s="38"/>
      <c r="D969" s="43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</row>
    <row r="970" spans="1:31" ht="19.5" customHeight="1" x14ac:dyDescent="0.6">
      <c r="A970" s="38"/>
      <c r="B970" s="38"/>
      <c r="C970" s="38"/>
      <c r="D970" s="43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</row>
    <row r="971" spans="1:31" ht="19.5" customHeight="1" x14ac:dyDescent="0.6">
      <c r="A971" s="38"/>
      <c r="B971" s="38"/>
      <c r="C971" s="38"/>
      <c r="D971" s="43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</row>
    <row r="972" spans="1:31" ht="19.5" customHeight="1" x14ac:dyDescent="0.6">
      <c r="A972" s="38"/>
      <c r="B972" s="38"/>
      <c r="C972" s="38"/>
      <c r="D972" s="43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</row>
    <row r="973" spans="1:31" ht="19.5" customHeight="1" x14ac:dyDescent="0.6">
      <c r="A973" s="38"/>
      <c r="B973" s="38"/>
      <c r="C973" s="38"/>
      <c r="D973" s="43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</row>
    <row r="974" spans="1:31" ht="19.5" customHeight="1" x14ac:dyDescent="0.6">
      <c r="A974" s="38"/>
      <c r="B974" s="38"/>
      <c r="C974" s="38"/>
      <c r="D974" s="43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</row>
    <row r="975" spans="1:31" ht="19.5" customHeight="1" x14ac:dyDescent="0.6">
      <c r="A975" s="38"/>
      <c r="B975" s="38"/>
      <c r="C975" s="38"/>
      <c r="D975" s="43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</row>
    <row r="976" spans="1:31" ht="19.5" customHeight="1" x14ac:dyDescent="0.6">
      <c r="A976" s="38"/>
      <c r="B976" s="38"/>
      <c r="C976" s="38"/>
      <c r="D976" s="43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</row>
    <row r="977" spans="1:31" ht="19.5" customHeight="1" x14ac:dyDescent="0.6">
      <c r="A977" s="38"/>
      <c r="B977" s="38"/>
      <c r="C977" s="38"/>
      <c r="D977" s="43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</row>
    <row r="978" spans="1:31" ht="19.5" customHeight="1" x14ac:dyDescent="0.6">
      <c r="A978" s="38"/>
      <c r="B978" s="38"/>
      <c r="C978" s="38"/>
      <c r="D978" s="43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</row>
    <row r="979" spans="1:31" ht="19.5" customHeight="1" x14ac:dyDescent="0.6">
      <c r="A979" s="38"/>
      <c r="B979" s="38"/>
      <c r="C979" s="38"/>
      <c r="D979" s="43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</row>
    <row r="980" spans="1:31" ht="19.5" customHeight="1" x14ac:dyDescent="0.6">
      <c r="A980" s="38"/>
      <c r="B980" s="38"/>
      <c r="C980" s="38"/>
      <c r="D980" s="43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</row>
    <row r="981" spans="1:31" ht="19.5" customHeight="1" x14ac:dyDescent="0.6">
      <c r="A981" s="38"/>
      <c r="B981" s="38"/>
      <c r="C981" s="38"/>
      <c r="D981" s="43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</row>
    <row r="982" spans="1:31" ht="19.5" customHeight="1" x14ac:dyDescent="0.6">
      <c r="A982" s="38"/>
      <c r="B982" s="38"/>
      <c r="C982" s="38"/>
      <c r="D982" s="43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</row>
    <row r="983" spans="1:31" ht="19.5" customHeight="1" x14ac:dyDescent="0.6">
      <c r="A983" s="38"/>
      <c r="B983" s="38"/>
      <c r="C983" s="38"/>
      <c r="D983" s="43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</row>
    <row r="984" spans="1:31" ht="19.5" customHeight="1" x14ac:dyDescent="0.6">
      <c r="A984" s="38"/>
      <c r="B984" s="38"/>
      <c r="C984" s="38"/>
      <c r="D984" s="43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</row>
    <row r="985" spans="1:31" ht="19.5" customHeight="1" x14ac:dyDescent="0.6">
      <c r="A985" s="38"/>
      <c r="B985" s="38"/>
      <c r="C985" s="38"/>
      <c r="D985" s="43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</row>
    <row r="986" spans="1:31" ht="19.5" customHeight="1" x14ac:dyDescent="0.6">
      <c r="A986" s="38"/>
      <c r="B986" s="38"/>
      <c r="C986" s="38"/>
      <c r="D986" s="43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</row>
    <row r="987" spans="1:31" ht="19.5" customHeight="1" x14ac:dyDescent="0.6">
      <c r="A987" s="38"/>
      <c r="B987" s="38"/>
      <c r="C987" s="38"/>
      <c r="D987" s="43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</row>
    <row r="988" spans="1:31" ht="19.5" customHeight="1" x14ac:dyDescent="0.6">
      <c r="A988" s="38"/>
      <c r="B988" s="38"/>
      <c r="C988" s="38"/>
      <c r="D988" s="43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</row>
    <row r="989" spans="1:31" ht="19.5" customHeight="1" x14ac:dyDescent="0.6">
      <c r="A989" s="38"/>
      <c r="B989" s="38"/>
      <c r="C989" s="38"/>
      <c r="D989" s="43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</row>
    <row r="990" spans="1:31" ht="19.5" customHeight="1" x14ac:dyDescent="0.6">
      <c r="A990" s="38"/>
      <c r="B990" s="38"/>
      <c r="C990" s="38"/>
      <c r="D990" s="43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</row>
    <row r="991" spans="1:31" ht="19.5" customHeight="1" x14ac:dyDescent="0.6">
      <c r="A991" s="38"/>
      <c r="B991" s="38"/>
      <c r="C991" s="38"/>
      <c r="D991" s="43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</row>
    <row r="992" spans="1:31" ht="19.5" customHeight="1" x14ac:dyDescent="0.6">
      <c r="A992" s="38"/>
      <c r="B992" s="38"/>
      <c r="C992" s="38"/>
      <c r="D992" s="43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</row>
    <row r="993" spans="1:31" ht="19.5" customHeight="1" x14ac:dyDescent="0.6">
      <c r="A993" s="38"/>
      <c r="B993" s="38"/>
      <c r="C993" s="38"/>
      <c r="D993" s="43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</row>
    <row r="994" spans="1:31" ht="19.5" customHeight="1" x14ac:dyDescent="0.6">
      <c r="A994" s="38"/>
      <c r="B994" s="38"/>
      <c r="C994" s="38"/>
      <c r="D994" s="43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</row>
    <row r="995" spans="1:31" ht="19.5" customHeight="1" x14ac:dyDescent="0.6">
      <c r="A995" s="38"/>
      <c r="B995" s="38"/>
      <c r="C995" s="38"/>
      <c r="D995" s="43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</row>
    <row r="996" spans="1:31" ht="19.5" customHeight="1" x14ac:dyDescent="0.6">
      <c r="A996" s="38"/>
      <c r="B996" s="38"/>
      <c r="C996" s="38"/>
      <c r="D996" s="43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</row>
    <row r="997" spans="1:31" ht="19.5" customHeight="1" x14ac:dyDescent="0.6">
      <c r="A997" s="38"/>
      <c r="B997" s="38"/>
      <c r="C997" s="38"/>
      <c r="D997" s="43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</row>
    <row r="998" spans="1:31" ht="19.5" customHeight="1" x14ac:dyDescent="0.6">
      <c r="A998" s="38"/>
      <c r="B998" s="38"/>
      <c r="C998" s="38"/>
      <c r="D998" s="43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</row>
    <row r="999" spans="1:31" ht="19.5" customHeight="1" x14ac:dyDescent="0.6">
      <c r="A999" s="38"/>
      <c r="B999" s="38"/>
      <c r="C999" s="38"/>
      <c r="D999" s="43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</row>
    <row r="1000" spans="1:31" ht="19.5" customHeight="1" x14ac:dyDescent="0.6">
      <c r="A1000" s="38"/>
      <c r="B1000" s="38"/>
      <c r="C1000" s="38"/>
      <c r="D1000" s="43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</row>
    <row r="1001" spans="1:31" ht="19.5" customHeight="1" x14ac:dyDescent="0.6">
      <c r="A1001" s="38"/>
      <c r="B1001" s="38"/>
      <c r="C1001" s="38"/>
      <c r="D1001" s="43"/>
      <c r="E1001" s="38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</row>
    <row r="1002" spans="1:31" ht="19.5" customHeight="1" x14ac:dyDescent="0.6">
      <c r="A1002" s="38"/>
      <c r="B1002" s="38"/>
      <c r="C1002" s="38"/>
      <c r="D1002" s="43"/>
      <c r="E1002" s="38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</row>
    <row r="1003" spans="1:31" ht="19.5" customHeight="1" x14ac:dyDescent="0.6">
      <c r="A1003" s="38"/>
      <c r="B1003" s="38"/>
      <c r="C1003" s="38"/>
      <c r="D1003" s="43"/>
      <c r="E1003" s="38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</row>
    <row r="1004" spans="1:31" ht="19.5" customHeight="1" x14ac:dyDescent="0.6">
      <c r="A1004" s="38"/>
      <c r="B1004" s="38"/>
      <c r="C1004" s="38"/>
      <c r="D1004" s="43"/>
      <c r="E1004" s="38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</row>
    <row r="1005" spans="1:31" ht="19.5" customHeight="1" x14ac:dyDescent="0.6">
      <c r="A1005" s="38"/>
      <c r="B1005" s="38"/>
      <c r="C1005" s="38"/>
      <c r="D1005" s="43"/>
      <c r="E1005" s="38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6" sqref="C46:S48"/>
    </sheetView>
  </sheetViews>
  <sheetFormatPr defaultColWidth="10.08203125" defaultRowHeight="15" customHeight="1" x14ac:dyDescent="0.6"/>
  <cols>
    <col min="1" max="1" width="6.1640625" style="44" customWidth="1"/>
    <col min="2" max="2" width="5.4140625" style="44" customWidth="1"/>
    <col min="3" max="3" width="5.08203125" style="44" customWidth="1"/>
    <col min="4" max="4" width="7.6640625" style="44" customWidth="1"/>
    <col min="5" max="5" width="27.6640625" style="44" customWidth="1"/>
    <col min="6" max="6" width="9.08203125" style="44" customWidth="1"/>
    <col min="7" max="7" width="4.5" style="44" hidden="1" customWidth="1"/>
    <col min="8" max="8" width="13.58203125" style="44" customWidth="1"/>
    <col min="9" max="9" width="4.4140625" style="44" hidden="1" customWidth="1"/>
    <col min="10" max="10" width="14.4140625" style="44" customWidth="1"/>
    <col min="11" max="11" width="4.4140625" style="44" hidden="1" customWidth="1"/>
    <col min="12" max="12" width="13.58203125" style="44" customWidth="1"/>
    <col min="13" max="13" width="4.4140625" style="44" hidden="1" customWidth="1"/>
    <col min="14" max="14" width="13.58203125" style="44" customWidth="1"/>
    <col min="15" max="15" width="4" style="44" hidden="1" customWidth="1"/>
    <col min="16" max="16" width="13.58203125" style="44" customWidth="1"/>
    <col min="17" max="18" width="4" style="44" hidden="1" customWidth="1"/>
    <col min="19" max="19" width="14.1640625" style="44" customWidth="1"/>
    <col min="20" max="31" width="9.08203125" style="44" customWidth="1"/>
    <col min="32" max="16384" width="10.08203125" style="44"/>
  </cols>
  <sheetData>
    <row r="1" spans="1:31" ht="18" customHeight="1" x14ac:dyDescent="0.6">
      <c r="A1" s="38"/>
      <c r="B1" s="38"/>
      <c r="C1" s="38"/>
      <c r="D1" s="43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>
        <v>7</v>
      </c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</row>
    <row r="2" spans="1:31" ht="18" customHeight="1" x14ac:dyDescent="0.6">
      <c r="A2" s="38"/>
      <c r="B2" s="82" t="s">
        <v>0</v>
      </c>
      <c r="C2" s="83"/>
      <c r="D2" s="83"/>
      <c r="E2" s="83"/>
      <c r="F2" s="84"/>
      <c r="G2" s="53"/>
      <c r="H2" s="96" t="s">
        <v>84</v>
      </c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</row>
    <row r="3" spans="1:31" ht="18" customHeight="1" x14ac:dyDescent="0.6">
      <c r="A3" s="38"/>
      <c r="B3" s="82" t="str">
        <f>ฉบับนักเรียน!A3</f>
        <v>นางลักษณา ลีละขจรเกียรติ  นางสาวณียพรรณ กาญจนะ</v>
      </c>
      <c r="C3" s="83"/>
      <c r="D3" s="83"/>
      <c r="E3" s="83"/>
      <c r="F3" s="84"/>
      <c r="G3" s="53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</row>
    <row r="4" spans="1:31" ht="18" customHeight="1" x14ac:dyDescent="0.6">
      <c r="A4" s="38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3" t="s">
        <v>77</v>
      </c>
      <c r="H4" s="19" t="s">
        <v>78</v>
      </c>
      <c r="I4" s="53" t="s">
        <v>77</v>
      </c>
      <c r="J4" s="19" t="s">
        <v>78</v>
      </c>
      <c r="K4" s="53" t="s">
        <v>77</v>
      </c>
      <c r="L4" s="19" t="s">
        <v>78</v>
      </c>
      <c r="M4" s="53" t="s">
        <v>77</v>
      </c>
      <c r="N4" s="19" t="s">
        <v>78</v>
      </c>
      <c r="O4" s="53" t="s">
        <v>77</v>
      </c>
      <c r="P4" s="19" t="s">
        <v>78</v>
      </c>
      <c r="Q4" s="53"/>
      <c r="R4" s="53" t="s">
        <v>77</v>
      </c>
      <c r="S4" s="19" t="s">
        <v>78</v>
      </c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</row>
    <row r="5" spans="1:31" ht="18" customHeight="1" x14ac:dyDescent="0.7">
      <c r="A5" s="49"/>
      <c r="B5" s="20" t="s">
        <v>66</v>
      </c>
      <c r="C5" s="42" t="str">
        <f>ฉบับครู!B5</f>
        <v>3/2</v>
      </c>
      <c r="D5" s="47">
        <f>ฉบับนักเรียน!C5</f>
        <v>44670</v>
      </c>
      <c r="E5" s="50" t="str">
        <f>ฉบับนักเรียน!D5</f>
        <v>เด็กชายคีรีโรจน์  ค้างคีรี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49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</row>
    <row r="6" spans="1:31" ht="18" customHeight="1" x14ac:dyDescent="0.7">
      <c r="A6" s="49"/>
      <c r="B6" s="20" t="s">
        <v>13</v>
      </c>
      <c r="C6" s="42" t="str">
        <f>ฉบับครู!B6</f>
        <v>3/2</v>
      </c>
      <c r="D6" s="47">
        <f>ฉบับนักเรียน!C6</f>
        <v>44671</v>
      </c>
      <c r="E6" s="50" t="str">
        <f>ฉบับนักเรียน!D6</f>
        <v>เด็กชายจิราภัทร  คมขำ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49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</row>
    <row r="7" spans="1:31" ht="18" customHeight="1" x14ac:dyDescent="0.7">
      <c r="A7" s="49"/>
      <c r="B7" s="20" t="s">
        <v>14</v>
      </c>
      <c r="C7" s="42" t="str">
        <f>ฉบับครู!B7</f>
        <v>3/2</v>
      </c>
      <c r="D7" s="47">
        <f>ฉบับนักเรียน!C7</f>
        <v>44672</v>
      </c>
      <c r="E7" s="50" t="str">
        <f>ฉบับนักเรียน!D7</f>
        <v>เด็กชายชวาลวิชญ์ ไทยจิ  อิชิฮารา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49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</row>
    <row r="8" spans="1:31" ht="18" customHeight="1" x14ac:dyDescent="0.7">
      <c r="A8" s="49"/>
      <c r="B8" s="20" t="s">
        <v>15</v>
      </c>
      <c r="C8" s="42" t="str">
        <f>ฉบับครู!B8</f>
        <v>3/2</v>
      </c>
      <c r="D8" s="47">
        <f>ฉบับนักเรียน!C8</f>
        <v>44673</v>
      </c>
      <c r="E8" s="50" t="str">
        <f>ฉบับนักเรียน!D8</f>
        <v>เด็กชายชาญยุทธ  วงศ์ภักดี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49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pans="1:31" ht="18" customHeight="1" x14ac:dyDescent="0.7">
      <c r="A9" s="49"/>
      <c r="B9" s="20" t="s">
        <v>16</v>
      </c>
      <c r="C9" s="42" t="str">
        <f>ฉบับครู!B9</f>
        <v>3/2</v>
      </c>
      <c r="D9" s="47">
        <f>ฉบับนักเรียน!C9</f>
        <v>44674</v>
      </c>
      <c r="E9" s="50" t="str">
        <f>ฉบับนักเรียน!D9</f>
        <v>เด็กชายโชติวิทย์  ยาแก้ว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49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pans="1:31" ht="18" customHeight="1" x14ac:dyDescent="0.7">
      <c r="A10" s="49"/>
      <c r="B10" s="20" t="s">
        <v>17</v>
      </c>
      <c r="C10" s="42" t="str">
        <f>ฉบับครู!B10</f>
        <v>3/2</v>
      </c>
      <c r="D10" s="47">
        <f>ฉบับนักเรียน!C10</f>
        <v>44675</v>
      </c>
      <c r="E10" s="50" t="str">
        <f>ฉบับนักเรียน!D10</f>
        <v>เด็กชายณัฏฐพัชร์  ศรีเพชร์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49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pans="1:31" ht="18" customHeight="1" x14ac:dyDescent="0.7">
      <c r="A11" s="49"/>
      <c r="B11" s="20" t="s">
        <v>18</v>
      </c>
      <c r="C11" s="42" t="str">
        <f>ฉบับครู!B11</f>
        <v>3/2</v>
      </c>
      <c r="D11" s="47">
        <f>ฉบับนักเรียน!C11</f>
        <v>44676</v>
      </c>
      <c r="E11" s="50" t="str">
        <f>ฉบับนักเรียน!D11</f>
        <v>เด็กชายณัฐวัฒน์  ไตรสิทธิ์สุโข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49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pans="1:31" ht="18" customHeight="1" x14ac:dyDescent="0.7">
      <c r="A12" s="49"/>
      <c r="B12" s="20" t="s">
        <v>19</v>
      </c>
      <c r="C12" s="42" t="str">
        <f>ฉบับครู!B12</f>
        <v>3/2</v>
      </c>
      <c r="D12" s="47">
        <f>ฉบับนักเรียน!C12</f>
        <v>44677</v>
      </c>
      <c r="E12" s="50" t="str">
        <f>ฉบับนักเรียน!D12</f>
        <v>เด็กชายทิวัตถ์  งอกงาม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49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pans="1:31" ht="18" customHeight="1" x14ac:dyDescent="0.7">
      <c r="A13" s="49"/>
      <c r="B13" s="20" t="s">
        <v>20</v>
      </c>
      <c r="C13" s="42" t="str">
        <f>ฉบับครู!B13</f>
        <v>3/2</v>
      </c>
      <c r="D13" s="47">
        <f>ฉบับนักเรียน!C13</f>
        <v>44678</v>
      </c>
      <c r="E13" s="50" t="str">
        <f>ฉบับนักเรียน!D13</f>
        <v>เด็กชายแทนคุณ  กิ่งทองมาก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49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1:31" ht="18" customHeight="1" x14ac:dyDescent="0.7">
      <c r="A14" s="49"/>
      <c r="B14" s="20" t="s">
        <v>21</v>
      </c>
      <c r="C14" s="42" t="str">
        <f>ฉบับครู!B14</f>
        <v>3/2</v>
      </c>
      <c r="D14" s="47">
        <f>ฉบับนักเรียน!C14</f>
        <v>44679</v>
      </c>
      <c r="E14" s="50" t="str">
        <f>ฉบับนักเรียน!D14</f>
        <v>เด็กชายธนกร  สิมมา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49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1:31" ht="18" customHeight="1" x14ac:dyDescent="0.7">
      <c r="A15" s="49"/>
      <c r="B15" s="20" t="s">
        <v>22</v>
      </c>
      <c r="C15" s="42" t="str">
        <f>ฉบับครู!B15</f>
        <v>3/2</v>
      </c>
      <c r="D15" s="47">
        <f>ฉบับนักเรียน!C15</f>
        <v>44680</v>
      </c>
      <c r="E15" s="50" t="str">
        <f>ฉบับนักเรียน!D15</f>
        <v>เด็กชายธนวินท์  นุ่มนวล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49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pans="1:31" ht="18" customHeight="1" x14ac:dyDescent="0.7">
      <c r="A16" s="49"/>
      <c r="B16" s="20" t="s">
        <v>23</v>
      </c>
      <c r="C16" s="42" t="str">
        <f>ฉบับครู!B16</f>
        <v>3/2</v>
      </c>
      <c r="D16" s="47">
        <f>ฉบับนักเรียน!C16</f>
        <v>44681</v>
      </c>
      <c r="E16" s="50" t="str">
        <f>ฉบับนักเรียน!D16</f>
        <v>เด็กชายธนัท  ภาดลประเสริฐ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49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pans="1:31" ht="18" customHeight="1" x14ac:dyDescent="0.7">
      <c r="A17" s="49"/>
      <c r="B17" s="20" t="s">
        <v>24</v>
      </c>
      <c r="C17" s="42" t="str">
        <f>ฉบับครู!B17</f>
        <v>3/2</v>
      </c>
      <c r="D17" s="47">
        <f>ฉบับนักเรียน!C17</f>
        <v>44682</v>
      </c>
      <c r="E17" s="50" t="str">
        <f>ฉบับนักเรียน!D17</f>
        <v>เด็กชายธราธิป  ดาสีวังปา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49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pans="1:31" ht="18" customHeight="1" x14ac:dyDescent="0.7">
      <c r="A18" s="49"/>
      <c r="B18" s="20" t="s">
        <v>25</v>
      </c>
      <c r="C18" s="42" t="str">
        <f>ฉบับครู!B18</f>
        <v>3/2</v>
      </c>
      <c r="D18" s="47">
        <f>ฉบับนักเรียน!C18</f>
        <v>44683</v>
      </c>
      <c r="E18" s="50" t="str">
        <f>ฉบับนักเรียน!D18</f>
        <v>เด็กชายนนทพัทธ์  สิทธิไกร</v>
      </c>
      <c r="F18" s="25" t="str">
        <f>ฉบับนักเรียน!E18</f>
        <v>ชาย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49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pans="1:31" ht="18" customHeight="1" x14ac:dyDescent="0.7">
      <c r="A19" s="49"/>
      <c r="B19" s="20" t="s">
        <v>26</v>
      </c>
      <c r="C19" s="42" t="str">
        <f>ฉบับครู!B19</f>
        <v>3/2</v>
      </c>
      <c r="D19" s="47">
        <f>ฉบับนักเรียน!C19</f>
        <v>44684</v>
      </c>
      <c r="E19" s="50" t="str">
        <f>ฉบับนักเรียน!D19</f>
        <v>เด็กชายพันธโชค  อยู่เย็น</v>
      </c>
      <c r="F19" s="25" t="str">
        <f>ฉบับนักเรียน!E19</f>
        <v>ชาย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49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pans="1:31" ht="18" customHeight="1" x14ac:dyDescent="0.7">
      <c r="A20" s="49"/>
      <c r="B20" s="20" t="s">
        <v>27</v>
      </c>
      <c r="C20" s="42" t="str">
        <f>ฉบับครู!B20</f>
        <v>3/2</v>
      </c>
      <c r="D20" s="47">
        <f>ฉบับนักเรียน!C20</f>
        <v>44685</v>
      </c>
      <c r="E20" s="50" t="str">
        <f>ฉบับนักเรียน!D20</f>
        <v>เด็กชายวรพล  แซ่ลิ้ม</v>
      </c>
      <c r="F20" s="25" t="str">
        <f>ฉบับนักเรียน!E20</f>
        <v>ชาย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49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pans="1:31" ht="18" customHeight="1" x14ac:dyDescent="0.7">
      <c r="A21" s="49"/>
      <c r="B21" s="20" t="s">
        <v>28</v>
      </c>
      <c r="C21" s="42" t="str">
        <f>ฉบับครู!B21</f>
        <v>3/2</v>
      </c>
      <c r="D21" s="47">
        <f>ฉบับนักเรียน!C21</f>
        <v>44686</v>
      </c>
      <c r="E21" s="50" t="str">
        <f>ฉบับนักเรียน!D21</f>
        <v>เด็กชายสันหธัษต์  วงศ์ขวัญเมือง</v>
      </c>
      <c r="F21" s="25" t="str">
        <f>ฉบับนักเรียน!E21</f>
        <v>ชาย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49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pans="1:31" ht="18" customHeight="1" x14ac:dyDescent="0.7">
      <c r="A22" s="49"/>
      <c r="B22" s="20" t="s">
        <v>29</v>
      </c>
      <c r="C22" s="42" t="str">
        <f>ฉบับครู!B22</f>
        <v>3/2</v>
      </c>
      <c r="D22" s="47">
        <f>ฉบับนักเรียน!C22</f>
        <v>44687</v>
      </c>
      <c r="E22" s="50" t="str">
        <f>ฉบับนักเรียน!D22</f>
        <v>เด็กชายสิทธิพล  คนแข็ง</v>
      </c>
      <c r="F22" s="25" t="str">
        <f>ฉบับนักเรียน!E22</f>
        <v>ชาย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49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pans="1:31" ht="18" customHeight="1" x14ac:dyDescent="0.7">
      <c r="A23" s="49"/>
      <c r="B23" s="20" t="s">
        <v>30</v>
      </c>
      <c r="C23" s="42" t="str">
        <f>ฉบับครู!B23</f>
        <v>3/2</v>
      </c>
      <c r="D23" s="47">
        <f>ฉบับนักเรียน!C23</f>
        <v>44688</v>
      </c>
      <c r="E23" s="50" t="str">
        <f>ฉบับนักเรียน!D23</f>
        <v>เด็กชายอรรถพล  บุญเพ็ง</v>
      </c>
      <c r="F23" s="25" t="str">
        <f>ฉบับนักเรียน!E23</f>
        <v>ชาย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49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pans="1:31" ht="18" customHeight="1" x14ac:dyDescent="0.7">
      <c r="A24" s="49"/>
      <c r="B24" s="20" t="s">
        <v>31</v>
      </c>
      <c r="C24" s="42" t="str">
        <f>ฉบับครู!B24</f>
        <v>3/2</v>
      </c>
      <c r="D24" s="47">
        <f>ฉบับนักเรียน!C24</f>
        <v>44607</v>
      </c>
      <c r="E24" s="50" t="str">
        <f>ฉบับนักเรียน!D24</f>
        <v>เด็กหญิงพลอยไพลิน  เสนฤทธิ์</v>
      </c>
      <c r="F24" s="25" t="str">
        <f>ฉบับนักเรียน!E24</f>
        <v>หญิง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49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pans="1:31" ht="18" customHeight="1" x14ac:dyDescent="0.7">
      <c r="A25" s="49"/>
      <c r="B25" s="20" t="s">
        <v>32</v>
      </c>
      <c r="C25" s="42" t="str">
        <f>ฉบับครู!B25</f>
        <v>3/2</v>
      </c>
      <c r="D25" s="47">
        <f>ฉบับนักเรียน!C25</f>
        <v>44689</v>
      </c>
      <c r="E25" s="50" t="str">
        <f>ฉบับนักเรียน!D25</f>
        <v>เด็กหญิงฉัตรดา  แสงสุกวาว</v>
      </c>
      <c r="F25" s="25" t="str">
        <f>ฉบับนักเรียน!E25</f>
        <v>หญิง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49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pans="1:31" ht="18" customHeight="1" x14ac:dyDescent="0.7">
      <c r="A26" s="49"/>
      <c r="B26" s="20" t="s">
        <v>33</v>
      </c>
      <c r="C26" s="42" t="str">
        <f>ฉบับครู!B26</f>
        <v>3/2</v>
      </c>
      <c r="D26" s="47">
        <f>ฉบับนักเรียน!C26</f>
        <v>44690</v>
      </c>
      <c r="E26" s="50" t="str">
        <f>ฉบับนักเรียน!D26</f>
        <v>เด็กหญิงชนัญชิดา  ศกุนตนาฏ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49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 ht="18" customHeight="1" x14ac:dyDescent="0.7">
      <c r="A27" s="49"/>
      <c r="B27" s="20" t="s">
        <v>34</v>
      </c>
      <c r="C27" s="42" t="str">
        <f>ฉบับครู!B27</f>
        <v>3/2</v>
      </c>
      <c r="D27" s="47">
        <f>ฉบับนักเรียน!C27</f>
        <v>44691</v>
      </c>
      <c r="E27" s="50" t="str">
        <f>ฉบับนักเรียน!D27</f>
        <v>เด็กหญิงชวิศา  ฉ่ำชื่น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49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pans="1:31" ht="18" customHeight="1" x14ac:dyDescent="0.6">
      <c r="A28" s="38"/>
      <c r="B28" s="20" t="s">
        <v>35</v>
      </c>
      <c r="C28" s="42" t="str">
        <f>ฉบับครู!B28</f>
        <v>3/2</v>
      </c>
      <c r="D28" s="47">
        <f>ฉบับนักเรียน!C28</f>
        <v>44692</v>
      </c>
      <c r="E28" s="50" t="str">
        <f>ฉบับนักเรียน!D28</f>
        <v>เด็กหญิงณัชชารีย์  กิ่งสกุล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7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ht="18" customHeight="1" x14ac:dyDescent="0.6">
      <c r="A29" s="38"/>
      <c r="B29" s="20" t="s">
        <v>36</v>
      </c>
      <c r="C29" s="42" t="str">
        <f>ฉบับครู!B29</f>
        <v>3/2</v>
      </c>
      <c r="D29" s="47">
        <f>ฉบับนักเรียน!C29</f>
        <v>44693</v>
      </c>
      <c r="E29" s="50" t="str">
        <f>ฉบับนักเรียน!D29</f>
        <v>เด็กหญิงณัฏฐณิชา  เอี่ยมสอาด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pans="1:31" ht="18" customHeight="1" x14ac:dyDescent="0.6">
      <c r="A30" s="38"/>
      <c r="B30" s="20" t="s">
        <v>37</v>
      </c>
      <c r="C30" s="42" t="str">
        <f>ฉบับครู!B30</f>
        <v>3/2</v>
      </c>
      <c r="D30" s="47">
        <f>ฉบับนักเรียน!C30</f>
        <v>44694</v>
      </c>
      <c r="E30" s="50" t="str">
        <f>ฉบับนักเรียน!D30</f>
        <v>เด็กหญิงณัฐณิชา  กุมภวา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ht="18" customHeight="1" x14ac:dyDescent="0.6">
      <c r="A31" s="38"/>
      <c r="B31" s="20" t="s">
        <v>38</v>
      </c>
      <c r="C31" s="42" t="str">
        <f>ฉบับครู!B31</f>
        <v>3/2</v>
      </c>
      <c r="D31" s="47">
        <f>ฉบับนักเรียน!C31</f>
        <v>44695</v>
      </c>
      <c r="E31" s="50" t="str">
        <f>ฉบับนักเรียน!D31</f>
        <v>เด็กหญิงณัฐนันท์  คำพงษา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ht="18" customHeight="1" x14ac:dyDescent="0.6">
      <c r="A32" s="38"/>
      <c r="B32" s="20" t="s">
        <v>39</v>
      </c>
      <c r="C32" s="42" t="str">
        <f>ฉบับครู!B32</f>
        <v>3/2</v>
      </c>
      <c r="D32" s="47">
        <f>ฉบับนักเรียน!C32</f>
        <v>44696</v>
      </c>
      <c r="E32" s="50" t="str">
        <f>ฉบับนักเรียน!D32</f>
        <v>เด็กหญิงธานิยา  ยศอุบล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ht="18" customHeight="1" x14ac:dyDescent="0.6">
      <c r="A33" s="38"/>
      <c r="B33" s="20" t="s">
        <v>40</v>
      </c>
      <c r="C33" s="42" t="str">
        <f>ฉบับครู!B33</f>
        <v>3/2</v>
      </c>
      <c r="D33" s="47">
        <f>ฉบับนักเรียน!C33</f>
        <v>44697</v>
      </c>
      <c r="E33" s="50" t="str">
        <f>ฉบับนักเรียน!D33</f>
        <v>เด็กหญิงธีรานุช  หรุ่นรุ่งเรือง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ht="18" customHeight="1" x14ac:dyDescent="0.6">
      <c r="A34" s="38"/>
      <c r="B34" s="20" t="s">
        <v>41</v>
      </c>
      <c r="C34" s="42" t="str">
        <f>ฉบับครู!B34</f>
        <v>3/2</v>
      </c>
      <c r="D34" s="47">
        <f>ฉบับนักเรียน!C34</f>
        <v>44699</v>
      </c>
      <c r="E34" s="50" t="str">
        <f>ฉบับนักเรียน!D34</f>
        <v>เด็กหญิงปริชญา  ลุนนา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ht="18" customHeight="1" x14ac:dyDescent="0.6">
      <c r="A35" s="38"/>
      <c r="B35" s="20" t="s">
        <v>42</v>
      </c>
      <c r="C35" s="42" t="str">
        <f>ฉบับครู!B35</f>
        <v>3/2</v>
      </c>
      <c r="D35" s="47">
        <f>ฉบับนักเรียน!C35</f>
        <v>44700</v>
      </c>
      <c r="E35" s="50" t="str">
        <f>ฉบับนักเรียน!D35</f>
        <v>เด็กหญิงปริยาภัทร  ภาภักดี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ht="18" customHeight="1" x14ac:dyDescent="0.6">
      <c r="A36" s="38"/>
      <c r="B36" s="20" t="s">
        <v>43</v>
      </c>
      <c r="C36" s="42" t="str">
        <f>ฉบับครู!B36</f>
        <v>3/2</v>
      </c>
      <c r="D36" s="47">
        <f>ฉบับนักเรียน!C36</f>
        <v>44701</v>
      </c>
      <c r="E36" s="50" t="str">
        <f>ฉบับนักเรียน!D36</f>
        <v>เด็กหญิงปวรวรรณ  ภู่พงศ์พันธ์กุล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ht="18" customHeight="1" x14ac:dyDescent="0.6">
      <c r="A37" s="38"/>
      <c r="B37" s="20" t="s">
        <v>44</v>
      </c>
      <c r="C37" s="42" t="str">
        <f>ฉบับครู!B37</f>
        <v>3/2</v>
      </c>
      <c r="D37" s="47">
        <f>ฉบับนักเรียน!C37</f>
        <v>44702</v>
      </c>
      <c r="E37" s="50" t="str">
        <f>ฉบับนักเรียน!D37</f>
        <v>เด็กหญิงไปรญา  สิงหา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ht="18" customHeight="1" x14ac:dyDescent="0.6">
      <c r="A38" s="38"/>
      <c r="B38" s="20" t="s">
        <v>45</v>
      </c>
      <c r="C38" s="42" t="str">
        <f>ฉบับครู!B38</f>
        <v>3/2</v>
      </c>
      <c r="D38" s="47">
        <f>ฉบับนักเรียน!C38</f>
        <v>44703</v>
      </c>
      <c r="E38" s="50" t="str">
        <f>ฉบับนักเรียน!D38</f>
        <v>เด็กหญิงพรรณภัค  ช่วงอรุณ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ht="18" customHeight="1" x14ac:dyDescent="0.6">
      <c r="A39" s="38"/>
      <c r="B39" s="20" t="s">
        <v>46</v>
      </c>
      <c r="C39" s="42" t="str">
        <f>ฉบับครู!B39</f>
        <v>3/2</v>
      </c>
      <c r="D39" s="47">
        <f>ฉบับนักเรียน!C39</f>
        <v>44704</v>
      </c>
      <c r="E39" s="50" t="str">
        <f>ฉบับนักเรียน!D39</f>
        <v>เด็กหญิงพาขวัญ  พุ่มทอง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ht="18" customHeight="1" x14ac:dyDescent="0.6">
      <c r="A40" s="38"/>
      <c r="B40" s="20" t="s">
        <v>47</v>
      </c>
      <c r="C40" s="42" t="str">
        <f>ฉบับครู!B40</f>
        <v>3/2</v>
      </c>
      <c r="D40" s="47">
        <f>ฉบับนักเรียน!C40</f>
        <v>44705</v>
      </c>
      <c r="E40" s="50" t="str">
        <f>ฉบับนักเรียน!D40</f>
        <v>เด็กหญิงพิชญาภา  มีแสง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pans="1:31" ht="18" customHeight="1" x14ac:dyDescent="0.6">
      <c r="A41" s="38"/>
      <c r="B41" s="20" t="s">
        <v>48</v>
      </c>
      <c r="C41" s="42" t="str">
        <f>ฉบับครู!B41</f>
        <v>3/2</v>
      </c>
      <c r="D41" s="47">
        <f>ฉบับนักเรียน!C41</f>
        <v>44706</v>
      </c>
      <c r="E41" s="50" t="str">
        <f>ฉบับนักเรียน!D41</f>
        <v>เด็กหญิงพิมพ์ลักษณ์  เตียพานิชกิจ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pans="1:31" ht="18" customHeight="1" x14ac:dyDescent="0.6">
      <c r="A42" s="38"/>
      <c r="B42" s="20" t="s">
        <v>49</v>
      </c>
      <c r="C42" s="42" t="str">
        <f>ฉบับครู!B42</f>
        <v>3/2</v>
      </c>
      <c r="D42" s="47">
        <f>ฉบับนักเรียน!C42</f>
        <v>44707</v>
      </c>
      <c r="E42" s="50" t="str">
        <f>ฉบับนักเรียน!D42</f>
        <v>เด็กหญิงภาวิณี  มะแป้น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pans="1:31" ht="18" customHeight="1" x14ac:dyDescent="0.6">
      <c r="A43" s="38"/>
      <c r="B43" s="20" t="s">
        <v>50</v>
      </c>
      <c r="C43" s="42" t="str">
        <f>ฉบับครู!B43</f>
        <v>3/2</v>
      </c>
      <c r="D43" s="47">
        <f>ฉบับนักเรียน!C43</f>
        <v>44708</v>
      </c>
      <c r="E43" s="50" t="str">
        <f>ฉบับนักเรียน!D43</f>
        <v>เด็กหญิงรมย์ธีรา  สุขสม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pans="1:31" ht="18" customHeight="1" x14ac:dyDescent="0.6">
      <c r="A44" s="38"/>
      <c r="B44" s="20" t="s">
        <v>51</v>
      </c>
      <c r="C44" s="42" t="str">
        <f>ฉบับครู!B44</f>
        <v>3/2</v>
      </c>
      <c r="D44" s="47">
        <f>ฉบับนักเรียน!C44</f>
        <v>44709</v>
      </c>
      <c r="E44" s="50" t="str">
        <f>ฉบับนักเรียน!D44</f>
        <v>เด็กหญิงรุ่งฟ้า  เผ่าพงษ์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pans="1:31" ht="18" customHeight="1" x14ac:dyDescent="0.6">
      <c r="A45" s="38"/>
      <c r="B45" s="20" t="s">
        <v>52</v>
      </c>
      <c r="C45" s="42" t="str">
        <f>ฉบับครู!B45</f>
        <v>3/2</v>
      </c>
      <c r="D45" s="47">
        <f>ฉบับนักเรียน!C45</f>
        <v>44710</v>
      </c>
      <c r="E45" s="50" t="str">
        <f>ฉบับนักเรียน!D45</f>
        <v>เด็กหญิงวิรดา  เต็มส้ม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:L46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IF(R45&lt;16,"ปกติ",IF(R45&lt;20,"เสี่ยง","มีปัญหา"))</f>
        <v>ปกติ</v>
      </c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</row>
    <row r="46" spans="1:31" ht="19.5" customHeight="1" x14ac:dyDescent="0.6">
      <c r="A46" s="38"/>
      <c r="B46" s="20" t="s">
        <v>53</v>
      </c>
      <c r="C46" s="42" t="str">
        <f>ฉบับครู!B46</f>
        <v>3/2</v>
      </c>
      <c r="D46" s="47">
        <f>ฉบับนักเรียน!C46</f>
        <v>44711</v>
      </c>
      <c r="E46" s="50" t="str">
        <f>ฉบับนักเรียน!D46</f>
        <v>เด็กหญิงศศิประภา  พิมาน</v>
      </c>
      <c r="F46" s="25" t="str">
        <f>ฉบับนักเรียน!E46</f>
        <v>หญิง</v>
      </c>
      <c r="G46" s="25">
        <f>ฉบับนักเรียน!AF46</f>
        <v>0</v>
      </c>
      <c r="H46" s="25" t="str">
        <f t="shared" si="8"/>
        <v>ปกติ</v>
      </c>
      <c r="I46" s="25">
        <f>ฉบับนักเรียน!AI46</f>
        <v>0</v>
      </c>
      <c r="J46" s="25" t="str">
        <f t="shared" si="9"/>
        <v>ปกติ</v>
      </c>
      <c r="K46" s="25">
        <f>ฉบับนักเรียน!AM46</f>
        <v>0</v>
      </c>
      <c r="L46" s="25" t="str">
        <f t="shared" si="10"/>
        <v>ปกติ</v>
      </c>
      <c r="M46" s="25">
        <f>ฉบับนักเรียน!AQ46</f>
        <v>0</v>
      </c>
      <c r="N46" s="25" t="str">
        <f t="shared" si="11"/>
        <v>ปกติ</v>
      </c>
      <c r="O46" s="25">
        <f>ฉบับนักเรียน!AS46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ht="19.5" customHeight="1" x14ac:dyDescent="0.6">
      <c r="A47" s="38"/>
      <c r="B47" s="20" t="s">
        <v>54</v>
      </c>
      <c r="C47" s="42" t="str">
        <f>ฉบับครู!B47</f>
        <v>3/2</v>
      </c>
      <c r="D47" s="47">
        <f>ฉบับนักเรียน!C47</f>
        <v>44712</v>
      </c>
      <c r="E47" s="50" t="str">
        <f>ฉบับนักเรียน!D47</f>
        <v>เด็กหญิงสุนิสา  ศรีวิชัย</v>
      </c>
      <c r="F47" s="25" t="str">
        <f>ฉบับนักเรียน!E47</f>
        <v>หญิง</v>
      </c>
      <c r="G47" s="25">
        <f>ฉบับนักเรียน!AF47</f>
        <v>0</v>
      </c>
      <c r="H47" s="25" t="str">
        <f t="shared" ref="H47:H48" si="16">IF(G47&lt;5,"ปกติ",IF(G47&lt;6,"เสี่ยง","มีปัญหา"))</f>
        <v>ปกติ</v>
      </c>
      <c r="I47" s="25">
        <f>ฉบับนักเรียน!AI47</f>
        <v>0</v>
      </c>
      <c r="J47" s="25" t="str">
        <f t="shared" ref="J47:J48" si="17">IF(I47&lt;5,"ปกติ",IF(I47&lt;6,"เสี่ยง","มีปัญหา"))</f>
        <v>ปกติ</v>
      </c>
      <c r="K47" s="25">
        <f>ฉบับนักเรียน!AM47</f>
        <v>0</v>
      </c>
      <c r="L47" s="25" t="str">
        <f t="shared" ref="L47:L48" si="18">IF(K47&lt;5,"ปกติ",IF(K47&lt;7,"เสี่ยง","มีปัญหา"))</f>
        <v>ปกติ</v>
      </c>
      <c r="M47" s="25">
        <f>ฉบับนักเรียน!AQ47</f>
        <v>0</v>
      </c>
      <c r="N47" s="25" t="str">
        <f t="shared" ref="N47:N48" si="19">IF(M47&lt;5,"ปกติ",IF(M47&lt;6,"เสี่ยง","มีปัญหา"))</f>
        <v>ปกติ</v>
      </c>
      <c r="O47" s="25">
        <f>ฉบับนักเรียน!AS47</f>
        <v>0</v>
      </c>
      <c r="P47" s="25" t="str">
        <f t="shared" ref="P47:P48" si="20">IF(O47&gt;4,"มีจุดแข็ง","ไม่มีจุดแข็ง")</f>
        <v>ไม่มีจุดแข็ง</v>
      </c>
      <c r="Q47" s="25">
        <f t="shared" ref="Q47:Q48" si="21">G47+I47+K47+M47</f>
        <v>0</v>
      </c>
      <c r="R47" s="25">
        <f t="shared" ref="R47:R48" si="22">SUM(G47,I47,K47,M47)</f>
        <v>0</v>
      </c>
      <c r="S47" s="25" t="str">
        <f t="shared" ref="S47:S48" si="23">IF(R47&lt;16,"ปกติ",IF(R47&lt;20,"เสี่ยง","มีปัญหา"))</f>
        <v>ปกติ</v>
      </c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ht="19.5" customHeight="1" x14ac:dyDescent="0.6">
      <c r="A48" s="38"/>
      <c r="B48" s="20" t="s">
        <v>55</v>
      </c>
      <c r="C48" s="42" t="str">
        <f>ฉบับครู!B48</f>
        <v>3/2</v>
      </c>
      <c r="D48" s="47">
        <f>ฉบับนักเรียน!C48</f>
        <v>44713</v>
      </c>
      <c r="E48" s="50" t="str">
        <f>ฉบับนักเรียน!D48</f>
        <v>เด็กหญิงอลิสา  กล่อมเกลา</v>
      </c>
      <c r="F48" s="25" t="str">
        <f>ฉบับนักเรียน!E48</f>
        <v>หญิง</v>
      </c>
      <c r="G48" s="25">
        <f>ฉบับนักเรียน!AF48</f>
        <v>0</v>
      </c>
      <c r="H48" s="25" t="str">
        <f t="shared" si="16"/>
        <v>ปกติ</v>
      </c>
      <c r="I48" s="25">
        <f>ฉบับนักเรียน!AI48</f>
        <v>0</v>
      </c>
      <c r="J48" s="25" t="str">
        <f t="shared" si="17"/>
        <v>ปกติ</v>
      </c>
      <c r="K48" s="25">
        <f>ฉบับนักเรียน!AM48</f>
        <v>0</v>
      </c>
      <c r="L48" s="25" t="str">
        <f t="shared" si="18"/>
        <v>ปกติ</v>
      </c>
      <c r="M48" s="25">
        <f>ฉบับนักเรียน!AQ48</f>
        <v>0</v>
      </c>
      <c r="N48" s="25" t="str">
        <f t="shared" si="19"/>
        <v>ปกติ</v>
      </c>
      <c r="O48" s="25">
        <f>ฉบับนักเรียน!AS48</f>
        <v>0</v>
      </c>
      <c r="P48" s="25" t="str">
        <f t="shared" si="20"/>
        <v>ไม่มีจุดแข็ง</v>
      </c>
      <c r="Q48" s="25">
        <f t="shared" si="21"/>
        <v>0</v>
      </c>
      <c r="R48" s="25">
        <f t="shared" si="22"/>
        <v>0</v>
      </c>
      <c r="S48" s="25" t="str">
        <f t="shared" si="23"/>
        <v>ปกติ</v>
      </c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31" ht="19.5" customHeight="1" x14ac:dyDescent="0.6">
      <c r="A49" s="38"/>
      <c r="B49" s="20" t="s">
        <v>56</v>
      </c>
      <c r="C49" s="42"/>
      <c r="D49" s="17"/>
      <c r="E49" s="50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31" ht="19.5" customHeight="1" x14ac:dyDescent="0.6">
      <c r="A50" s="38"/>
      <c r="B50" s="20" t="s">
        <v>57</v>
      </c>
      <c r="C50" s="42"/>
      <c r="D50" s="17"/>
      <c r="E50" s="50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31" ht="19.5" customHeight="1" x14ac:dyDescent="0.6">
      <c r="A51" s="38"/>
      <c r="B51" s="20" t="s">
        <v>58</v>
      </c>
      <c r="C51" s="42"/>
      <c r="D51" s="17"/>
      <c r="E51" s="50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</row>
    <row r="52" spans="1:31" ht="19.5" customHeight="1" x14ac:dyDescent="0.6">
      <c r="A52" s="38"/>
      <c r="B52" s="20" t="s">
        <v>59</v>
      </c>
      <c r="C52" s="42"/>
      <c r="D52" s="17"/>
      <c r="E52" s="50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31" ht="19.5" customHeight="1" x14ac:dyDescent="0.6">
      <c r="A53" s="38"/>
      <c r="B53" s="20" t="s">
        <v>60</v>
      </c>
      <c r="C53" s="42"/>
      <c r="D53" s="17"/>
      <c r="E53" s="50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31" ht="19.5" customHeight="1" x14ac:dyDescent="0.6">
      <c r="A54" s="38"/>
      <c r="B54" s="20" t="s">
        <v>61</v>
      </c>
      <c r="C54" s="42"/>
      <c r="D54" s="17"/>
      <c r="E54" s="50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31" ht="19.5" customHeight="1" x14ac:dyDescent="0.6">
      <c r="A55" s="38"/>
      <c r="B55" s="38"/>
      <c r="C55" s="38"/>
      <c r="D55" s="43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31" ht="19.5" customHeight="1" x14ac:dyDescent="0.6">
      <c r="A56" s="38"/>
      <c r="B56" s="38"/>
      <c r="C56" s="38"/>
      <c r="D56" s="52" t="s">
        <v>62</v>
      </c>
      <c r="E56" s="38"/>
      <c r="F56" s="38"/>
      <c r="G56" s="38"/>
      <c r="H56" s="38"/>
      <c r="I56" s="38"/>
      <c r="J56" s="38"/>
      <c r="K56" s="38"/>
      <c r="L56" s="33" t="s">
        <v>79</v>
      </c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31" ht="19.5" customHeight="1" x14ac:dyDescent="0.6">
      <c r="A57" s="38"/>
      <c r="B57" s="38"/>
      <c r="C57" s="38"/>
      <c r="D57" s="43"/>
      <c r="E57" s="52" t="str">
        <f>equal3!E57</f>
        <v>นางลักษณา ลีละขจรเกียรติ</v>
      </c>
      <c r="F57" s="38"/>
      <c r="G57" s="38"/>
      <c r="H57" s="38"/>
      <c r="I57" s="38"/>
      <c r="J57" s="38"/>
      <c r="K57" s="38"/>
      <c r="L57" s="38"/>
      <c r="M57" s="38"/>
      <c r="N57" s="80" t="str">
        <f>equal3!N57</f>
        <v>นางสาวณียพรรณ กาญจนะ</v>
      </c>
      <c r="O57" s="81"/>
      <c r="P57" s="81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31" ht="19.5" customHeight="1" x14ac:dyDescent="0.6">
      <c r="A58" s="38"/>
      <c r="B58" s="38"/>
      <c r="C58" s="38"/>
      <c r="D58" s="43"/>
      <c r="E58" s="52" t="s">
        <v>80</v>
      </c>
      <c r="F58" s="38"/>
      <c r="G58" s="38"/>
      <c r="H58" s="38"/>
      <c r="I58" s="38"/>
      <c r="J58" s="38"/>
      <c r="K58" s="38"/>
      <c r="L58" s="38"/>
      <c r="M58" s="51" t="s">
        <v>81</v>
      </c>
      <c r="N58" s="91" t="s">
        <v>63</v>
      </c>
      <c r="O58" s="81"/>
      <c r="P58" s="81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31" ht="19.5" customHeight="1" x14ac:dyDescent="0.6">
      <c r="A59" s="38"/>
      <c r="B59" s="38"/>
      <c r="C59" s="38"/>
      <c r="D59" s="43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</row>
    <row r="60" spans="1:31" ht="19.5" customHeight="1" x14ac:dyDescent="0.6">
      <c r="A60" s="38"/>
      <c r="B60" s="38"/>
      <c r="C60" s="38"/>
      <c r="D60" s="43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 spans="1:31" ht="19.5" customHeight="1" x14ac:dyDescent="0.6">
      <c r="A61" s="38"/>
      <c r="B61" s="38"/>
      <c r="C61" s="38"/>
      <c r="D61" s="43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 spans="1:31" ht="19.5" customHeight="1" x14ac:dyDescent="0.6">
      <c r="A62" s="38"/>
      <c r="B62" s="38"/>
      <c r="C62" s="38"/>
      <c r="D62" s="43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31" ht="19.5" customHeight="1" x14ac:dyDescent="0.6">
      <c r="A63" s="38"/>
      <c r="B63" s="38"/>
      <c r="C63" s="38"/>
      <c r="D63" s="43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</row>
    <row r="64" spans="1:31" ht="19.5" customHeight="1" x14ac:dyDescent="0.6">
      <c r="A64" s="38"/>
      <c r="B64" s="38"/>
      <c r="C64" s="38"/>
      <c r="D64" s="43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 spans="1:31" ht="19.5" customHeight="1" x14ac:dyDescent="0.6">
      <c r="A65" s="38"/>
      <c r="B65" s="38"/>
      <c r="C65" s="38"/>
      <c r="D65" s="4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 spans="1:31" ht="19.5" customHeight="1" x14ac:dyDescent="0.6">
      <c r="A66" s="38"/>
      <c r="B66" s="38"/>
      <c r="C66" s="38"/>
      <c r="D66" s="43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</row>
    <row r="67" spans="1:31" ht="19.5" customHeight="1" x14ac:dyDescent="0.6">
      <c r="A67" s="38"/>
      <c r="B67" s="38"/>
      <c r="C67" s="38"/>
      <c r="D67" s="43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</row>
    <row r="68" spans="1:31" ht="19.5" customHeight="1" x14ac:dyDescent="0.6">
      <c r="A68" s="38"/>
      <c r="B68" s="38"/>
      <c r="C68" s="38"/>
      <c r="D68" s="43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</row>
    <row r="69" spans="1:31" ht="19.5" customHeight="1" x14ac:dyDescent="0.6">
      <c r="A69" s="38"/>
      <c r="B69" s="38"/>
      <c r="C69" s="38"/>
      <c r="D69" s="43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</row>
    <row r="70" spans="1:31" ht="19.5" customHeight="1" x14ac:dyDescent="0.6">
      <c r="A70" s="38"/>
      <c r="B70" s="38"/>
      <c r="C70" s="38"/>
      <c r="D70" s="43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</row>
    <row r="71" spans="1:31" ht="19.5" customHeight="1" x14ac:dyDescent="0.6">
      <c r="A71" s="38"/>
      <c r="B71" s="38"/>
      <c r="C71" s="38"/>
      <c r="D71" s="43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</row>
    <row r="72" spans="1:31" ht="19.5" customHeight="1" x14ac:dyDescent="0.6">
      <c r="A72" s="38"/>
      <c r="B72" s="38"/>
      <c r="C72" s="38"/>
      <c r="D72" s="43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</row>
    <row r="73" spans="1:31" ht="19.5" customHeight="1" x14ac:dyDescent="0.6">
      <c r="A73" s="38"/>
      <c r="B73" s="38"/>
      <c r="C73" s="38"/>
      <c r="D73" s="43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</row>
    <row r="74" spans="1:31" ht="19.5" customHeight="1" x14ac:dyDescent="0.6">
      <c r="A74" s="38"/>
      <c r="B74" s="38"/>
      <c r="C74" s="38"/>
      <c r="D74" s="43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</row>
    <row r="75" spans="1:31" ht="19.5" customHeight="1" x14ac:dyDescent="0.6">
      <c r="A75" s="38"/>
      <c r="B75" s="38"/>
      <c r="C75" s="38"/>
      <c r="D75" s="43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pans="1:31" ht="19.5" customHeight="1" x14ac:dyDescent="0.6">
      <c r="A76" s="38"/>
      <c r="B76" s="38"/>
      <c r="C76" s="38"/>
      <c r="D76" s="4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pans="1:31" ht="19.5" customHeight="1" x14ac:dyDescent="0.6">
      <c r="A77" s="38"/>
      <c r="B77" s="38"/>
      <c r="C77" s="38"/>
      <c r="D77" s="43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78" spans="1:31" ht="19.5" customHeight="1" x14ac:dyDescent="0.6">
      <c r="A78" s="38"/>
      <c r="B78" s="38"/>
      <c r="C78" s="38"/>
      <c r="D78" s="43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</row>
    <row r="79" spans="1:31" ht="19.5" customHeight="1" x14ac:dyDescent="0.6">
      <c r="A79" s="38"/>
      <c r="B79" s="38"/>
      <c r="C79" s="38"/>
      <c r="D79" s="43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</row>
    <row r="80" spans="1:31" ht="19.5" customHeight="1" x14ac:dyDescent="0.6">
      <c r="A80" s="38"/>
      <c r="B80" s="38"/>
      <c r="C80" s="38"/>
      <c r="D80" s="43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pans="1:31" ht="19.5" customHeight="1" x14ac:dyDescent="0.6">
      <c r="A81" s="38"/>
      <c r="B81" s="38"/>
      <c r="C81" s="38"/>
      <c r="D81" s="43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pans="1:31" ht="19.5" customHeight="1" x14ac:dyDescent="0.6">
      <c r="A82" s="38"/>
      <c r="B82" s="38"/>
      <c r="C82" s="38"/>
      <c r="D82" s="43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pans="1:31" ht="19.5" customHeight="1" x14ac:dyDescent="0.6">
      <c r="A83" s="38"/>
      <c r="B83" s="38"/>
      <c r="C83" s="38"/>
      <c r="D83" s="43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pans="1:31" ht="19.5" customHeight="1" x14ac:dyDescent="0.6">
      <c r="A84" s="38"/>
      <c r="B84" s="38"/>
      <c r="C84" s="38"/>
      <c r="D84" s="43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pans="1:31" ht="19.5" customHeight="1" x14ac:dyDescent="0.6">
      <c r="A85" s="38"/>
      <c r="B85" s="38"/>
      <c r="C85" s="38"/>
      <c r="D85" s="43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pans="1:31" ht="19.5" customHeight="1" x14ac:dyDescent="0.6">
      <c r="A86" s="38"/>
      <c r="B86" s="38"/>
      <c r="C86" s="38"/>
      <c r="D86" s="43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pans="1:31" ht="19.5" customHeight="1" x14ac:dyDescent="0.6">
      <c r="A87" s="38"/>
      <c r="B87" s="38"/>
      <c r="C87" s="38"/>
      <c r="D87" s="43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pans="1:31" ht="19.5" customHeight="1" x14ac:dyDescent="0.6">
      <c r="A88" s="38"/>
      <c r="B88" s="38"/>
      <c r="C88" s="38"/>
      <c r="D88" s="43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pans="1:31" ht="19.5" customHeight="1" x14ac:dyDescent="0.6">
      <c r="A89" s="38"/>
      <c r="B89" s="38"/>
      <c r="C89" s="38"/>
      <c r="D89" s="43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pans="1:31" ht="19.5" customHeight="1" x14ac:dyDescent="0.6">
      <c r="A90" s="38"/>
      <c r="B90" s="38"/>
      <c r="C90" s="38"/>
      <c r="D90" s="43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pans="1:31" ht="19.5" customHeight="1" x14ac:dyDescent="0.6">
      <c r="A91" s="38"/>
      <c r="B91" s="38"/>
      <c r="C91" s="38"/>
      <c r="D91" s="43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pans="1:31" ht="19.5" customHeight="1" x14ac:dyDescent="0.6">
      <c r="A92" s="38"/>
      <c r="B92" s="38"/>
      <c r="C92" s="38"/>
      <c r="D92" s="43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pans="1:31" ht="19.5" customHeight="1" x14ac:dyDescent="0.6">
      <c r="A93" s="38"/>
      <c r="B93" s="38"/>
      <c r="C93" s="38"/>
      <c r="D93" s="43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pans="1:31" ht="19.5" customHeight="1" x14ac:dyDescent="0.6">
      <c r="A94" s="38"/>
      <c r="B94" s="38"/>
      <c r="C94" s="38"/>
      <c r="D94" s="43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pans="1:31" ht="19.5" customHeight="1" x14ac:dyDescent="0.6">
      <c r="A95" s="38"/>
      <c r="B95" s="38"/>
      <c r="C95" s="38"/>
      <c r="D95" s="43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pans="1:31" ht="19.5" customHeight="1" x14ac:dyDescent="0.6">
      <c r="A96" s="38"/>
      <c r="B96" s="38"/>
      <c r="C96" s="38"/>
      <c r="D96" s="43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pans="1:31" ht="19.5" customHeight="1" x14ac:dyDescent="0.6">
      <c r="A97" s="38"/>
      <c r="B97" s="38"/>
      <c r="C97" s="38"/>
      <c r="D97" s="43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pans="1:31" ht="19.5" customHeight="1" x14ac:dyDescent="0.6">
      <c r="A98" s="38"/>
      <c r="B98" s="38"/>
      <c r="C98" s="38"/>
      <c r="D98" s="43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pans="1:31" ht="19.5" customHeight="1" x14ac:dyDescent="0.6">
      <c r="A99" s="38"/>
      <c r="B99" s="38"/>
      <c r="C99" s="38"/>
      <c r="D99" s="43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pans="1:31" ht="19.5" customHeight="1" x14ac:dyDescent="0.6">
      <c r="A100" s="38"/>
      <c r="B100" s="38"/>
      <c r="C100" s="38"/>
      <c r="D100" s="43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1" spans="1:31" ht="19.5" customHeight="1" x14ac:dyDescent="0.6">
      <c r="A101" s="38"/>
      <c r="B101" s="38"/>
      <c r="C101" s="38"/>
      <c r="D101" s="43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pans="1:31" ht="19.5" customHeight="1" x14ac:dyDescent="0.6">
      <c r="A102" s="38"/>
      <c r="B102" s="38"/>
      <c r="C102" s="38"/>
      <c r="D102" s="43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pans="1:31" ht="19.5" customHeight="1" x14ac:dyDescent="0.6">
      <c r="A103" s="38"/>
      <c r="B103" s="38"/>
      <c r="C103" s="38"/>
      <c r="D103" s="43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pans="1:31" ht="19.5" customHeight="1" x14ac:dyDescent="0.6">
      <c r="A104" s="38"/>
      <c r="B104" s="38"/>
      <c r="C104" s="38"/>
      <c r="D104" s="43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pans="1:31" ht="19.5" customHeight="1" x14ac:dyDescent="0.6">
      <c r="A105" s="38"/>
      <c r="B105" s="38"/>
      <c r="C105" s="38"/>
      <c r="D105" s="43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pans="1:31" ht="19.5" customHeight="1" x14ac:dyDescent="0.6">
      <c r="A106" s="38"/>
      <c r="B106" s="38"/>
      <c r="C106" s="38"/>
      <c r="D106" s="43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pans="1:31" ht="19.5" customHeight="1" x14ac:dyDescent="0.6">
      <c r="A107" s="38"/>
      <c r="B107" s="38"/>
      <c r="C107" s="38"/>
      <c r="D107" s="43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pans="1:31" ht="19.5" customHeight="1" x14ac:dyDescent="0.6">
      <c r="A108" s="38"/>
      <c r="B108" s="38"/>
      <c r="C108" s="38"/>
      <c r="D108" s="43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pans="1:31" ht="19.5" customHeight="1" x14ac:dyDescent="0.6">
      <c r="A109" s="38"/>
      <c r="B109" s="38"/>
      <c r="C109" s="38"/>
      <c r="D109" s="43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pans="1:31" ht="19.5" customHeight="1" x14ac:dyDescent="0.6">
      <c r="A110" s="38"/>
      <c r="B110" s="38"/>
      <c r="C110" s="38"/>
      <c r="D110" s="43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pans="1:31" ht="19.5" customHeight="1" x14ac:dyDescent="0.6">
      <c r="A111" s="38"/>
      <c r="B111" s="38"/>
      <c r="C111" s="38"/>
      <c r="D111" s="43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pans="1:31" ht="19.5" customHeight="1" x14ac:dyDescent="0.6">
      <c r="A112" s="38"/>
      <c r="B112" s="38"/>
      <c r="C112" s="38"/>
      <c r="D112" s="43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pans="1:31" ht="19.5" customHeight="1" x14ac:dyDescent="0.6">
      <c r="A113" s="38"/>
      <c r="B113" s="38"/>
      <c r="C113" s="38"/>
      <c r="D113" s="43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pans="1:31" ht="19.5" customHeight="1" x14ac:dyDescent="0.6">
      <c r="A114" s="38"/>
      <c r="B114" s="38"/>
      <c r="C114" s="38"/>
      <c r="D114" s="43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pans="1:31" ht="19.5" customHeight="1" x14ac:dyDescent="0.6">
      <c r="A115" s="38"/>
      <c r="B115" s="38"/>
      <c r="C115" s="38"/>
      <c r="D115" s="43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pans="1:31" ht="19.5" customHeight="1" x14ac:dyDescent="0.6">
      <c r="A116" s="38"/>
      <c r="B116" s="38"/>
      <c r="C116" s="38"/>
      <c r="D116" s="43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pans="1:31" ht="19.5" customHeight="1" x14ac:dyDescent="0.6">
      <c r="A117" s="38"/>
      <c r="B117" s="38"/>
      <c r="C117" s="38"/>
      <c r="D117" s="43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pans="1:31" ht="19.5" customHeight="1" x14ac:dyDescent="0.6">
      <c r="A118" s="38"/>
      <c r="B118" s="38"/>
      <c r="C118" s="38"/>
      <c r="D118" s="43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pans="1:31" ht="19.5" customHeight="1" x14ac:dyDescent="0.6">
      <c r="A119" s="38"/>
      <c r="B119" s="38"/>
      <c r="C119" s="38"/>
      <c r="D119" s="43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pans="1:31" ht="19.5" customHeight="1" x14ac:dyDescent="0.6">
      <c r="A120" s="38"/>
      <c r="B120" s="38"/>
      <c r="C120" s="38"/>
      <c r="D120" s="43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pans="1:31" ht="19.5" customHeight="1" x14ac:dyDescent="0.6">
      <c r="A121" s="38"/>
      <c r="B121" s="38"/>
      <c r="C121" s="38"/>
      <c r="D121" s="43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pans="1:31" ht="19.5" customHeight="1" x14ac:dyDescent="0.6">
      <c r="A122" s="38"/>
      <c r="B122" s="38"/>
      <c r="C122" s="38"/>
      <c r="D122" s="43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pans="1:31" ht="19.5" customHeight="1" x14ac:dyDescent="0.6">
      <c r="A123" s="38"/>
      <c r="B123" s="38"/>
      <c r="C123" s="38"/>
      <c r="D123" s="43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pans="1:31" ht="19.5" customHeight="1" x14ac:dyDescent="0.6">
      <c r="A124" s="38"/>
      <c r="B124" s="38"/>
      <c r="C124" s="38"/>
      <c r="D124" s="43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pans="1:31" ht="19.5" customHeight="1" x14ac:dyDescent="0.6">
      <c r="A125" s="38"/>
      <c r="B125" s="38"/>
      <c r="C125" s="38"/>
      <c r="D125" s="43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pans="1:31" ht="19.5" customHeight="1" x14ac:dyDescent="0.6">
      <c r="A126" s="38"/>
      <c r="B126" s="38"/>
      <c r="C126" s="38"/>
      <c r="D126" s="43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pans="1:31" ht="19.5" customHeight="1" x14ac:dyDescent="0.6">
      <c r="A127" s="38"/>
      <c r="B127" s="38"/>
      <c r="C127" s="38"/>
      <c r="D127" s="43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pans="1:31" ht="19.5" customHeight="1" x14ac:dyDescent="0.6">
      <c r="A128" s="38"/>
      <c r="B128" s="38"/>
      <c r="C128" s="38"/>
      <c r="D128" s="43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pans="1:31" ht="19.5" customHeight="1" x14ac:dyDescent="0.6">
      <c r="A129" s="38"/>
      <c r="B129" s="38"/>
      <c r="C129" s="38"/>
      <c r="D129" s="43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pans="1:31" ht="19.5" customHeight="1" x14ac:dyDescent="0.6">
      <c r="A130" s="38"/>
      <c r="B130" s="38"/>
      <c r="C130" s="38"/>
      <c r="D130" s="43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pans="1:31" ht="19.5" customHeight="1" x14ac:dyDescent="0.6">
      <c r="A131" s="38"/>
      <c r="B131" s="38"/>
      <c r="C131" s="38"/>
      <c r="D131" s="43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pans="1:31" ht="19.5" customHeight="1" x14ac:dyDescent="0.6">
      <c r="A132" s="38"/>
      <c r="B132" s="38"/>
      <c r="C132" s="38"/>
      <c r="D132" s="43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pans="1:31" ht="19.5" customHeight="1" x14ac:dyDescent="0.6">
      <c r="A133" s="38"/>
      <c r="B133" s="38"/>
      <c r="C133" s="38"/>
      <c r="D133" s="43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pans="1:31" ht="19.5" customHeight="1" x14ac:dyDescent="0.6">
      <c r="A134" s="38"/>
      <c r="B134" s="38"/>
      <c r="C134" s="38"/>
      <c r="D134" s="43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pans="1:31" ht="19.5" customHeight="1" x14ac:dyDescent="0.6">
      <c r="A135" s="38"/>
      <c r="B135" s="38"/>
      <c r="C135" s="38"/>
      <c r="D135" s="43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  <row r="136" spans="1:31" ht="19.5" customHeight="1" x14ac:dyDescent="0.6">
      <c r="A136" s="38"/>
      <c r="B136" s="38"/>
      <c r="C136" s="38"/>
      <c r="D136" s="43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</row>
    <row r="137" spans="1:31" ht="19.5" customHeight="1" x14ac:dyDescent="0.6">
      <c r="A137" s="38"/>
      <c r="B137" s="38"/>
      <c r="C137" s="38"/>
      <c r="D137" s="43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pans="1:31" ht="19.5" customHeight="1" x14ac:dyDescent="0.6">
      <c r="A138" s="38"/>
      <c r="B138" s="38"/>
      <c r="C138" s="38"/>
      <c r="D138" s="43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pans="1:31" ht="19.5" customHeight="1" x14ac:dyDescent="0.6">
      <c r="A139" s="38"/>
      <c r="B139" s="38"/>
      <c r="C139" s="38"/>
      <c r="D139" s="43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pans="1:31" ht="19.5" customHeight="1" x14ac:dyDescent="0.6">
      <c r="A140" s="38"/>
      <c r="B140" s="38"/>
      <c r="C140" s="38"/>
      <c r="D140" s="43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pans="1:31" ht="19.5" customHeight="1" x14ac:dyDescent="0.6">
      <c r="A141" s="38"/>
      <c r="B141" s="38"/>
      <c r="C141" s="38"/>
      <c r="D141" s="43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pans="1:31" ht="19.5" customHeight="1" x14ac:dyDescent="0.6">
      <c r="A142" s="38"/>
      <c r="B142" s="38"/>
      <c r="C142" s="38"/>
      <c r="D142" s="43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</row>
    <row r="143" spans="1:31" ht="19.5" customHeight="1" x14ac:dyDescent="0.6">
      <c r="A143" s="38"/>
      <c r="B143" s="38"/>
      <c r="C143" s="38"/>
      <c r="D143" s="43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</row>
    <row r="144" spans="1:31" ht="19.5" customHeight="1" x14ac:dyDescent="0.6">
      <c r="A144" s="38"/>
      <c r="B144" s="38"/>
      <c r="C144" s="38"/>
      <c r="D144" s="43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</row>
    <row r="145" spans="1:31" ht="19.5" customHeight="1" x14ac:dyDescent="0.6">
      <c r="A145" s="38"/>
      <c r="B145" s="38"/>
      <c r="C145" s="38"/>
      <c r="D145" s="43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pans="1:31" ht="19.5" customHeight="1" x14ac:dyDescent="0.6">
      <c r="A146" s="38"/>
      <c r="B146" s="38"/>
      <c r="C146" s="38"/>
      <c r="D146" s="43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pans="1:31" ht="19.5" customHeight="1" x14ac:dyDescent="0.6">
      <c r="A147" s="38"/>
      <c r="B147" s="38"/>
      <c r="C147" s="38"/>
      <c r="D147" s="43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pans="1:31" ht="19.5" customHeight="1" x14ac:dyDescent="0.6">
      <c r="A148" s="38"/>
      <c r="B148" s="38"/>
      <c r="C148" s="38"/>
      <c r="D148" s="43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pans="1:31" ht="19.5" customHeight="1" x14ac:dyDescent="0.6">
      <c r="A149" s="38"/>
      <c r="B149" s="38"/>
      <c r="C149" s="38"/>
      <c r="D149" s="43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pans="1:31" ht="19.5" customHeight="1" x14ac:dyDescent="0.6">
      <c r="A150" s="38"/>
      <c r="B150" s="38"/>
      <c r="C150" s="38"/>
      <c r="D150" s="43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pans="1:31" ht="19.5" customHeight="1" x14ac:dyDescent="0.6">
      <c r="A151" s="38"/>
      <c r="B151" s="38"/>
      <c r="C151" s="38"/>
      <c r="D151" s="43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  <row r="152" spans="1:31" ht="19.5" customHeight="1" x14ac:dyDescent="0.6">
      <c r="A152" s="38"/>
      <c r="B152" s="38"/>
      <c r="C152" s="38"/>
      <c r="D152" s="43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</row>
    <row r="153" spans="1:31" ht="19.5" customHeight="1" x14ac:dyDescent="0.6">
      <c r="A153" s="38"/>
      <c r="B153" s="38"/>
      <c r="C153" s="38"/>
      <c r="D153" s="43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</row>
    <row r="154" spans="1:31" ht="19.5" customHeight="1" x14ac:dyDescent="0.6">
      <c r="A154" s="38"/>
      <c r="B154" s="38"/>
      <c r="C154" s="38"/>
      <c r="D154" s="43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</row>
    <row r="155" spans="1:31" ht="19.5" customHeight="1" x14ac:dyDescent="0.6">
      <c r="A155" s="38"/>
      <c r="B155" s="38"/>
      <c r="C155" s="38"/>
      <c r="D155" s="43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</row>
    <row r="156" spans="1:31" ht="19.5" customHeight="1" x14ac:dyDescent="0.6">
      <c r="A156" s="38"/>
      <c r="B156" s="38"/>
      <c r="C156" s="38"/>
      <c r="D156" s="43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</row>
    <row r="157" spans="1:31" ht="19.5" customHeight="1" x14ac:dyDescent="0.6">
      <c r="A157" s="38"/>
      <c r="B157" s="38"/>
      <c r="C157" s="38"/>
      <c r="D157" s="43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</row>
    <row r="158" spans="1:31" ht="19.5" customHeight="1" x14ac:dyDescent="0.6">
      <c r="A158" s="38"/>
      <c r="B158" s="38"/>
      <c r="C158" s="38"/>
      <c r="D158" s="43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</row>
    <row r="159" spans="1:31" ht="19.5" customHeight="1" x14ac:dyDescent="0.6">
      <c r="A159" s="38"/>
      <c r="B159" s="38"/>
      <c r="C159" s="38"/>
      <c r="D159" s="43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</row>
    <row r="160" spans="1:31" ht="19.5" customHeight="1" x14ac:dyDescent="0.6">
      <c r="A160" s="38"/>
      <c r="B160" s="38"/>
      <c r="C160" s="38"/>
      <c r="D160" s="43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</row>
    <row r="161" spans="1:31" ht="19.5" customHeight="1" x14ac:dyDescent="0.6">
      <c r="A161" s="38"/>
      <c r="B161" s="38"/>
      <c r="C161" s="38"/>
      <c r="D161" s="43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</row>
    <row r="162" spans="1:31" ht="19.5" customHeight="1" x14ac:dyDescent="0.6">
      <c r="A162" s="38"/>
      <c r="B162" s="38"/>
      <c r="C162" s="38"/>
      <c r="D162" s="43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</row>
    <row r="163" spans="1:31" ht="19.5" customHeight="1" x14ac:dyDescent="0.6">
      <c r="A163" s="38"/>
      <c r="B163" s="38"/>
      <c r="C163" s="38"/>
      <c r="D163" s="43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</row>
    <row r="164" spans="1:31" ht="19.5" customHeight="1" x14ac:dyDescent="0.6">
      <c r="A164" s="38"/>
      <c r="B164" s="38"/>
      <c r="C164" s="38"/>
      <c r="D164" s="43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</row>
    <row r="165" spans="1:31" ht="19.5" customHeight="1" x14ac:dyDescent="0.6">
      <c r="A165" s="38"/>
      <c r="B165" s="38"/>
      <c r="C165" s="38"/>
      <c r="D165" s="43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</row>
    <row r="166" spans="1:31" ht="19.5" customHeight="1" x14ac:dyDescent="0.6">
      <c r="A166" s="38"/>
      <c r="B166" s="38"/>
      <c r="C166" s="38"/>
      <c r="D166" s="43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</row>
    <row r="167" spans="1:31" ht="19.5" customHeight="1" x14ac:dyDescent="0.6">
      <c r="A167" s="38"/>
      <c r="B167" s="38"/>
      <c r="C167" s="38"/>
      <c r="D167" s="43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</row>
    <row r="168" spans="1:31" ht="19.5" customHeight="1" x14ac:dyDescent="0.6">
      <c r="A168" s="38"/>
      <c r="B168" s="38"/>
      <c r="C168" s="38"/>
      <c r="D168" s="43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</row>
    <row r="169" spans="1:31" ht="19.5" customHeight="1" x14ac:dyDescent="0.6">
      <c r="A169" s="38"/>
      <c r="B169" s="38"/>
      <c r="C169" s="38"/>
      <c r="D169" s="43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</row>
    <row r="170" spans="1:31" ht="19.5" customHeight="1" x14ac:dyDescent="0.6">
      <c r="A170" s="38"/>
      <c r="B170" s="38"/>
      <c r="C170" s="38"/>
      <c r="D170" s="43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</row>
    <row r="171" spans="1:31" ht="19.5" customHeight="1" x14ac:dyDescent="0.6">
      <c r="A171" s="38"/>
      <c r="B171" s="38"/>
      <c r="C171" s="38"/>
      <c r="D171" s="43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</row>
    <row r="172" spans="1:31" ht="19.5" customHeight="1" x14ac:dyDescent="0.6">
      <c r="A172" s="38"/>
      <c r="B172" s="38"/>
      <c r="C172" s="38"/>
      <c r="D172" s="43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</row>
    <row r="173" spans="1:31" ht="19.5" customHeight="1" x14ac:dyDescent="0.6">
      <c r="A173" s="38"/>
      <c r="B173" s="38"/>
      <c r="C173" s="38"/>
      <c r="D173" s="43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</row>
    <row r="174" spans="1:31" ht="19.5" customHeight="1" x14ac:dyDescent="0.6">
      <c r="A174" s="38"/>
      <c r="B174" s="38"/>
      <c r="C174" s="38"/>
      <c r="D174" s="43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</row>
    <row r="175" spans="1:31" ht="19.5" customHeight="1" x14ac:dyDescent="0.6">
      <c r="A175" s="38"/>
      <c r="B175" s="38"/>
      <c r="C175" s="38"/>
      <c r="D175" s="43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</row>
    <row r="176" spans="1:31" ht="19.5" customHeight="1" x14ac:dyDescent="0.6">
      <c r="A176" s="38"/>
      <c r="B176" s="38"/>
      <c r="C176" s="38"/>
      <c r="D176" s="43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</row>
    <row r="177" spans="1:31" ht="19.5" customHeight="1" x14ac:dyDescent="0.6">
      <c r="A177" s="38"/>
      <c r="B177" s="38"/>
      <c r="C177" s="38"/>
      <c r="D177" s="43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</row>
    <row r="178" spans="1:31" ht="19.5" customHeight="1" x14ac:dyDescent="0.6">
      <c r="A178" s="38"/>
      <c r="B178" s="38"/>
      <c r="C178" s="38"/>
      <c r="D178" s="43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</row>
    <row r="179" spans="1:31" ht="19.5" customHeight="1" x14ac:dyDescent="0.6">
      <c r="A179" s="38"/>
      <c r="B179" s="38"/>
      <c r="C179" s="38"/>
      <c r="D179" s="43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</row>
    <row r="180" spans="1:31" ht="19.5" customHeight="1" x14ac:dyDescent="0.6">
      <c r="A180" s="38"/>
      <c r="B180" s="38"/>
      <c r="C180" s="38"/>
      <c r="D180" s="43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</row>
    <row r="181" spans="1:31" ht="19.5" customHeight="1" x14ac:dyDescent="0.6">
      <c r="A181" s="38"/>
      <c r="B181" s="38"/>
      <c r="C181" s="38"/>
      <c r="D181" s="43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</row>
    <row r="182" spans="1:31" ht="19.5" customHeight="1" x14ac:dyDescent="0.6">
      <c r="A182" s="38"/>
      <c r="B182" s="38"/>
      <c r="C182" s="38"/>
      <c r="D182" s="43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</row>
    <row r="183" spans="1:31" ht="19.5" customHeight="1" x14ac:dyDescent="0.6">
      <c r="A183" s="38"/>
      <c r="B183" s="38"/>
      <c r="C183" s="38"/>
      <c r="D183" s="43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</row>
    <row r="184" spans="1:31" ht="19.5" customHeight="1" x14ac:dyDescent="0.6">
      <c r="A184" s="38"/>
      <c r="B184" s="38"/>
      <c r="C184" s="38"/>
      <c r="D184" s="43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</row>
    <row r="185" spans="1:31" ht="19.5" customHeight="1" x14ac:dyDescent="0.6">
      <c r="A185" s="38"/>
      <c r="B185" s="38"/>
      <c r="C185" s="38"/>
      <c r="D185" s="43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</row>
    <row r="186" spans="1:31" ht="19.5" customHeight="1" x14ac:dyDescent="0.6">
      <c r="A186" s="38"/>
      <c r="B186" s="38"/>
      <c r="C186" s="38"/>
      <c r="D186" s="43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</row>
    <row r="187" spans="1:31" ht="19.5" customHeight="1" x14ac:dyDescent="0.6">
      <c r="A187" s="38"/>
      <c r="B187" s="38"/>
      <c r="C187" s="38"/>
      <c r="D187" s="43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</row>
    <row r="188" spans="1:31" ht="19.5" customHeight="1" x14ac:dyDescent="0.6">
      <c r="A188" s="38"/>
      <c r="B188" s="38"/>
      <c r="C188" s="38"/>
      <c r="D188" s="43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</row>
    <row r="189" spans="1:31" ht="19.5" customHeight="1" x14ac:dyDescent="0.6">
      <c r="A189" s="38"/>
      <c r="B189" s="38"/>
      <c r="C189" s="38"/>
      <c r="D189" s="43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</row>
    <row r="190" spans="1:31" ht="19.5" customHeight="1" x14ac:dyDescent="0.6">
      <c r="A190" s="38"/>
      <c r="B190" s="38"/>
      <c r="C190" s="38"/>
      <c r="D190" s="43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</row>
    <row r="191" spans="1:31" ht="19.5" customHeight="1" x14ac:dyDescent="0.6">
      <c r="A191" s="38"/>
      <c r="B191" s="38"/>
      <c r="C191" s="38"/>
      <c r="D191" s="43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  <row r="192" spans="1:31" ht="19.5" customHeight="1" x14ac:dyDescent="0.6">
      <c r="A192" s="38"/>
      <c r="B192" s="38"/>
      <c r="C192" s="38"/>
      <c r="D192" s="43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</row>
    <row r="193" spans="1:31" ht="19.5" customHeight="1" x14ac:dyDescent="0.6">
      <c r="A193" s="38"/>
      <c r="B193" s="38"/>
      <c r="C193" s="38"/>
      <c r="D193" s="43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</row>
    <row r="194" spans="1:31" ht="19.5" customHeight="1" x14ac:dyDescent="0.6">
      <c r="A194" s="38"/>
      <c r="B194" s="38"/>
      <c r="C194" s="38"/>
      <c r="D194" s="43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</row>
    <row r="195" spans="1:31" ht="19.5" customHeight="1" x14ac:dyDescent="0.6">
      <c r="A195" s="38"/>
      <c r="B195" s="38"/>
      <c r="C195" s="38"/>
      <c r="D195" s="43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</row>
    <row r="196" spans="1:31" ht="19.5" customHeight="1" x14ac:dyDescent="0.6">
      <c r="A196" s="38"/>
      <c r="B196" s="38"/>
      <c r="C196" s="38"/>
      <c r="D196" s="43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</row>
    <row r="197" spans="1:31" ht="19.5" customHeight="1" x14ac:dyDescent="0.6">
      <c r="A197" s="38"/>
      <c r="B197" s="38"/>
      <c r="C197" s="38"/>
      <c r="D197" s="43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</row>
    <row r="198" spans="1:31" ht="19.5" customHeight="1" x14ac:dyDescent="0.6">
      <c r="A198" s="38"/>
      <c r="B198" s="38"/>
      <c r="C198" s="38"/>
      <c r="D198" s="43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</row>
    <row r="199" spans="1:31" ht="19.5" customHeight="1" x14ac:dyDescent="0.6">
      <c r="A199" s="38"/>
      <c r="B199" s="38"/>
      <c r="C199" s="38"/>
      <c r="D199" s="43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</row>
    <row r="200" spans="1:31" ht="19.5" customHeight="1" x14ac:dyDescent="0.6">
      <c r="A200" s="38"/>
      <c r="B200" s="38"/>
      <c r="C200" s="38"/>
      <c r="D200" s="43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</row>
    <row r="201" spans="1:31" ht="19.5" customHeight="1" x14ac:dyDescent="0.6">
      <c r="A201" s="38"/>
      <c r="B201" s="38"/>
      <c r="C201" s="38"/>
      <c r="D201" s="43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</row>
    <row r="202" spans="1:31" ht="19.5" customHeight="1" x14ac:dyDescent="0.6">
      <c r="A202" s="38"/>
      <c r="B202" s="38"/>
      <c r="C202" s="38"/>
      <c r="D202" s="43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</row>
    <row r="203" spans="1:31" ht="19.5" customHeight="1" x14ac:dyDescent="0.6">
      <c r="A203" s="38"/>
      <c r="B203" s="38"/>
      <c r="C203" s="38"/>
      <c r="D203" s="43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</row>
    <row r="204" spans="1:31" ht="19.5" customHeight="1" x14ac:dyDescent="0.6">
      <c r="A204" s="38"/>
      <c r="B204" s="38"/>
      <c r="C204" s="38"/>
      <c r="D204" s="43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</row>
    <row r="205" spans="1:31" ht="19.5" customHeight="1" x14ac:dyDescent="0.6">
      <c r="A205" s="38"/>
      <c r="B205" s="38"/>
      <c r="C205" s="38"/>
      <c r="D205" s="43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</row>
    <row r="206" spans="1:31" ht="19.5" customHeight="1" x14ac:dyDescent="0.6">
      <c r="A206" s="38"/>
      <c r="B206" s="38"/>
      <c r="C206" s="38"/>
      <c r="D206" s="43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</row>
    <row r="207" spans="1:31" ht="19.5" customHeight="1" x14ac:dyDescent="0.6">
      <c r="A207" s="38"/>
      <c r="B207" s="38"/>
      <c r="C207" s="38"/>
      <c r="D207" s="43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</row>
    <row r="208" spans="1:31" ht="19.5" customHeight="1" x14ac:dyDescent="0.6">
      <c r="A208" s="38"/>
      <c r="B208" s="38"/>
      <c r="C208" s="38"/>
      <c r="D208" s="43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</row>
    <row r="209" spans="1:31" ht="19.5" customHeight="1" x14ac:dyDescent="0.6">
      <c r="A209" s="38"/>
      <c r="B209" s="38"/>
      <c r="C209" s="38"/>
      <c r="D209" s="43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</row>
    <row r="210" spans="1:31" ht="19.5" customHeight="1" x14ac:dyDescent="0.6">
      <c r="A210" s="38"/>
      <c r="B210" s="38"/>
      <c r="C210" s="38"/>
      <c r="D210" s="43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</row>
    <row r="211" spans="1:31" ht="19.5" customHeight="1" x14ac:dyDescent="0.6">
      <c r="A211" s="38"/>
      <c r="B211" s="38"/>
      <c r="C211" s="38"/>
      <c r="D211" s="43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</row>
    <row r="212" spans="1:31" ht="19.5" customHeight="1" x14ac:dyDescent="0.6">
      <c r="A212" s="38"/>
      <c r="B212" s="38"/>
      <c r="C212" s="38"/>
      <c r="D212" s="43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</row>
    <row r="213" spans="1:31" ht="19.5" customHeight="1" x14ac:dyDescent="0.6">
      <c r="A213" s="38"/>
      <c r="B213" s="38"/>
      <c r="C213" s="38"/>
      <c r="D213" s="43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</row>
    <row r="214" spans="1:31" ht="19.5" customHeight="1" x14ac:dyDescent="0.6">
      <c r="A214" s="38"/>
      <c r="B214" s="38"/>
      <c r="C214" s="38"/>
      <c r="D214" s="43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</row>
    <row r="215" spans="1:31" ht="19.5" customHeight="1" x14ac:dyDescent="0.6">
      <c r="A215" s="38"/>
      <c r="B215" s="38"/>
      <c r="C215" s="38"/>
      <c r="D215" s="43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</row>
    <row r="216" spans="1:31" ht="19.5" customHeight="1" x14ac:dyDescent="0.6">
      <c r="A216" s="38"/>
      <c r="B216" s="38"/>
      <c r="C216" s="38"/>
      <c r="D216" s="43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</row>
    <row r="217" spans="1:31" ht="19.5" customHeight="1" x14ac:dyDescent="0.6">
      <c r="A217" s="38"/>
      <c r="B217" s="38"/>
      <c r="C217" s="38"/>
      <c r="D217" s="43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</row>
    <row r="218" spans="1:31" ht="19.5" customHeight="1" x14ac:dyDescent="0.6">
      <c r="A218" s="38"/>
      <c r="B218" s="38"/>
      <c r="C218" s="38"/>
      <c r="D218" s="43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</row>
    <row r="219" spans="1:31" ht="19.5" customHeight="1" x14ac:dyDescent="0.6">
      <c r="A219" s="38"/>
      <c r="B219" s="38"/>
      <c r="C219" s="38"/>
      <c r="D219" s="43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</row>
    <row r="220" spans="1:31" ht="19.5" customHeight="1" x14ac:dyDescent="0.6">
      <c r="A220" s="38"/>
      <c r="B220" s="38"/>
      <c r="C220" s="38"/>
      <c r="D220" s="43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</row>
    <row r="221" spans="1:31" ht="19.5" customHeight="1" x14ac:dyDescent="0.6">
      <c r="A221" s="38"/>
      <c r="B221" s="38"/>
      <c r="C221" s="38"/>
      <c r="D221" s="43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</row>
    <row r="222" spans="1:31" ht="19.5" customHeight="1" x14ac:dyDescent="0.6">
      <c r="A222" s="38"/>
      <c r="B222" s="38"/>
      <c r="C222" s="38"/>
      <c r="D222" s="43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</row>
    <row r="223" spans="1:31" ht="19.5" customHeight="1" x14ac:dyDescent="0.6">
      <c r="A223" s="38"/>
      <c r="B223" s="38"/>
      <c r="C223" s="38"/>
      <c r="D223" s="43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</row>
    <row r="224" spans="1:31" ht="19.5" customHeight="1" x14ac:dyDescent="0.6">
      <c r="A224" s="38"/>
      <c r="B224" s="38"/>
      <c r="C224" s="38"/>
      <c r="D224" s="43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</row>
    <row r="225" spans="1:31" ht="19.5" customHeight="1" x14ac:dyDescent="0.6">
      <c r="A225" s="38"/>
      <c r="B225" s="38"/>
      <c r="C225" s="38"/>
      <c r="D225" s="43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</row>
    <row r="226" spans="1:31" ht="19.5" customHeight="1" x14ac:dyDescent="0.6">
      <c r="A226" s="38"/>
      <c r="B226" s="38"/>
      <c r="C226" s="38"/>
      <c r="D226" s="43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</row>
    <row r="227" spans="1:31" ht="19.5" customHeight="1" x14ac:dyDescent="0.6">
      <c r="A227" s="38"/>
      <c r="B227" s="38"/>
      <c r="C227" s="38"/>
      <c r="D227" s="43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</row>
    <row r="228" spans="1:31" ht="19.5" customHeight="1" x14ac:dyDescent="0.6">
      <c r="A228" s="38"/>
      <c r="B228" s="38"/>
      <c r="C228" s="38"/>
      <c r="D228" s="43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</row>
    <row r="229" spans="1:31" ht="19.5" customHeight="1" x14ac:dyDescent="0.6">
      <c r="A229" s="38"/>
      <c r="B229" s="38"/>
      <c r="C229" s="38"/>
      <c r="D229" s="43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</row>
    <row r="230" spans="1:31" ht="19.5" customHeight="1" x14ac:dyDescent="0.6">
      <c r="A230" s="38"/>
      <c r="B230" s="38"/>
      <c r="C230" s="38"/>
      <c r="D230" s="43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</row>
    <row r="231" spans="1:31" ht="19.5" customHeight="1" x14ac:dyDescent="0.6">
      <c r="A231" s="38"/>
      <c r="B231" s="38"/>
      <c r="C231" s="38"/>
      <c r="D231" s="43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</row>
    <row r="232" spans="1:31" ht="19.5" customHeight="1" x14ac:dyDescent="0.6">
      <c r="A232" s="38"/>
      <c r="B232" s="38"/>
      <c r="C232" s="38"/>
      <c r="D232" s="43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</row>
    <row r="233" spans="1:31" ht="19.5" customHeight="1" x14ac:dyDescent="0.6">
      <c r="A233" s="38"/>
      <c r="B233" s="38"/>
      <c r="C233" s="38"/>
      <c r="D233" s="43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</row>
    <row r="234" spans="1:31" ht="19.5" customHeight="1" x14ac:dyDescent="0.6">
      <c r="A234" s="38"/>
      <c r="B234" s="38"/>
      <c r="C234" s="38"/>
      <c r="D234" s="43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</row>
    <row r="235" spans="1:31" ht="19.5" customHeight="1" x14ac:dyDescent="0.6">
      <c r="A235" s="38"/>
      <c r="B235" s="38"/>
      <c r="C235" s="38"/>
      <c r="D235" s="43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</row>
    <row r="236" spans="1:31" ht="19.5" customHeight="1" x14ac:dyDescent="0.6">
      <c r="A236" s="38"/>
      <c r="B236" s="38"/>
      <c r="C236" s="38"/>
      <c r="D236" s="43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</row>
    <row r="237" spans="1:31" ht="19.5" customHeight="1" x14ac:dyDescent="0.6">
      <c r="A237" s="38"/>
      <c r="B237" s="38"/>
      <c r="C237" s="38"/>
      <c r="D237" s="43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</row>
    <row r="238" spans="1:31" ht="19.5" customHeight="1" x14ac:dyDescent="0.6">
      <c r="A238" s="38"/>
      <c r="B238" s="38"/>
      <c r="C238" s="38"/>
      <c r="D238" s="43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</row>
    <row r="239" spans="1:31" ht="19.5" customHeight="1" x14ac:dyDescent="0.6">
      <c r="A239" s="38"/>
      <c r="B239" s="38"/>
      <c r="C239" s="38"/>
      <c r="D239" s="43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</row>
    <row r="240" spans="1:31" ht="19.5" customHeight="1" x14ac:dyDescent="0.6">
      <c r="A240" s="38"/>
      <c r="B240" s="38"/>
      <c r="C240" s="38"/>
      <c r="D240" s="43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</row>
    <row r="241" spans="1:31" ht="19.5" customHeight="1" x14ac:dyDescent="0.6">
      <c r="A241" s="38"/>
      <c r="B241" s="38"/>
      <c r="C241" s="38"/>
      <c r="D241" s="43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</row>
    <row r="242" spans="1:31" ht="19.5" customHeight="1" x14ac:dyDescent="0.6">
      <c r="A242" s="38"/>
      <c r="B242" s="38"/>
      <c r="C242" s="38"/>
      <c r="D242" s="43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</row>
    <row r="243" spans="1:31" ht="19.5" customHeight="1" x14ac:dyDescent="0.6">
      <c r="A243" s="38"/>
      <c r="B243" s="38"/>
      <c r="C243" s="38"/>
      <c r="D243" s="43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</row>
    <row r="244" spans="1:31" ht="19.5" customHeight="1" x14ac:dyDescent="0.6">
      <c r="A244" s="38"/>
      <c r="B244" s="38"/>
      <c r="C244" s="38"/>
      <c r="D244" s="43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</row>
    <row r="245" spans="1:31" ht="19.5" customHeight="1" x14ac:dyDescent="0.6">
      <c r="A245" s="38"/>
      <c r="B245" s="38"/>
      <c r="C245" s="38"/>
      <c r="D245" s="43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</row>
    <row r="246" spans="1:31" ht="19.5" customHeight="1" x14ac:dyDescent="0.6">
      <c r="A246" s="38"/>
      <c r="B246" s="38"/>
      <c r="C246" s="38"/>
      <c r="D246" s="43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</row>
    <row r="247" spans="1:31" ht="19.5" customHeight="1" x14ac:dyDescent="0.6">
      <c r="A247" s="38"/>
      <c r="B247" s="38"/>
      <c r="C247" s="38"/>
      <c r="D247" s="43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</row>
    <row r="248" spans="1:31" ht="19.5" customHeight="1" x14ac:dyDescent="0.6">
      <c r="A248" s="38"/>
      <c r="B248" s="38"/>
      <c r="C248" s="38"/>
      <c r="D248" s="43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</row>
    <row r="249" spans="1:31" ht="19.5" customHeight="1" x14ac:dyDescent="0.6">
      <c r="A249" s="38"/>
      <c r="B249" s="38"/>
      <c r="C249" s="38"/>
      <c r="D249" s="43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</row>
    <row r="250" spans="1:31" ht="19.5" customHeight="1" x14ac:dyDescent="0.6">
      <c r="A250" s="38"/>
      <c r="B250" s="38"/>
      <c r="C250" s="38"/>
      <c r="D250" s="43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</row>
    <row r="251" spans="1:31" ht="19.5" customHeight="1" x14ac:dyDescent="0.6">
      <c r="A251" s="38"/>
      <c r="B251" s="38"/>
      <c r="C251" s="38"/>
      <c r="D251" s="43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</row>
    <row r="252" spans="1:31" ht="19.5" customHeight="1" x14ac:dyDescent="0.6">
      <c r="A252" s="38"/>
      <c r="B252" s="38"/>
      <c r="C252" s="38"/>
      <c r="D252" s="43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</row>
    <row r="253" spans="1:31" ht="19.5" customHeight="1" x14ac:dyDescent="0.6">
      <c r="A253" s="38"/>
      <c r="B253" s="38"/>
      <c r="C253" s="38"/>
      <c r="D253" s="43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</row>
    <row r="254" spans="1:31" ht="19.5" customHeight="1" x14ac:dyDescent="0.6">
      <c r="A254" s="38"/>
      <c r="B254" s="38"/>
      <c r="C254" s="38"/>
      <c r="D254" s="43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</row>
    <row r="255" spans="1:31" ht="19.5" customHeight="1" x14ac:dyDescent="0.6">
      <c r="A255" s="38"/>
      <c r="B255" s="38"/>
      <c r="C255" s="38"/>
      <c r="D255" s="43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</row>
    <row r="256" spans="1:31" ht="19.5" customHeight="1" x14ac:dyDescent="0.6">
      <c r="A256" s="38"/>
      <c r="B256" s="38"/>
      <c r="C256" s="38"/>
      <c r="D256" s="43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</row>
    <row r="257" spans="1:31" ht="19.5" customHeight="1" x14ac:dyDescent="0.6">
      <c r="A257" s="38"/>
      <c r="B257" s="38"/>
      <c r="C257" s="38"/>
      <c r="D257" s="43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</row>
    <row r="258" spans="1:31" ht="19.5" customHeight="1" x14ac:dyDescent="0.6">
      <c r="A258" s="38"/>
      <c r="B258" s="38"/>
      <c r="C258" s="38"/>
      <c r="D258" s="43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</row>
    <row r="259" spans="1:31" ht="19.5" customHeight="1" x14ac:dyDescent="0.6">
      <c r="A259" s="38"/>
      <c r="B259" s="38"/>
      <c r="C259" s="38"/>
      <c r="D259" s="43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</row>
    <row r="260" spans="1:31" ht="19.5" customHeight="1" x14ac:dyDescent="0.6">
      <c r="A260" s="38"/>
      <c r="B260" s="38"/>
      <c r="C260" s="38"/>
      <c r="D260" s="43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</row>
    <row r="261" spans="1:31" ht="19.5" customHeight="1" x14ac:dyDescent="0.6">
      <c r="A261" s="38"/>
      <c r="B261" s="38"/>
      <c r="C261" s="38"/>
      <c r="D261" s="43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</row>
    <row r="262" spans="1:31" ht="19.5" customHeight="1" x14ac:dyDescent="0.6">
      <c r="A262" s="38"/>
      <c r="B262" s="38"/>
      <c r="C262" s="38"/>
      <c r="D262" s="43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</row>
    <row r="263" spans="1:31" ht="19.5" customHeight="1" x14ac:dyDescent="0.6">
      <c r="A263" s="38"/>
      <c r="B263" s="38"/>
      <c r="C263" s="38"/>
      <c r="D263" s="43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</row>
    <row r="264" spans="1:31" ht="19.5" customHeight="1" x14ac:dyDescent="0.6">
      <c r="A264" s="38"/>
      <c r="B264" s="38"/>
      <c r="C264" s="38"/>
      <c r="D264" s="43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</row>
    <row r="265" spans="1:31" ht="19.5" customHeight="1" x14ac:dyDescent="0.6">
      <c r="A265" s="38"/>
      <c r="B265" s="38"/>
      <c r="C265" s="38"/>
      <c r="D265" s="43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</row>
    <row r="266" spans="1:31" ht="19.5" customHeight="1" x14ac:dyDescent="0.6">
      <c r="A266" s="38"/>
      <c r="B266" s="38"/>
      <c r="C266" s="38"/>
      <c r="D266" s="43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</row>
    <row r="267" spans="1:31" ht="19.5" customHeight="1" x14ac:dyDescent="0.6">
      <c r="A267" s="38"/>
      <c r="B267" s="38"/>
      <c r="C267" s="38"/>
      <c r="D267" s="43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</row>
    <row r="268" spans="1:31" ht="19.5" customHeight="1" x14ac:dyDescent="0.6">
      <c r="A268" s="38"/>
      <c r="B268" s="38"/>
      <c r="C268" s="38"/>
      <c r="D268" s="43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</row>
    <row r="269" spans="1:31" ht="19.5" customHeight="1" x14ac:dyDescent="0.6">
      <c r="A269" s="38"/>
      <c r="B269" s="38"/>
      <c r="C269" s="38"/>
      <c r="D269" s="43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</row>
    <row r="270" spans="1:31" ht="19.5" customHeight="1" x14ac:dyDescent="0.6">
      <c r="A270" s="38"/>
      <c r="B270" s="38"/>
      <c r="C270" s="38"/>
      <c r="D270" s="43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</row>
    <row r="271" spans="1:31" ht="19.5" customHeight="1" x14ac:dyDescent="0.6">
      <c r="A271" s="38"/>
      <c r="B271" s="38"/>
      <c r="C271" s="38"/>
      <c r="D271" s="43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</row>
    <row r="272" spans="1:31" ht="19.5" customHeight="1" x14ac:dyDescent="0.6">
      <c r="A272" s="38"/>
      <c r="B272" s="38"/>
      <c r="C272" s="38"/>
      <c r="D272" s="43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</row>
    <row r="273" spans="1:31" ht="19.5" customHeight="1" x14ac:dyDescent="0.6">
      <c r="A273" s="38"/>
      <c r="B273" s="38"/>
      <c r="C273" s="38"/>
      <c r="D273" s="43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</row>
    <row r="274" spans="1:31" ht="19.5" customHeight="1" x14ac:dyDescent="0.6">
      <c r="A274" s="38"/>
      <c r="B274" s="38"/>
      <c r="C274" s="38"/>
      <c r="D274" s="43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</row>
    <row r="275" spans="1:31" ht="19.5" customHeight="1" x14ac:dyDescent="0.6">
      <c r="A275" s="38"/>
      <c r="B275" s="38"/>
      <c r="C275" s="38"/>
      <c r="D275" s="43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</row>
    <row r="276" spans="1:31" ht="19.5" customHeight="1" x14ac:dyDescent="0.6">
      <c r="A276" s="38"/>
      <c r="B276" s="38"/>
      <c r="C276" s="38"/>
      <c r="D276" s="43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</row>
    <row r="277" spans="1:31" ht="19.5" customHeight="1" x14ac:dyDescent="0.6">
      <c r="A277" s="38"/>
      <c r="B277" s="38"/>
      <c r="C277" s="38"/>
      <c r="D277" s="43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</row>
    <row r="278" spans="1:31" ht="19.5" customHeight="1" x14ac:dyDescent="0.6">
      <c r="A278" s="38"/>
      <c r="B278" s="38"/>
      <c r="C278" s="38"/>
      <c r="D278" s="43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</row>
    <row r="279" spans="1:31" ht="19.5" customHeight="1" x14ac:dyDescent="0.6">
      <c r="A279" s="38"/>
      <c r="B279" s="38"/>
      <c r="C279" s="38"/>
      <c r="D279" s="43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</row>
    <row r="280" spans="1:31" ht="19.5" customHeight="1" x14ac:dyDescent="0.6">
      <c r="A280" s="38"/>
      <c r="B280" s="38"/>
      <c r="C280" s="38"/>
      <c r="D280" s="43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</row>
    <row r="281" spans="1:31" ht="19.5" customHeight="1" x14ac:dyDescent="0.6">
      <c r="A281" s="38"/>
      <c r="B281" s="38"/>
      <c r="C281" s="38"/>
      <c r="D281" s="43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</row>
    <row r="282" spans="1:31" ht="19.5" customHeight="1" x14ac:dyDescent="0.6">
      <c r="A282" s="38"/>
      <c r="B282" s="38"/>
      <c r="C282" s="38"/>
      <c r="D282" s="43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</row>
    <row r="283" spans="1:31" ht="19.5" customHeight="1" x14ac:dyDescent="0.6">
      <c r="A283" s="38"/>
      <c r="B283" s="38"/>
      <c r="C283" s="38"/>
      <c r="D283" s="43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</row>
    <row r="284" spans="1:31" ht="19.5" customHeight="1" x14ac:dyDescent="0.6">
      <c r="A284" s="38"/>
      <c r="B284" s="38"/>
      <c r="C284" s="38"/>
      <c r="D284" s="43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</row>
    <row r="285" spans="1:31" ht="19.5" customHeight="1" x14ac:dyDescent="0.6">
      <c r="A285" s="38"/>
      <c r="B285" s="38"/>
      <c r="C285" s="38"/>
      <c r="D285" s="43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</row>
    <row r="286" spans="1:31" ht="19.5" customHeight="1" x14ac:dyDescent="0.6">
      <c r="A286" s="38"/>
      <c r="B286" s="38"/>
      <c r="C286" s="38"/>
      <c r="D286" s="43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</row>
    <row r="287" spans="1:31" ht="19.5" customHeight="1" x14ac:dyDescent="0.6">
      <c r="A287" s="38"/>
      <c r="B287" s="38"/>
      <c r="C287" s="38"/>
      <c r="D287" s="43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</row>
    <row r="288" spans="1:31" ht="19.5" customHeight="1" x14ac:dyDescent="0.6">
      <c r="A288" s="38"/>
      <c r="B288" s="38"/>
      <c r="C288" s="38"/>
      <c r="D288" s="43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</row>
    <row r="289" spans="1:31" ht="19.5" customHeight="1" x14ac:dyDescent="0.6">
      <c r="A289" s="38"/>
      <c r="B289" s="38"/>
      <c r="C289" s="38"/>
      <c r="D289" s="43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</row>
    <row r="290" spans="1:31" ht="19.5" customHeight="1" x14ac:dyDescent="0.6">
      <c r="A290" s="38"/>
      <c r="B290" s="38"/>
      <c r="C290" s="38"/>
      <c r="D290" s="43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</row>
    <row r="291" spans="1:31" ht="19.5" customHeight="1" x14ac:dyDescent="0.6">
      <c r="A291" s="38"/>
      <c r="B291" s="38"/>
      <c r="C291" s="38"/>
      <c r="D291" s="43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</row>
    <row r="292" spans="1:31" ht="19.5" customHeight="1" x14ac:dyDescent="0.6">
      <c r="A292" s="38"/>
      <c r="B292" s="38"/>
      <c r="C292" s="38"/>
      <c r="D292" s="43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</row>
    <row r="293" spans="1:31" ht="19.5" customHeight="1" x14ac:dyDescent="0.6">
      <c r="A293" s="38"/>
      <c r="B293" s="38"/>
      <c r="C293" s="38"/>
      <c r="D293" s="43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</row>
    <row r="294" spans="1:31" ht="19.5" customHeight="1" x14ac:dyDescent="0.6">
      <c r="A294" s="38"/>
      <c r="B294" s="38"/>
      <c r="C294" s="38"/>
      <c r="D294" s="43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</row>
    <row r="295" spans="1:31" ht="19.5" customHeight="1" x14ac:dyDescent="0.6">
      <c r="A295" s="38"/>
      <c r="B295" s="38"/>
      <c r="C295" s="38"/>
      <c r="D295" s="43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</row>
    <row r="296" spans="1:31" ht="19.5" customHeight="1" x14ac:dyDescent="0.6">
      <c r="A296" s="38"/>
      <c r="B296" s="38"/>
      <c r="C296" s="38"/>
      <c r="D296" s="43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</row>
    <row r="297" spans="1:31" ht="19.5" customHeight="1" x14ac:dyDescent="0.6">
      <c r="A297" s="38"/>
      <c r="B297" s="38"/>
      <c r="C297" s="38"/>
      <c r="D297" s="43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</row>
    <row r="298" spans="1:31" ht="19.5" customHeight="1" x14ac:dyDescent="0.6">
      <c r="A298" s="38"/>
      <c r="B298" s="38"/>
      <c r="C298" s="38"/>
      <c r="D298" s="43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</row>
    <row r="299" spans="1:31" ht="19.5" customHeight="1" x14ac:dyDescent="0.6">
      <c r="A299" s="38"/>
      <c r="B299" s="38"/>
      <c r="C299" s="38"/>
      <c r="D299" s="43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</row>
    <row r="300" spans="1:31" ht="19.5" customHeight="1" x14ac:dyDescent="0.6">
      <c r="A300" s="38"/>
      <c r="B300" s="38"/>
      <c r="C300" s="38"/>
      <c r="D300" s="43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</row>
    <row r="301" spans="1:31" ht="19.5" customHeight="1" x14ac:dyDescent="0.6">
      <c r="A301" s="38"/>
      <c r="B301" s="38"/>
      <c r="C301" s="38"/>
      <c r="D301" s="43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</row>
    <row r="302" spans="1:31" ht="19.5" customHeight="1" x14ac:dyDescent="0.6">
      <c r="A302" s="38"/>
      <c r="B302" s="38"/>
      <c r="C302" s="38"/>
      <c r="D302" s="43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</row>
    <row r="303" spans="1:31" ht="19.5" customHeight="1" x14ac:dyDescent="0.6">
      <c r="A303" s="38"/>
      <c r="B303" s="38"/>
      <c r="C303" s="38"/>
      <c r="D303" s="43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</row>
    <row r="304" spans="1:31" ht="19.5" customHeight="1" x14ac:dyDescent="0.6">
      <c r="A304" s="38"/>
      <c r="B304" s="38"/>
      <c r="C304" s="38"/>
      <c r="D304" s="43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</row>
    <row r="305" spans="1:31" ht="19.5" customHeight="1" x14ac:dyDescent="0.6">
      <c r="A305" s="38"/>
      <c r="B305" s="38"/>
      <c r="C305" s="38"/>
      <c r="D305" s="43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</row>
    <row r="306" spans="1:31" ht="19.5" customHeight="1" x14ac:dyDescent="0.6">
      <c r="A306" s="38"/>
      <c r="B306" s="38"/>
      <c r="C306" s="38"/>
      <c r="D306" s="43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</row>
    <row r="307" spans="1:31" ht="19.5" customHeight="1" x14ac:dyDescent="0.6">
      <c r="A307" s="38"/>
      <c r="B307" s="38"/>
      <c r="C307" s="38"/>
      <c r="D307" s="43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</row>
    <row r="308" spans="1:31" ht="19.5" customHeight="1" x14ac:dyDescent="0.6">
      <c r="A308" s="38"/>
      <c r="B308" s="38"/>
      <c r="C308" s="38"/>
      <c r="D308" s="43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</row>
    <row r="309" spans="1:31" ht="19.5" customHeight="1" x14ac:dyDescent="0.6">
      <c r="A309" s="38"/>
      <c r="B309" s="38"/>
      <c r="C309" s="38"/>
      <c r="D309" s="43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</row>
    <row r="310" spans="1:31" ht="19.5" customHeight="1" x14ac:dyDescent="0.6">
      <c r="A310" s="38"/>
      <c r="B310" s="38"/>
      <c r="C310" s="38"/>
      <c r="D310" s="43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</row>
    <row r="311" spans="1:31" ht="19.5" customHeight="1" x14ac:dyDescent="0.6">
      <c r="A311" s="38"/>
      <c r="B311" s="38"/>
      <c r="C311" s="38"/>
      <c r="D311" s="43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</row>
    <row r="312" spans="1:31" ht="19.5" customHeight="1" x14ac:dyDescent="0.6">
      <c r="A312" s="38"/>
      <c r="B312" s="38"/>
      <c r="C312" s="38"/>
      <c r="D312" s="43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</row>
    <row r="313" spans="1:31" ht="19.5" customHeight="1" x14ac:dyDescent="0.6">
      <c r="A313" s="38"/>
      <c r="B313" s="38"/>
      <c r="C313" s="38"/>
      <c r="D313" s="43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</row>
    <row r="314" spans="1:31" ht="19.5" customHeight="1" x14ac:dyDescent="0.6">
      <c r="A314" s="38"/>
      <c r="B314" s="38"/>
      <c r="C314" s="38"/>
      <c r="D314" s="43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</row>
    <row r="315" spans="1:31" ht="19.5" customHeight="1" x14ac:dyDescent="0.6">
      <c r="A315" s="38"/>
      <c r="B315" s="38"/>
      <c r="C315" s="38"/>
      <c r="D315" s="43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</row>
    <row r="316" spans="1:31" ht="19.5" customHeight="1" x14ac:dyDescent="0.6">
      <c r="A316" s="38"/>
      <c r="B316" s="38"/>
      <c r="C316" s="38"/>
      <c r="D316" s="43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</row>
    <row r="317" spans="1:31" ht="19.5" customHeight="1" x14ac:dyDescent="0.6">
      <c r="A317" s="38"/>
      <c r="B317" s="38"/>
      <c r="C317" s="38"/>
      <c r="D317" s="43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</row>
    <row r="318" spans="1:31" ht="19.5" customHeight="1" x14ac:dyDescent="0.6">
      <c r="A318" s="38"/>
      <c r="B318" s="38"/>
      <c r="C318" s="38"/>
      <c r="D318" s="43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</row>
    <row r="319" spans="1:31" ht="19.5" customHeight="1" x14ac:dyDescent="0.6">
      <c r="A319" s="38"/>
      <c r="B319" s="38"/>
      <c r="C319" s="38"/>
      <c r="D319" s="43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</row>
    <row r="320" spans="1:31" ht="19.5" customHeight="1" x14ac:dyDescent="0.6">
      <c r="A320" s="38"/>
      <c r="B320" s="38"/>
      <c r="C320" s="38"/>
      <c r="D320" s="43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</row>
    <row r="321" spans="1:31" ht="19.5" customHeight="1" x14ac:dyDescent="0.6">
      <c r="A321" s="38"/>
      <c r="B321" s="38"/>
      <c r="C321" s="38"/>
      <c r="D321" s="43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</row>
    <row r="322" spans="1:31" ht="19.5" customHeight="1" x14ac:dyDescent="0.6">
      <c r="A322" s="38"/>
      <c r="B322" s="38"/>
      <c r="C322" s="38"/>
      <c r="D322" s="43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</row>
    <row r="323" spans="1:31" ht="19.5" customHeight="1" x14ac:dyDescent="0.6">
      <c r="A323" s="38"/>
      <c r="B323" s="38"/>
      <c r="C323" s="38"/>
      <c r="D323" s="43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</row>
    <row r="324" spans="1:31" ht="19.5" customHeight="1" x14ac:dyDescent="0.6">
      <c r="A324" s="38"/>
      <c r="B324" s="38"/>
      <c r="C324" s="38"/>
      <c r="D324" s="43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</row>
    <row r="325" spans="1:31" ht="19.5" customHeight="1" x14ac:dyDescent="0.6">
      <c r="A325" s="38"/>
      <c r="B325" s="38"/>
      <c r="C325" s="38"/>
      <c r="D325" s="43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</row>
    <row r="326" spans="1:31" ht="19.5" customHeight="1" x14ac:dyDescent="0.6">
      <c r="A326" s="38"/>
      <c r="B326" s="38"/>
      <c r="C326" s="38"/>
      <c r="D326" s="43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</row>
    <row r="327" spans="1:31" ht="19.5" customHeight="1" x14ac:dyDescent="0.6">
      <c r="A327" s="38"/>
      <c r="B327" s="38"/>
      <c r="C327" s="38"/>
      <c r="D327" s="43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</row>
    <row r="328" spans="1:31" ht="19.5" customHeight="1" x14ac:dyDescent="0.6">
      <c r="A328" s="38"/>
      <c r="B328" s="38"/>
      <c r="C328" s="38"/>
      <c r="D328" s="43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</row>
    <row r="329" spans="1:31" ht="19.5" customHeight="1" x14ac:dyDescent="0.6">
      <c r="A329" s="38"/>
      <c r="B329" s="38"/>
      <c r="C329" s="38"/>
      <c r="D329" s="43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</row>
    <row r="330" spans="1:31" ht="19.5" customHeight="1" x14ac:dyDescent="0.6">
      <c r="A330" s="38"/>
      <c r="B330" s="38"/>
      <c r="C330" s="38"/>
      <c r="D330" s="43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</row>
    <row r="331" spans="1:31" ht="19.5" customHeight="1" x14ac:dyDescent="0.6">
      <c r="A331" s="38"/>
      <c r="B331" s="38"/>
      <c r="C331" s="38"/>
      <c r="D331" s="43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</row>
    <row r="332" spans="1:31" ht="19.5" customHeight="1" x14ac:dyDescent="0.6">
      <c r="A332" s="38"/>
      <c r="B332" s="38"/>
      <c r="C332" s="38"/>
      <c r="D332" s="43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</row>
    <row r="333" spans="1:31" ht="19.5" customHeight="1" x14ac:dyDescent="0.6">
      <c r="A333" s="38"/>
      <c r="B333" s="38"/>
      <c r="C333" s="38"/>
      <c r="D333" s="43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</row>
    <row r="334" spans="1:31" ht="19.5" customHeight="1" x14ac:dyDescent="0.6">
      <c r="A334" s="38"/>
      <c r="B334" s="38"/>
      <c r="C334" s="38"/>
      <c r="D334" s="43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</row>
    <row r="335" spans="1:31" ht="19.5" customHeight="1" x14ac:dyDescent="0.6">
      <c r="A335" s="38"/>
      <c r="B335" s="38"/>
      <c r="C335" s="38"/>
      <c r="D335" s="43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</row>
    <row r="336" spans="1:31" ht="19.5" customHeight="1" x14ac:dyDescent="0.6">
      <c r="A336" s="38"/>
      <c r="B336" s="38"/>
      <c r="C336" s="38"/>
      <c r="D336" s="43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</row>
    <row r="337" spans="1:31" ht="19.5" customHeight="1" x14ac:dyDescent="0.6">
      <c r="A337" s="38"/>
      <c r="B337" s="38"/>
      <c r="C337" s="38"/>
      <c r="D337" s="43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</row>
    <row r="338" spans="1:31" ht="19.5" customHeight="1" x14ac:dyDescent="0.6">
      <c r="A338" s="38"/>
      <c r="B338" s="38"/>
      <c r="C338" s="38"/>
      <c r="D338" s="43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</row>
    <row r="339" spans="1:31" ht="19.5" customHeight="1" x14ac:dyDescent="0.6">
      <c r="A339" s="38"/>
      <c r="B339" s="38"/>
      <c r="C339" s="38"/>
      <c r="D339" s="43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</row>
    <row r="340" spans="1:31" ht="19.5" customHeight="1" x14ac:dyDescent="0.6">
      <c r="A340" s="38"/>
      <c r="B340" s="38"/>
      <c r="C340" s="38"/>
      <c r="D340" s="43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</row>
    <row r="341" spans="1:31" ht="19.5" customHeight="1" x14ac:dyDescent="0.6">
      <c r="A341" s="38"/>
      <c r="B341" s="38"/>
      <c r="C341" s="38"/>
      <c r="D341" s="43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</row>
    <row r="342" spans="1:31" ht="19.5" customHeight="1" x14ac:dyDescent="0.6">
      <c r="A342" s="38"/>
      <c r="B342" s="38"/>
      <c r="C342" s="38"/>
      <c r="D342" s="43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</row>
    <row r="343" spans="1:31" ht="19.5" customHeight="1" x14ac:dyDescent="0.6">
      <c r="A343" s="38"/>
      <c r="B343" s="38"/>
      <c r="C343" s="38"/>
      <c r="D343" s="43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</row>
    <row r="344" spans="1:31" ht="19.5" customHeight="1" x14ac:dyDescent="0.6">
      <c r="A344" s="38"/>
      <c r="B344" s="38"/>
      <c r="C344" s="38"/>
      <c r="D344" s="43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</row>
    <row r="345" spans="1:31" ht="19.5" customHeight="1" x14ac:dyDescent="0.6">
      <c r="A345" s="38"/>
      <c r="B345" s="38"/>
      <c r="C345" s="38"/>
      <c r="D345" s="43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</row>
    <row r="346" spans="1:31" ht="19.5" customHeight="1" x14ac:dyDescent="0.6">
      <c r="A346" s="38"/>
      <c r="B346" s="38"/>
      <c r="C346" s="38"/>
      <c r="D346" s="43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</row>
    <row r="347" spans="1:31" ht="19.5" customHeight="1" x14ac:dyDescent="0.6">
      <c r="A347" s="38"/>
      <c r="B347" s="38"/>
      <c r="C347" s="38"/>
      <c r="D347" s="43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</row>
    <row r="348" spans="1:31" ht="19.5" customHeight="1" x14ac:dyDescent="0.6">
      <c r="A348" s="38"/>
      <c r="B348" s="38"/>
      <c r="C348" s="38"/>
      <c r="D348" s="43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</row>
    <row r="349" spans="1:31" ht="19.5" customHeight="1" x14ac:dyDescent="0.6">
      <c r="A349" s="38"/>
      <c r="B349" s="38"/>
      <c r="C349" s="38"/>
      <c r="D349" s="43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</row>
    <row r="350" spans="1:31" ht="19.5" customHeight="1" x14ac:dyDescent="0.6">
      <c r="A350" s="38"/>
      <c r="B350" s="38"/>
      <c r="C350" s="38"/>
      <c r="D350" s="43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</row>
    <row r="351" spans="1:31" ht="19.5" customHeight="1" x14ac:dyDescent="0.6">
      <c r="A351" s="38"/>
      <c r="B351" s="38"/>
      <c r="C351" s="38"/>
      <c r="D351" s="43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</row>
    <row r="352" spans="1:31" ht="19.5" customHeight="1" x14ac:dyDescent="0.6">
      <c r="A352" s="38"/>
      <c r="B352" s="38"/>
      <c r="C352" s="38"/>
      <c r="D352" s="43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</row>
    <row r="353" spans="1:31" ht="19.5" customHeight="1" x14ac:dyDescent="0.6">
      <c r="A353" s="38"/>
      <c r="B353" s="38"/>
      <c r="C353" s="38"/>
      <c r="D353" s="43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</row>
    <row r="354" spans="1:31" ht="19.5" customHeight="1" x14ac:dyDescent="0.6">
      <c r="A354" s="38"/>
      <c r="B354" s="38"/>
      <c r="C354" s="38"/>
      <c r="D354" s="43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</row>
    <row r="355" spans="1:31" ht="19.5" customHeight="1" x14ac:dyDescent="0.6">
      <c r="A355" s="38"/>
      <c r="B355" s="38"/>
      <c r="C355" s="38"/>
      <c r="D355" s="43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</row>
    <row r="356" spans="1:31" ht="19.5" customHeight="1" x14ac:dyDescent="0.6">
      <c r="A356" s="38"/>
      <c r="B356" s="38"/>
      <c r="C356" s="38"/>
      <c r="D356" s="43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</row>
    <row r="357" spans="1:31" ht="19.5" customHeight="1" x14ac:dyDescent="0.6">
      <c r="A357" s="38"/>
      <c r="B357" s="38"/>
      <c r="C357" s="38"/>
      <c r="D357" s="43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</row>
    <row r="358" spans="1:31" ht="19.5" customHeight="1" x14ac:dyDescent="0.6">
      <c r="A358" s="38"/>
      <c r="B358" s="38"/>
      <c r="C358" s="38"/>
      <c r="D358" s="43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</row>
    <row r="359" spans="1:31" ht="19.5" customHeight="1" x14ac:dyDescent="0.6">
      <c r="A359" s="38"/>
      <c r="B359" s="38"/>
      <c r="C359" s="38"/>
      <c r="D359" s="43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</row>
    <row r="360" spans="1:31" ht="19.5" customHeight="1" x14ac:dyDescent="0.6">
      <c r="A360" s="38"/>
      <c r="B360" s="38"/>
      <c r="C360" s="38"/>
      <c r="D360" s="43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</row>
    <row r="361" spans="1:31" ht="19.5" customHeight="1" x14ac:dyDescent="0.6">
      <c r="A361" s="38"/>
      <c r="B361" s="38"/>
      <c r="C361" s="38"/>
      <c r="D361" s="43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</row>
    <row r="362" spans="1:31" ht="19.5" customHeight="1" x14ac:dyDescent="0.6">
      <c r="A362" s="38"/>
      <c r="B362" s="38"/>
      <c r="C362" s="38"/>
      <c r="D362" s="43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</row>
    <row r="363" spans="1:31" ht="19.5" customHeight="1" x14ac:dyDescent="0.6">
      <c r="A363" s="38"/>
      <c r="B363" s="38"/>
      <c r="C363" s="38"/>
      <c r="D363" s="43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</row>
    <row r="364" spans="1:31" ht="19.5" customHeight="1" x14ac:dyDescent="0.6">
      <c r="A364" s="38"/>
      <c r="B364" s="38"/>
      <c r="C364" s="38"/>
      <c r="D364" s="43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</row>
    <row r="365" spans="1:31" ht="19.5" customHeight="1" x14ac:dyDescent="0.6">
      <c r="A365" s="38"/>
      <c r="B365" s="38"/>
      <c r="C365" s="38"/>
      <c r="D365" s="43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</row>
    <row r="366" spans="1:31" ht="19.5" customHeight="1" x14ac:dyDescent="0.6">
      <c r="A366" s="38"/>
      <c r="B366" s="38"/>
      <c r="C366" s="38"/>
      <c r="D366" s="43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</row>
    <row r="367" spans="1:31" ht="19.5" customHeight="1" x14ac:dyDescent="0.6">
      <c r="A367" s="38"/>
      <c r="B367" s="38"/>
      <c r="C367" s="38"/>
      <c r="D367" s="43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</row>
    <row r="368" spans="1:31" ht="19.5" customHeight="1" x14ac:dyDescent="0.6">
      <c r="A368" s="38"/>
      <c r="B368" s="38"/>
      <c r="C368" s="38"/>
      <c r="D368" s="43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</row>
    <row r="369" spans="1:31" ht="19.5" customHeight="1" x14ac:dyDescent="0.6">
      <c r="A369" s="38"/>
      <c r="B369" s="38"/>
      <c r="C369" s="38"/>
      <c r="D369" s="43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</row>
    <row r="370" spans="1:31" ht="19.5" customHeight="1" x14ac:dyDescent="0.6">
      <c r="A370" s="38"/>
      <c r="B370" s="38"/>
      <c r="C370" s="38"/>
      <c r="D370" s="43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</row>
    <row r="371" spans="1:31" ht="19.5" customHeight="1" x14ac:dyDescent="0.6">
      <c r="A371" s="38"/>
      <c r="B371" s="38"/>
      <c r="C371" s="38"/>
      <c r="D371" s="43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</row>
    <row r="372" spans="1:31" ht="19.5" customHeight="1" x14ac:dyDescent="0.6">
      <c r="A372" s="38"/>
      <c r="B372" s="38"/>
      <c r="C372" s="38"/>
      <c r="D372" s="43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</row>
    <row r="373" spans="1:31" ht="19.5" customHeight="1" x14ac:dyDescent="0.6">
      <c r="A373" s="38"/>
      <c r="B373" s="38"/>
      <c r="C373" s="38"/>
      <c r="D373" s="43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</row>
    <row r="374" spans="1:31" ht="19.5" customHeight="1" x14ac:dyDescent="0.6">
      <c r="A374" s="38"/>
      <c r="B374" s="38"/>
      <c r="C374" s="38"/>
      <c r="D374" s="43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</row>
    <row r="375" spans="1:31" ht="19.5" customHeight="1" x14ac:dyDescent="0.6">
      <c r="A375" s="38"/>
      <c r="B375" s="38"/>
      <c r="C375" s="38"/>
      <c r="D375" s="43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</row>
    <row r="376" spans="1:31" ht="19.5" customHeight="1" x14ac:dyDescent="0.6">
      <c r="A376" s="38"/>
      <c r="B376" s="38"/>
      <c r="C376" s="38"/>
      <c r="D376" s="43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</row>
    <row r="377" spans="1:31" ht="19.5" customHeight="1" x14ac:dyDescent="0.6">
      <c r="A377" s="38"/>
      <c r="B377" s="38"/>
      <c r="C377" s="38"/>
      <c r="D377" s="43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</row>
    <row r="378" spans="1:31" ht="19.5" customHeight="1" x14ac:dyDescent="0.6">
      <c r="A378" s="38"/>
      <c r="B378" s="38"/>
      <c r="C378" s="38"/>
      <c r="D378" s="43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</row>
    <row r="379" spans="1:31" ht="19.5" customHeight="1" x14ac:dyDescent="0.6">
      <c r="A379" s="38"/>
      <c r="B379" s="38"/>
      <c r="C379" s="38"/>
      <c r="D379" s="43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</row>
    <row r="380" spans="1:31" ht="19.5" customHeight="1" x14ac:dyDescent="0.6">
      <c r="A380" s="38"/>
      <c r="B380" s="38"/>
      <c r="C380" s="38"/>
      <c r="D380" s="43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</row>
    <row r="381" spans="1:31" ht="19.5" customHeight="1" x14ac:dyDescent="0.6">
      <c r="A381" s="38"/>
      <c r="B381" s="38"/>
      <c r="C381" s="38"/>
      <c r="D381" s="43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</row>
    <row r="382" spans="1:31" ht="19.5" customHeight="1" x14ac:dyDescent="0.6">
      <c r="A382" s="38"/>
      <c r="B382" s="38"/>
      <c r="C382" s="38"/>
      <c r="D382" s="43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</row>
    <row r="383" spans="1:31" ht="19.5" customHeight="1" x14ac:dyDescent="0.6">
      <c r="A383" s="38"/>
      <c r="B383" s="38"/>
      <c r="C383" s="38"/>
      <c r="D383" s="43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</row>
    <row r="384" spans="1:31" ht="19.5" customHeight="1" x14ac:dyDescent="0.6">
      <c r="A384" s="38"/>
      <c r="B384" s="38"/>
      <c r="C384" s="38"/>
      <c r="D384" s="43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</row>
    <row r="385" spans="1:31" ht="19.5" customHeight="1" x14ac:dyDescent="0.6">
      <c r="A385" s="38"/>
      <c r="B385" s="38"/>
      <c r="C385" s="38"/>
      <c r="D385" s="43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</row>
    <row r="386" spans="1:31" ht="19.5" customHeight="1" x14ac:dyDescent="0.6">
      <c r="A386" s="38"/>
      <c r="B386" s="38"/>
      <c r="C386" s="38"/>
      <c r="D386" s="43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</row>
    <row r="387" spans="1:31" ht="19.5" customHeight="1" x14ac:dyDescent="0.6">
      <c r="A387" s="38"/>
      <c r="B387" s="38"/>
      <c r="C387" s="38"/>
      <c r="D387" s="43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</row>
    <row r="388" spans="1:31" ht="19.5" customHeight="1" x14ac:dyDescent="0.6">
      <c r="A388" s="38"/>
      <c r="B388" s="38"/>
      <c r="C388" s="38"/>
      <c r="D388" s="43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</row>
    <row r="389" spans="1:31" ht="19.5" customHeight="1" x14ac:dyDescent="0.6">
      <c r="A389" s="38"/>
      <c r="B389" s="38"/>
      <c r="C389" s="38"/>
      <c r="D389" s="43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</row>
    <row r="390" spans="1:31" ht="19.5" customHeight="1" x14ac:dyDescent="0.6">
      <c r="A390" s="38"/>
      <c r="B390" s="38"/>
      <c r="C390" s="38"/>
      <c r="D390" s="43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</row>
    <row r="391" spans="1:31" ht="19.5" customHeight="1" x14ac:dyDescent="0.6">
      <c r="A391" s="38"/>
      <c r="B391" s="38"/>
      <c r="C391" s="38"/>
      <c r="D391" s="43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</row>
    <row r="392" spans="1:31" ht="19.5" customHeight="1" x14ac:dyDescent="0.6">
      <c r="A392" s="38"/>
      <c r="B392" s="38"/>
      <c r="C392" s="38"/>
      <c r="D392" s="43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</row>
    <row r="393" spans="1:31" ht="19.5" customHeight="1" x14ac:dyDescent="0.6">
      <c r="A393" s="38"/>
      <c r="B393" s="38"/>
      <c r="C393" s="38"/>
      <c r="D393" s="43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</row>
    <row r="394" spans="1:31" ht="19.5" customHeight="1" x14ac:dyDescent="0.6">
      <c r="A394" s="38"/>
      <c r="B394" s="38"/>
      <c r="C394" s="38"/>
      <c r="D394" s="43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</row>
    <row r="395" spans="1:31" ht="19.5" customHeight="1" x14ac:dyDescent="0.6">
      <c r="A395" s="38"/>
      <c r="B395" s="38"/>
      <c r="C395" s="38"/>
      <c r="D395" s="43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</row>
    <row r="396" spans="1:31" ht="19.5" customHeight="1" x14ac:dyDescent="0.6">
      <c r="A396" s="38"/>
      <c r="B396" s="38"/>
      <c r="C396" s="38"/>
      <c r="D396" s="43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</row>
    <row r="397" spans="1:31" ht="19.5" customHeight="1" x14ac:dyDescent="0.6">
      <c r="A397" s="38"/>
      <c r="B397" s="38"/>
      <c r="C397" s="38"/>
      <c r="D397" s="43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</row>
    <row r="398" spans="1:31" ht="19.5" customHeight="1" x14ac:dyDescent="0.6">
      <c r="A398" s="38"/>
      <c r="B398" s="38"/>
      <c r="C398" s="38"/>
      <c r="D398" s="43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</row>
    <row r="399" spans="1:31" ht="19.5" customHeight="1" x14ac:dyDescent="0.6">
      <c r="A399" s="38"/>
      <c r="B399" s="38"/>
      <c r="C399" s="38"/>
      <c r="D399" s="43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</row>
    <row r="400" spans="1:31" ht="19.5" customHeight="1" x14ac:dyDescent="0.6">
      <c r="A400" s="38"/>
      <c r="B400" s="38"/>
      <c r="C400" s="38"/>
      <c r="D400" s="43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</row>
    <row r="401" spans="1:31" ht="19.5" customHeight="1" x14ac:dyDescent="0.6">
      <c r="A401" s="38"/>
      <c r="B401" s="38"/>
      <c r="C401" s="38"/>
      <c r="D401" s="43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</row>
    <row r="402" spans="1:31" ht="19.5" customHeight="1" x14ac:dyDescent="0.6">
      <c r="A402" s="38"/>
      <c r="B402" s="38"/>
      <c r="C402" s="38"/>
      <c r="D402" s="43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</row>
    <row r="403" spans="1:31" ht="19.5" customHeight="1" x14ac:dyDescent="0.6">
      <c r="A403" s="38"/>
      <c r="B403" s="38"/>
      <c r="C403" s="38"/>
      <c r="D403" s="43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</row>
    <row r="404" spans="1:31" ht="19.5" customHeight="1" x14ac:dyDescent="0.6">
      <c r="A404" s="38"/>
      <c r="B404" s="38"/>
      <c r="C404" s="38"/>
      <c r="D404" s="43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</row>
    <row r="405" spans="1:31" ht="19.5" customHeight="1" x14ac:dyDescent="0.6">
      <c r="A405" s="38"/>
      <c r="B405" s="38"/>
      <c r="C405" s="38"/>
      <c r="D405" s="43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</row>
    <row r="406" spans="1:31" ht="19.5" customHeight="1" x14ac:dyDescent="0.6">
      <c r="A406" s="38"/>
      <c r="B406" s="38"/>
      <c r="C406" s="38"/>
      <c r="D406" s="43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</row>
    <row r="407" spans="1:31" ht="19.5" customHeight="1" x14ac:dyDescent="0.6">
      <c r="A407" s="38"/>
      <c r="B407" s="38"/>
      <c r="C407" s="38"/>
      <c r="D407" s="43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</row>
    <row r="408" spans="1:31" ht="19.5" customHeight="1" x14ac:dyDescent="0.6">
      <c r="A408" s="38"/>
      <c r="B408" s="38"/>
      <c r="C408" s="38"/>
      <c r="D408" s="43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</row>
    <row r="409" spans="1:31" ht="19.5" customHeight="1" x14ac:dyDescent="0.6">
      <c r="A409" s="38"/>
      <c r="B409" s="38"/>
      <c r="C409" s="38"/>
      <c r="D409" s="43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</row>
    <row r="410" spans="1:31" ht="19.5" customHeight="1" x14ac:dyDescent="0.6">
      <c r="A410" s="38"/>
      <c r="B410" s="38"/>
      <c r="C410" s="38"/>
      <c r="D410" s="43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</row>
    <row r="411" spans="1:31" ht="19.5" customHeight="1" x14ac:dyDescent="0.6">
      <c r="A411" s="38"/>
      <c r="B411" s="38"/>
      <c r="C411" s="38"/>
      <c r="D411" s="43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</row>
    <row r="412" spans="1:31" ht="19.5" customHeight="1" x14ac:dyDescent="0.6">
      <c r="A412" s="38"/>
      <c r="B412" s="38"/>
      <c r="C412" s="38"/>
      <c r="D412" s="43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</row>
    <row r="413" spans="1:31" ht="19.5" customHeight="1" x14ac:dyDescent="0.6">
      <c r="A413" s="38"/>
      <c r="B413" s="38"/>
      <c r="C413" s="38"/>
      <c r="D413" s="43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</row>
    <row r="414" spans="1:31" ht="19.5" customHeight="1" x14ac:dyDescent="0.6">
      <c r="A414" s="38"/>
      <c r="B414" s="38"/>
      <c r="C414" s="38"/>
      <c r="D414" s="43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</row>
    <row r="415" spans="1:31" ht="19.5" customHeight="1" x14ac:dyDescent="0.6">
      <c r="A415" s="38"/>
      <c r="B415" s="38"/>
      <c r="C415" s="38"/>
      <c r="D415" s="43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</row>
    <row r="416" spans="1:31" ht="19.5" customHeight="1" x14ac:dyDescent="0.6">
      <c r="A416" s="38"/>
      <c r="B416" s="38"/>
      <c r="C416" s="38"/>
      <c r="D416" s="43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</row>
    <row r="417" spans="1:31" ht="19.5" customHeight="1" x14ac:dyDescent="0.6">
      <c r="A417" s="38"/>
      <c r="B417" s="38"/>
      <c r="C417" s="38"/>
      <c r="D417" s="43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</row>
    <row r="418" spans="1:31" ht="19.5" customHeight="1" x14ac:dyDescent="0.6">
      <c r="A418" s="38"/>
      <c r="B418" s="38"/>
      <c r="C418" s="38"/>
      <c r="D418" s="43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</row>
    <row r="419" spans="1:31" ht="19.5" customHeight="1" x14ac:dyDescent="0.6">
      <c r="A419" s="38"/>
      <c r="B419" s="38"/>
      <c r="C419" s="38"/>
      <c r="D419" s="43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</row>
    <row r="420" spans="1:31" ht="19.5" customHeight="1" x14ac:dyDescent="0.6">
      <c r="A420" s="38"/>
      <c r="B420" s="38"/>
      <c r="C420" s="38"/>
      <c r="D420" s="43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</row>
    <row r="421" spans="1:31" ht="19.5" customHeight="1" x14ac:dyDescent="0.6">
      <c r="A421" s="38"/>
      <c r="B421" s="38"/>
      <c r="C421" s="38"/>
      <c r="D421" s="43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</row>
    <row r="422" spans="1:31" ht="19.5" customHeight="1" x14ac:dyDescent="0.6">
      <c r="A422" s="38"/>
      <c r="B422" s="38"/>
      <c r="C422" s="38"/>
      <c r="D422" s="43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</row>
    <row r="423" spans="1:31" ht="19.5" customHeight="1" x14ac:dyDescent="0.6">
      <c r="A423" s="38"/>
      <c r="B423" s="38"/>
      <c r="C423" s="38"/>
      <c r="D423" s="43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</row>
    <row r="424" spans="1:31" ht="19.5" customHeight="1" x14ac:dyDescent="0.6">
      <c r="A424" s="38"/>
      <c r="B424" s="38"/>
      <c r="C424" s="38"/>
      <c r="D424" s="43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</row>
    <row r="425" spans="1:31" ht="19.5" customHeight="1" x14ac:dyDescent="0.6">
      <c r="A425" s="38"/>
      <c r="B425" s="38"/>
      <c r="C425" s="38"/>
      <c r="D425" s="43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</row>
    <row r="426" spans="1:31" ht="19.5" customHeight="1" x14ac:dyDescent="0.6">
      <c r="A426" s="38"/>
      <c r="B426" s="38"/>
      <c r="C426" s="38"/>
      <c r="D426" s="43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</row>
    <row r="427" spans="1:31" ht="19.5" customHeight="1" x14ac:dyDescent="0.6">
      <c r="A427" s="38"/>
      <c r="B427" s="38"/>
      <c r="C427" s="38"/>
      <c r="D427" s="43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</row>
    <row r="428" spans="1:31" ht="19.5" customHeight="1" x14ac:dyDescent="0.6">
      <c r="A428" s="38"/>
      <c r="B428" s="38"/>
      <c r="C428" s="38"/>
      <c r="D428" s="43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</row>
    <row r="429" spans="1:31" ht="19.5" customHeight="1" x14ac:dyDescent="0.6">
      <c r="A429" s="38"/>
      <c r="B429" s="38"/>
      <c r="C429" s="38"/>
      <c r="D429" s="43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</row>
    <row r="430" spans="1:31" ht="19.5" customHeight="1" x14ac:dyDescent="0.6">
      <c r="A430" s="38"/>
      <c r="B430" s="38"/>
      <c r="C430" s="38"/>
      <c r="D430" s="43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</row>
    <row r="431" spans="1:31" ht="19.5" customHeight="1" x14ac:dyDescent="0.6">
      <c r="A431" s="38"/>
      <c r="B431" s="38"/>
      <c r="C431" s="38"/>
      <c r="D431" s="43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</row>
    <row r="432" spans="1:31" ht="19.5" customHeight="1" x14ac:dyDescent="0.6">
      <c r="A432" s="38"/>
      <c r="B432" s="38"/>
      <c r="C432" s="38"/>
      <c r="D432" s="43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</row>
    <row r="433" spans="1:31" ht="19.5" customHeight="1" x14ac:dyDescent="0.6">
      <c r="A433" s="38"/>
      <c r="B433" s="38"/>
      <c r="C433" s="38"/>
      <c r="D433" s="43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</row>
    <row r="434" spans="1:31" ht="19.5" customHeight="1" x14ac:dyDescent="0.6">
      <c r="A434" s="38"/>
      <c r="B434" s="38"/>
      <c r="C434" s="38"/>
      <c r="D434" s="43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</row>
    <row r="435" spans="1:31" ht="19.5" customHeight="1" x14ac:dyDescent="0.6">
      <c r="A435" s="38"/>
      <c r="B435" s="38"/>
      <c r="C435" s="38"/>
      <c r="D435" s="43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</row>
    <row r="436" spans="1:31" ht="19.5" customHeight="1" x14ac:dyDescent="0.6">
      <c r="A436" s="38"/>
      <c r="B436" s="38"/>
      <c r="C436" s="38"/>
      <c r="D436" s="43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</row>
    <row r="437" spans="1:31" ht="19.5" customHeight="1" x14ac:dyDescent="0.6">
      <c r="A437" s="38"/>
      <c r="B437" s="38"/>
      <c r="C437" s="38"/>
      <c r="D437" s="43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</row>
    <row r="438" spans="1:31" ht="19.5" customHeight="1" x14ac:dyDescent="0.6">
      <c r="A438" s="38"/>
      <c r="B438" s="38"/>
      <c r="C438" s="38"/>
      <c r="D438" s="43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</row>
    <row r="439" spans="1:31" ht="19.5" customHeight="1" x14ac:dyDescent="0.6">
      <c r="A439" s="38"/>
      <c r="B439" s="38"/>
      <c r="C439" s="38"/>
      <c r="D439" s="43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</row>
    <row r="440" spans="1:31" ht="19.5" customHeight="1" x14ac:dyDescent="0.6">
      <c r="A440" s="38"/>
      <c r="B440" s="38"/>
      <c r="C440" s="38"/>
      <c r="D440" s="43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</row>
    <row r="441" spans="1:31" ht="19.5" customHeight="1" x14ac:dyDescent="0.6">
      <c r="A441" s="38"/>
      <c r="B441" s="38"/>
      <c r="C441" s="38"/>
      <c r="D441" s="43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</row>
    <row r="442" spans="1:31" ht="19.5" customHeight="1" x14ac:dyDescent="0.6">
      <c r="A442" s="38"/>
      <c r="B442" s="38"/>
      <c r="C442" s="38"/>
      <c r="D442" s="43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</row>
    <row r="443" spans="1:31" ht="19.5" customHeight="1" x14ac:dyDescent="0.6">
      <c r="A443" s="38"/>
      <c r="B443" s="38"/>
      <c r="C443" s="38"/>
      <c r="D443" s="43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</row>
    <row r="444" spans="1:31" ht="19.5" customHeight="1" x14ac:dyDescent="0.6">
      <c r="A444" s="38"/>
      <c r="B444" s="38"/>
      <c r="C444" s="38"/>
      <c r="D444" s="43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</row>
    <row r="445" spans="1:31" ht="19.5" customHeight="1" x14ac:dyDescent="0.6">
      <c r="A445" s="38"/>
      <c r="B445" s="38"/>
      <c r="C445" s="38"/>
      <c r="D445" s="43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</row>
    <row r="446" spans="1:31" ht="19.5" customHeight="1" x14ac:dyDescent="0.6">
      <c r="A446" s="38"/>
      <c r="B446" s="38"/>
      <c r="C446" s="38"/>
      <c r="D446" s="43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</row>
    <row r="447" spans="1:31" ht="19.5" customHeight="1" x14ac:dyDescent="0.6">
      <c r="A447" s="38"/>
      <c r="B447" s="38"/>
      <c r="C447" s="38"/>
      <c r="D447" s="43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</row>
    <row r="448" spans="1:31" ht="19.5" customHeight="1" x14ac:dyDescent="0.6">
      <c r="A448" s="38"/>
      <c r="B448" s="38"/>
      <c r="C448" s="38"/>
      <c r="D448" s="43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</row>
    <row r="449" spans="1:31" ht="19.5" customHeight="1" x14ac:dyDescent="0.6">
      <c r="A449" s="38"/>
      <c r="B449" s="38"/>
      <c r="C449" s="38"/>
      <c r="D449" s="43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</row>
    <row r="450" spans="1:31" ht="19.5" customHeight="1" x14ac:dyDescent="0.6">
      <c r="A450" s="38"/>
      <c r="B450" s="38"/>
      <c r="C450" s="38"/>
      <c r="D450" s="43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</row>
    <row r="451" spans="1:31" ht="19.5" customHeight="1" x14ac:dyDescent="0.6">
      <c r="A451" s="38"/>
      <c r="B451" s="38"/>
      <c r="C451" s="38"/>
      <c r="D451" s="43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</row>
    <row r="452" spans="1:31" ht="19.5" customHeight="1" x14ac:dyDescent="0.6">
      <c r="A452" s="38"/>
      <c r="B452" s="38"/>
      <c r="C452" s="38"/>
      <c r="D452" s="43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</row>
    <row r="453" spans="1:31" ht="19.5" customHeight="1" x14ac:dyDescent="0.6">
      <c r="A453" s="38"/>
      <c r="B453" s="38"/>
      <c r="C453" s="38"/>
      <c r="D453" s="43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</row>
    <row r="454" spans="1:31" ht="19.5" customHeight="1" x14ac:dyDescent="0.6">
      <c r="A454" s="38"/>
      <c r="B454" s="38"/>
      <c r="C454" s="38"/>
      <c r="D454" s="43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</row>
    <row r="455" spans="1:31" ht="19.5" customHeight="1" x14ac:dyDescent="0.6">
      <c r="A455" s="38"/>
      <c r="B455" s="38"/>
      <c r="C455" s="38"/>
      <c r="D455" s="43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</row>
    <row r="456" spans="1:31" ht="19.5" customHeight="1" x14ac:dyDescent="0.6">
      <c r="A456" s="38"/>
      <c r="B456" s="38"/>
      <c r="C456" s="38"/>
      <c r="D456" s="43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</row>
    <row r="457" spans="1:31" ht="19.5" customHeight="1" x14ac:dyDescent="0.6">
      <c r="A457" s="38"/>
      <c r="B457" s="38"/>
      <c r="C457" s="38"/>
      <c r="D457" s="43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</row>
    <row r="458" spans="1:31" ht="19.5" customHeight="1" x14ac:dyDescent="0.6">
      <c r="A458" s="38"/>
      <c r="B458" s="38"/>
      <c r="C458" s="38"/>
      <c r="D458" s="43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</row>
    <row r="459" spans="1:31" ht="19.5" customHeight="1" x14ac:dyDescent="0.6">
      <c r="A459" s="38"/>
      <c r="B459" s="38"/>
      <c r="C459" s="38"/>
      <c r="D459" s="43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</row>
    <row r="460" spans="1:31" ht="19.5" customHeight="1" x14ac:dyDescent="0.6">
      <c r="A460" s="38"/>
      <c r="B460" s="38"/>
      <c r="C460" s="38"/>
      <c r="D460" s="43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</row>
    <row r="461" spans="1:31" ht="19.5" customHeight="1" x14ac:dyDescent="0.6">
      <c r="A461" s="38"/>
      <c r="B461" s="38"/>
      <c r="C461" s="38"/>
      <c r="D461" s="43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</row>
    <row r="462" spans="1:31" ht="19.5" customHeight="1" x14ac:dyDescent="0.6">
      <c r="A462" s="38"/>
      <c r="B462" s="38"/>
      <c r="C462" s="38"/>
      <c r="D462" s="43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</row>
    <row r="463" spans="1:31" ht="19.5" customHeight="1" x14ac:dyDescent="0.6">
      <c r="A463" s="38"/>
      <c r="B463" s="38"/>
      <c r="C463" s="38"/>
      <c r="D463" s="43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</row>
    <row r="464" spans="1:31" ht="19.5" customHeight="1" x14ac:dyDescent="0.6">
      <c r="A464" s="38"/>
      <c r="B464" s="38"/>
      <c r="C464" s="38"/>
      <c r="D464" s="43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</row>
    <row r="465" spans="1:31" ht="19.5" customHeight="1" x14ac:dyDescent="0.6">
      <c r="A465" s="38"/>
      <c r="B465" s="38"/>
      <c r="C465" s="38"/>
      <c r="D465" s="43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</row>
    <row r="466" spans="1:31" ht="19.5" customHeight="1" x14ac:dyDescent="0.6">
      <c r="A466" s="38"/>
      <c r="B466" s="38"/>
      <c r="C466" s="38"/>
      <c r="D466" s="43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</row>
    <row r="467" spans="1:31" ht="19.5" customHeight="1" x14ac:dyDescent="0.6">
      <c r="A467" s="38"/>
      <c r="B467" s="38"/>
      <c r="C467" s="38"/>
      <c r="D467" s="43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</row>
    <row r="468" spans="1:31" ht="19.5" customHeight="1" x14ac:dyDescent="0.6">
      <c r="A468" s="38"/>
      <c r="B468" s="38"/>
      <c r="C468" s="38"/>
      <c r="D468" s="43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</row>
    <row r="469" spans="1:31" ht="19.5" customHeight="1" x14ac:dyDescent="0.6">
      <c r="A469" s="38"/>
      <c r="B469" s="38"/>
      <c r="C469" s="38"/>
      <c r="D469" s="43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</row>
    <row r="470" spans="1:31" ht="19.5" customHeight="1" x14ac:dyDescent="0.6">
      <c r="A470" s="38"/>
      <c r="B470" s="38"/>
      <c r="C470" s="38"/>
      <c r="D470" s="43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</row>
    <row r="471" spans="1:31" ht="19.5" customHeight="1" x14ac:dyDescent="0.6">
      <c r="A471" s="38"/>
      <c r="B471" s="38"/>
      <c r="C471" s="38"/>
      <c r="D471" s="43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</row>
    <row r="472" spans="1:31" ht="19.5" customHeight="1" x14ac:dyDescent="0.6">
      <c r="A472" s="38"/>
      <c r="B472" s="38"/>
      <c r="C472" s="38"/>
      <c r="D472" s="43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</row>
    <row r="473" spans="1:31" ht="19.5" customHeight="1" x14ac:dyDescent="0.6">
      <c r="A473" s="38"/>
      <c r="B473" s="38"/>
      <c r="C473" s="38"/>
      <c r="D473" s="43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</row>
    <row r="474" spans="1:31" ht="19.5" customHeight="1" x14ac:dyDescent="0.6">
      <c r="A474" s="38"/>
      <c r="B474" s="38"/>
      <c r="C474" s="38"/>
      <c r="D474" s="43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</row>
    <row r="475" spans="1:31" ht="19.5" customHeight="1" x14ac:dyDescent="0.6">
      <c r="A475" s="38"/>
      <c r="B475" s="38"/>
      <c r="C475" s="38"/>
      <c r="D475" s="43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</row>
    <row r="476" spans="1:31" ht="19.5" customHeight="1" x14ac:dyDescent="0.6">
      <c r="A476" s="38"/>
      <c r="B476" s="38"/>
      <c r="C476" s="38"/>
      <c r="D476" s="43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</row>
    <row r="477" spans="1:31" ht="19.5" customHeight="1" x14ac:dyDescent="0.6">
      <c r="A477" s="38"/>
      <c r="B477" s="38"/>
      <c r="C477" s="38"/>
      <c r="D477" s="43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</row>
    <row r="478" spans="1:31" ht="19.5" customHeight="1" x14ac:dyDescent="0.6">
      <c r="A478" s="38"/>
      <c r="B478" s="38"/>
      <c r="C478" s="38"/>
      <c r="D478" s="43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</row>
    <row r="479" spans="1:31" ht="19.5" customHeight="1" x14ac:dyDescent="0.6">
      <c r="A479" s="38"/>
      <c r="B479" s="38"/>
      <c r="C479" s="38"/>
      <c r="D479" s="43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</row>
    <row r="480" spans="1:31" ht="19.5" customHeight="1" x14ac:dyDescent="0.6">
      <c r="A480" s="38"/>
      <c r="B480" s="38"/>
      <c r="C480" s="38"/>
      <c r="D480" s="43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</row>
    <row r="481" spans="1:31" ht="19.5" customHeight="1" x14ac:dyDescent="0.6">
      <c r="A481" s="38"/>
      <c r="B481" s="38"/>
      <c r="C481" s="38"/>
      <c r="D481" s="43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</row>
    <row r="482" spans="1:31" ht="19.5" customHeight="1" x14ac:dyDescent="0.6">
      <c r="A482" s="38"/>
      <c r="B482" s="38"/>
      <c r="C482" s="38"/>
      <c r="D482" s="43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</row>
    <row r="483" spans="1:31" ht="19.5" customHeight="1" x14ac:dyDescent="0.6">
      <c r="A483" s="38"/>
      <c r="B483" s="38"/>
      <c r="C483" s="38"/>
      <c r="D483" s="43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</row>
    <row r="484" spans="1:31" ht="19.5" customHeight="1" x14ac:dyDescent="0.6">
      <c r="A484" s="38"/>
      <c r="B484" s="38"/>
      <c r="C484" s="38"/>
      <c r="D484" s="43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</row>
    <row r="485" spans="1:31" ht="19.5" customHeight="1" x14ac:dyDescent="0.6">
      <c r="A485" s="38"/>
      <c r="B485" s="38"/>
      <c r="C485" s="38"/>
      <c r="D485" s="43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</row>
    <row r="486" spans="1:31" ht="19.5" customHeight="1" x14ac:dyDescent="0.6">
      <c r="A486" s="38"/>
      <c r="B486" s="38"/>
      <c r="C486" s="38"/>
      <c r="D486" s="43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</row>
    <row r="487" spans="1:31" ht="19.5" customHeight="1" x14ac:dyDescent="0.6">
      <c r="A487" s="38"/>
      <c r="B487" s="38"/>
      <c r="C487" s="38"/>
      <c r="D487" s="43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</row>
    <row r="488" spans="1:31" ht="19.5" customHeight="1" x14ac:dyDescent="0.6">
      <c r="A488" s="38"/>
      <c r="B488" s="38"/>
      <c r="C488" s="38"/>
      <c r="D488" s="43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</row>
    <row r="489" spans="1:31" ht="19.5" customHeight="1" x14ac:dyDescent="0.6">
      <c r="A489" s="38"/>
      <c r="B489" s="38"/>
      <c r="C489" s="38"/>
      <c r="D489" s="43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</row>
    <row r="490" spans="1:31" ht="19.5" customHeight="1" x14ac:dyDescent="0.6">
      <c r="A490" s="38"/>
      <c r="B490" s="38"/>
      <c r="C490" s="38"/>
      <c r="D490" s="43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</row>
    <row r="491" spans="1:31" ht="19.5" customHeight="1" x14ac:dyDescent="0.6">
      <c r="A491" s="38"/>
      <c r="B491" s="38"/>
      <c r="C491" s="38"/>
      <c r="D491" s="43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</row>
    <row r="492" spans="1:31" ht="19.5" customHeight="1" x14ac:dyDescent="0.6">
      <c r="A492" s="38"/>
      <c r="B492" s="38"/>
      <c r="C492" s="38"/>
      <c r="D492" s="43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</row>
    <row r="493" spans="1:31" ht="19.5" customHeight="1" x14ac:dyDescent="0.6">
      <c r="A493" s="38"/>
      <c r="B493" s="38"/>
      <c r="C493" s="38"/>
      <c r="D493" s="43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</row>
    <row r="494" spans="1:31" ht="19.5" customHeight="1" x14ac:dyDescent="0.6">
      <c r="A494" s="38"/>
      <c r="B494" s="38"/>
      <c r="C494" s="38"/>
      <c r="D494" s="43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</row>
    <row r="495" spans="1:31" ht="19.5" customHeight="1" x14ac:dyDescent="0.6">
      <c r="A495" s="38"/>
      <c r="B495" s="38"/>
      <c r="C495" s="38"/>
      <c r="D495" s="43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</row>
    <row r="496" spans="1:31" ht="19.5" customHeight="1" x14ac:dyDescent="0.6">
      <c r="A496" s="38"/>
      <c r="B496" s="38"/>
      <c r="C496" s="38"/>
      <c r="D496" s="43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</row>
    <row r="497" spans="1:31" ht="19.5" customHeight="1" x14ac:dyDescent="0.6">
      <c r="A497" s="38"/>
      <c r="B497" s="38"/>
      <c r="C497" s="38"/>
      <c r="D497" s="43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</row>
    <row r="498" spans="1:31" ht="19.5" customHeight="1" x14ac:dyDescent="0.6">
      <c r="A498" s="38"/>
      <c r="B498" s="38"/>
      <c r="C498" s="38"/>
      <c r="D498" s="43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</row>
    <row r="499" spans="1:31" ht="19.5" customHeight="1" x14ac:dyDescent="0.6">
      <c r="A499" s="38"/>
      <c r="B499" s="38"/>
      <c r="C499" s="38"/>
      <c r="D499" s="43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</row>
    <row r="500" spans="1:31" ht="19.5" customHeight="1" x14ac:dyDescent="0.6">
      <c r="A500" s="38"/>
      <c r="B500" s="38"/>
      <c r="C500" s="38"/>
      <c r="D500" s="43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</row>
    <row r="501" spans="1:31" ht="19.5" customHeight="1" x14ac:dyDescent="0.6">
      <c r="A501" s="38"/>
      <c r="B501" s="38"/>
      <c r="C501" s="38"/>
      <c r="D501" s="43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</row>
    <row r="502" spans="1:31" ht="19.5" customHeight="1" x14ac:dyDescent="0.6">
      <c r="A502" s="38"/>
      <c r="B502" s="38"/>
      <c r="C502" s="38"/>
      <c r="D502" s="43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</row>
    <row r="503" spans="1:31" ht="19.5" customHeight="1" x14ac:dyDescent="0.6">
      <c r="A503" s="38"/>
      <c r="B503" s="38"/>
      <c r="C503" s="38"/>
      <c r="D503" s="43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</row>
    <row r="504" spans="1:31" ht="19.5" customHeight="1" x14ac:dyDescent="0.6">
      <c r="A504" s="38"/>
      <c r="B504" s="38"/>
      <c r="C504" s="38"/>
      <c r="D504" s="43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</row>
    <row r="505" spans="1:31" ht="19.5" customHeight="1" x14ac:dyDescent="0.6">
      <c r="A505" s="38"/>
      <c r="B505" s="38"/>
      <c r="C505" s="38"/>
      <c r="D505" s="43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</row>
    <row r="506" spans="1:31" ht="19.5" customHeight="1" x14ac:dyDescent="0.6">
      <c r="A506" s="38"/>
      <c r="B506" s="38"/>
      <c r="C506" s="38"/>
      <c r="D506" s="43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</row>
    <row r="507" spans="1:31" ht="19.5" customHeight="1" x14ac:dyDescent="0.6">
      <c r="A507" s="38"/>
      <c r="B507" s="38"/>
      <c r="C507" s="38"/>
      <c r="D507" s="43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</row>
    <row r="508" spans="1:31" ht="19.5" customHeight="1" x14ac:dyDescent="0.6">
      <c r="A508" s="38"/>
      <c r="B508" s="38"/>
      <c r="C508" s="38"/>
      <c r="D508" s="43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</row>
    <row r="509" spans="1:31" ht="19.5" customHeight="1" x14ac:dyDescent="0.6">
      <c r="A509" s="38"/>
      <c r="B509" s="38"/>
      <c r="C509" s="38"/>
      <c r="D509" s="43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</row>
    <row r="510" spans="1:31" ht="19.5" customHeight="1" x14ac:dyDescent="0.6">
      <c r="A510" s="38"/>
      <c r="B510" s="38"/>
      <c r="C510" s="38"/>
      <c r="D510" s="43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</row>
    <row r="511" spans="1:31" ht="19.5" customHeight="1" x14ac:dyDescent="0.6">
      <c r="A511" s="38"/>
      <c r="B511" s="38"/>
      <c r="C511" s="38"/>
      <c r="D511" s="43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</row>
    <row r="512" spans="1:31" ht="19.5" customHeight="1" x14ac:dyDescent="0.6">
      <c r="A512" s="38"/>
      <c r="B512" s="38"/>
      <c r="C512" s="38"/>
      <c r="D512" s="43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</row>
    <row r="513" spans="1:31" ht="19.5" customHeight="1" x14ac:dyDescent="0.6">
      <c r="A513" s="38"/>
      <c r="B513" s="38"/>
      <c r="C513" s="38"/>
      <c r="D513" s="43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</row>
    <row r="514" spans="1:31" ht="19.5" customHeight="1" x14ac:dyDescent="0.6">
      <c r="A514" s="38"/>
      <c r="B514" s="38"/>
      <c r="C514" s="38"/>
      <c r="D514" s="43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</row>
    <row r="515" spans="1:31" ht="19.5" customHeight="1" x14ac:dyDescent="0.6">
      <c r="A515" s="38"/>
      <c r="B515" s="38"/>
      <c r="C515" s="38"/>
      <c r="D515" s="43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</row>
    <row r="516" spans="1:31" ht="19.5" customHeight="1" x14ac:dyDescent="0.6">
      <c r="A516" s="38"/>
      <c r="B516" s="38"/>
      <c r="C516" s="38"/>
      <c r="D516" s="43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</row>
    <row r="517" spans="1:31" ht="19.5" customHeight="1" x14ac:dyDescent="0.6">
      <c r="A517" s="38"/>
      <c r="B517" s="38"/>
      <c r="C517" s="38"/>
      <c r="D517" s="43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</row>
    <row r="518" spans="1:31" ht="19.5" customHeight="1" x14ac:dyDescent="0.6">
      <c r="A518" s="38"/>
      <c r="B518" s="38"/>
      <c r="C518" s="38"/>
      <c r="D518" s="43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</row>
    <row r="519" spans="1:31" ht="19.5" customHeight="1" x14ac:dyDescent="0.6">
      <c r="A519" s="38"/>
      <c r="B519" s="38"/>
      <c r="C519" s="38"/>
      <c r="D519" s="43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</row>
    <row r="520" spans="1:31" ht="19.5" customHeight="1" x14ac:dyDescent="0.6">
      <c r="A520" s="38"/>
      <c r="B520" s="38"/>
      <c r="C520" s="38"/>
      <c r="D520" s="43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</row>
    <row r="521" spans="1:31" ht="19.5" customHeight="1" x14ac:dyDescent="0.6">
      <c r="A521" s="38"/>
      <c r="B521" s="38"/>
      <c r="C521" s="38"/>
      <c r="D521" s="43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</row>
    <row r="522" spans="1:31" ht="19.5" customHeight="1" x14ac:dyDescent="0.6">
      <c r="A522" s="38"/>
      <c r="B522" s="38"/>
      <c r="C522" s="38"/>
      <c r="D522" s="43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</row>
    <row r="523" spans="1:31" ht="19.5" customHeight="1" x14ac:dyDescent="0.6">
      <c r="A523" s="38"/>
      <c r="B523" s="38"/>
      <c r="C523" s="38"/>
      <c r="D523" s="43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</row>
    <row r="524" spans="1:31" ht="19.5" customHeight="1" x14ac:dyDescent="0.6">
      <c r="A524" s="38"/>
      <c r="B524" s="38"/>
      <c r="C524" s="38"/>
      <c r="D524" s="43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</row>
    <row r="525" spans="1:31" ht="19.5" customHeight="1" x14ac:dyDescent="0.6">
      <c r="A525" s="38"/>
      <c r="B525" s="38"/>
      <c r="C525" s="38"/>
      <c r="D525" s="43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</row>
    <row r="526" spans="1:31" ht="19.5" customHeight="1" x14ac:dyDescent="0.6">
      <c r="A526" s="38"/>
      <c r="B526" s="38"/>
      <c r="C526" s="38"/>
      <c r="D526" s="43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</row>
    <row r="527" spans="1:31" ht="19.5" customHeight="1" x14ac:dyDescent="0.6">
      <c r="A527" s="38"/>
      <c r="B527" s="38"/>
      <c r="C527" s="38"/>
      <c r="D527" s="43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</row>
    <row r="528" spans="1:31" ht="19.5" customHeight="1" x14ac:dyDescent="0.6">
      <c r="A528" s="38"/>
      <c r="B528" s="38"/>
      <c r="C528" s="38"/>
      <c r="D528" s="43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</row>
    <row r="529" spans="1:31" ht="19.5" customHeight="1" x14ac:dyDescent="0.6">
      <c r="A529" s="38"/>
      <c r="B529" s="38"/>
      <c r="C529" s="38"/>
      <c r="D529" s="43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</row>
    <row r="530" spans="1:31" ht="19.5" customHeight="1" x14ac:dyDescent="0.6">
      <c r="A530" s="38"/>
      <c r="B530" s="38"/>
      <c r="C530" s="38"/>
      <c r="D530" s="43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</row>
    <row r="531" spans="1:31" ht="19.5" customHeight="1" x14ac:dyDescent="0.6">
      <c r="A531" s="38"/>
      <c r="B531" s="38"/>
      <c r="C531" s="38"/>
      <c r="D531" s="43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</row>
    <row r="532" spans="1:31" ht="19.5" customHeight="1" x14ac:dyDescent="0.6">
      <c r="A532" s="38"/>
      <c r="B532" s="38"/>
      <c r="C532" s="38"/>
      <c r="D532" s="43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</row>
    <row r="533" spans="1:31" ht="19.5" customHeight="1" x14ac:dyDescent="0.6">
      <c r="A533" s="38"/>
      <c r="B533" s="38"/>
      <c r="C533" s="38"/>
      <c r="D533" s="43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</row>
    <row r="534" spans="1:31" ht="19.5" customHeight="1" x14ac:dyDescent="0.6">
      <c r="A534" s="38"/>
      <c r="B534" s="38"/>
      <c r="C534" s="38"/>
      <c r="D534" s="43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</row>
    <row r="535" spans="1:31" ht="19.5" customHeight="1" x14ac:dyDescent="0.6">
      <c r="A535" s="38"/>
      <c r="B535" s="38"/>
      <c r="C535" s="38"/>
      <c r="D535" s="43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</row>
    <row r="536" spans="1:31" ht="19.5" customHeight="1" x14ac:dyDescent="0.6">
      <c r="A536" s="38"/>
      <c r="B536" s="38"/>
      <c r="C536" s="38"/>
      <c r="D536" s="43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</row>
    <row r="537" spans="1:31" ht="19.5" customHeight="1" x14ac:dyDescent="0.6">
      <c r="A537" s="38"/>
      <c r="B537" s="38"/>
      <c r="C537" s="38"/>
      <c r="D537" s="43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</row>
    <row r="538" spans="1:31" ht="19.5" customHeight="1" x14ac:dyDescent="0.6">
      <c r="A538" s="38"/>
      <c r="B538" s="38"/>
      <c r="C538" s="38"/>
      <c r="D538" s="43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</row>
    <row r="539" spans="1:31" ht="19.5" customHeight="1" x14ac:dyDescent="0.6">
      <c r="A539" s="38"/>
      <c r="B539" s="38"/>
      <c r="C539" s="38"/>
      <c r="D539" s="43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</row>
    <row r="540" spans="1:31" ht="19.5" customHeight="1" x14ac:dyDescent="0.6">
      <c r="A540" s="38"/>
      <c r="B540" s="38"/>
      <c r="C540" s="38"/>
      <c r="D540" s="43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</row>
    <row r="541" spans="1:31" ht="19.5" customHeight="1" x14ac:dyDescent="0.6">
      <c r="A541" s="38"/>
      <c r="B541" s="38"/>
      <c r="C541" s="38"/>
      <c r="D541" s="43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</row>
    <row r="542" spans="1:31" ht="19.5" customHeight="1" x14ac:dyDescent="0.6">
      <c r="A542" s="38"/>
      <c r="B542" s="38"/>
      <c r="C542" s="38"/>
      <c r="D542" s="43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</row>
    <row r="543" spans="1:31" ht="19.5" customHeight="1" x14ac:dyDescent="0.6">
      <c r="A543" s="38"/>
      <c r="B543" s="38"/>
      <c r="C543" s="38"/>
      <c r="D543" s="43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</row>
    <row r="544" spans="1:31" ht="19.5" customHeight="1" x14ac:dyDescent="0.6">
      <c r="A544" s="38"/>
      <c r="B544" s="38"/>
      <c r="C544" s="38"/>
      <c r="D544" s="43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</row>
    <row r="545" spans="1:31" ht="19.5" customHeight="1" x14ac:dyDescent="0.6">
      <c r="A545" s="38"/>
      <c r="B545" s="38"/>
      <c r="C545" s="38"/>
      <c r="D545" s="43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</row>
    <row r="546" spans="1:31" ht="19.5" customHeight="1" x14ac:dyDescent="0.6">
      <c r="A546" s="38"/>
      <c r="B546" s="38"/>
      <c r="C546" s="38"/>
      <c r="D546" s="43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</row>
    <row r="547" spans="1:31" ht="19.5" customHeight="1" x14ac:dyDescent="0.6">
      <c r="A547" s="38"/>
      <c r="B547" s="38"/>
      <c r="C547" s="38"/>
      <c r="D547" s="43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</row>
    <row r="548" spans="1:31" ht="19.5" customHeight="1" x14ac:dyDescent="0.6">
      <c r="A548" s="38"/>
      <c r="B548" s="38"/>
      <c r="C548" s="38"/>
      <c r="D548" s="43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</row>
    <row r="549" spans="1:31" ht="19.5" customHeight="1" x14ac:dyDescent="0.6">
      <c r="A549" s="38"/>
      <c r="B549" s="38"/>
      <c r="C549" s="38"/>
      <c r="D549" s="43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</row>
    <row r="550" spans="1:31" ht="19.5" customHeight="1" x14ac:dyDescent="0.6">
      <c r="A550" s="38"/>
      <c r="B550" s="38"/>
      <c r="C550" s="38"/>
      <c r="D550" s="43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</row>
    <row r="551" spans="1:31" ht="19.5" customHeight="1" x14ac:dyDescent="0.6">
      <c r="A551" s="38"/>
      <c r="B551" s="38"/>
      <c r="C551" s="38"/>
      <c r="D551" s="43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</row>
    <row r="552" spans="1:31" ht="19.5" customHeight="1" x14ac:dyDescent="0.6">
      <c r="A552" s="38"/>
      <c r="B552" s="38"/>
      <c r="C552" s="38"/>
      <c r="D552" s="43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</row>
    <row r="553" spans="1:31" ht="19.5" customHeight="1" x14ac:dyDescent="0.6">
      <c r="A553" s="38"/>
      <c r="B553" s="38"/>
      <c r="C553" s="38"/>
      <c r="D553" s="43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</row>
    <row r="554" spans="1:31" ht="19.5" customHeight="1" x14ac:dyDescent="0.6">
      <c r="A554" s="38"/>
      <c r="B554" s="38"/>
      <c r="C554" s="38"/>
      <c r="D554" s="43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</row>
    <row r="555" spans="1:31" ht="19.5" customHeight="1" x14ac:dyDescent="0.6">
      <c r="A555" s="38"/>
      <c r="B555" s="38"/>
      <c r="C555" s="38"/>
      <c r="D555" s="43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</row>
    <row r="556" spans="1:31" ht="19.5" customHeight="1" x14ac:dyDescent="0.6">
      <c r="A556" s="38"/>
      <c r="B556" s="38"/>
      <c r="C556" s="38"/>
      <c r="D556" s="43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</row>
    <row r="557" spans="1:31" ht="19.5" customHeight="1" x14ac:dyDescent="0.6">
      <c r="A557" s="38"/>
      <c r="B557" s="38"/>
      <c r="C557" s="38"/>
      <c r="D557" s="43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</row>
    <row r="558" spans="1:31" ht="19.5" customHeight="1" x14ac:dyDescent="0.6">
      <c r="A558" s="38"/>
      <c r="B558" s="38"/>
      <c r="C558" s="38"/>
      <c r="D558" s="43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</row>
    <row r="559" spans="1:31" ht="19.5" customHeight="1" x14ac:dyDescent="0.6">
      <c r="A559" s="38"/>
      <c r="B559" s="38"/>
      <c r="C559" s="38"/>
      <c r="D559" s="43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</row>
    <row r="560" spans="1:31" ht="19.5" customHeight="1" x14ac:dyDescent="0.6">
      <c r="A560" s="38"/>
      <c r="B560" s="38"/>
      <c r="C560" s="38"/>
      <c r="D560" s="43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</row>
    <row r="561" spans="1:31" ht="19.5" customHeight="1" x14ac:dyDescent="0.6">
      <c r="A561" s="38"/>
      <c r="B561" s="38"/>
      <c r="C561" s="38"/>
      <c r="D561" s="43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</row>
    <row r="562" spans="1:31" ht="19.5" customHeight="1" x14ac:dyDescent="0.6">
      <c r="A562" s="38"/>
      <c r="B562" s="38"/>
      <c r="C562" s="38"/>
      <c r="D562" s="43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</row>
    <row r="563" spans="1:31" ht="19.5" customHeight="1" x14ac:dyDescent="0.6">
      <c r="A563" s="38"/>
      <c r="B563" s="38"/>
      <c r="C563" s="38"/>
      <c r="D563" s="43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</row>
    <row r="564" spans="1:31" ht="19.5" customHeight="1" x14ac:dyDescent="0.6">
      <c r="A564" s="38"/>
      <c r="B564" s="38"/>
      <c r="C564" s="38"/>
      <c r="D564" s="43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</row>
    <row r="565" spans="1:31" ht="19.5" customHeight="1" x14ac:dyDescent="0.6">
      <c r="A565" s="38"/>
      <c r="B565" s="38"/>
      <c r="C565" s="38"/>
      <c r="D565" s="43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</row>
    <row r="566" spans="1:31" ht="19.5" customHeight="1" x14ac:dyDescent="0.6">
      <c r="A566" s="38"/>
      <c r="B566" s="38"/>
      <c r="C566" s="38"/>
      <c r="D566" s="43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</row>
    <row r="567" spans="1:31" ht="19.5" customHeight="1" x14ac:dyDescent="0.6">
      <c r="A567" s="38"/>
      <c r="B567" s="38"/>
      <c r="C567" s="38"/>
      <c r="D567" s="43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</row>
    <row r="568" spans="1:31" ht="19.5" customHeight="1" x14ac:dyDescent="0.6">
      <c r="A568" s="38"/>
      <c r="B568" s="38"/>
      <c r="C568" s="38"/>
      <c r="D568" s="43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</row>
    <row r="569" spans="1:31" ht="19.5" customHeight="1" x14ac:dyDescent="0.6">
      <c r="A569" s="38"/>
      <c r="B569" s="38"/>
      <c r="C569" s="38"/>
      <c r="D569" s="43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</row>
    <row r="570" spans="1:31" ht="19.5" customHeight="1" x14ac:dyDescent="0.6">
      <c r="A570" s="38"/>
      <c r="B570" s="38"/>
      <c r="C570" s="38"/>
      <c r="D570" s="43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</row>
    <row r="571" spans="1:31" ht="19.5" customHeight="1" x14ac:dyDescent="0.6">
      <c r="A571" s="38"/>
      <c r="B571" s="38"/>
      <c r="C571" s="38"/>
      <c r="D571" s="43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</row>
    <row r="572" spans="1:31" ht="19.5" customHeight="1" x14ac:dyDescent="0.6">
      <c r="A572" s="38"/>
      <c r="B572" s="38"/>
      <c r="C572" s="38"/>
      <c r="D572" s="43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</row>
    <row r="573" spans="1:31" ht="19.5" customHeight="1" x14ac:dyDescent="0.6">
      <c r="A573" s="38"/>
      <c r="B573" s="38"/>
      <c r="C573" s="38"/>
      <c r="D573" s="43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</row>
    <row r="574" spans="1:31" ht="19.5" customHeight="1" x14ac:dyDescent="0.6">
      <c r="A574" s="38"/>
      <c r="B574" s="38"/>
      <c r="C574" s="38"/>
      <c r="D574" s="43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</row>
    <row r="575" spans="1:31" ht="19.5" customHeight="1" x14ac:dyDescent="0.6">
      <c r="A575" s="38"/>
      <c r="B575" s="38"/>
      <c r="C575" s="38"/>
      <c r="D575" s="43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</row>
    <row r="576" spans="1:31" ht="19.5" customHeight="1" x14ac:dyDescent="0.6">
      <c r="A576" s="38"/>
      <c r="B576" s="38"/>
      <c r="C576" s="38"/>
      <c r="D576" s="43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</row>
    <row r="577" spans="1:31" ht="19.5" customHeight="1" x14ac:dyDescent="0.6">
      <c r="A577" s="38"/>
      <c r="B577" s="38"/>
      <c r="C577" s="38"/>
      <c r="D577" s="43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</row>
    <row r="578" spans="1:31" ht="19.5" customHeight="1" x14ac:dyDescent="0.6">
      <c r="A578" s="38"/>
      <c r="B578" s="38"/>
      <c r="C578" s="38"/>
      <c r="D578" s="43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</row>
    <row r="579" spans="1:31" ht="19.5" customHeight="1" x14ac:dyDescent="0.6">
      <c r="A579" s="38"/>
      <c r="B579" s="38"/>
      <c r="C579" s="38"/>
      <c r="D579" s="43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</row>
    <row r="580" spans="1:31" ht="19.5" customHeight="1" x14ac:dyDescent="0.6">
      <c r="A580" s="38"/>
      <c r="B580" s="38"/>
      <c r="C580" s="38"/>
      <c r="D580" s="43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</row>
    <row r="581" spans="1:31" ht="19.5" customHeight="1" x14ac:dyDescent="0.6">
      <c r="A581" s="38"/>
      <c r="B581" s="38"/>
      <c r="C581" s="38"/>
      <c r="D581" s="43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</row>
    <row r="582" spans="1:31" ht="19.5" customHeight="1" x14ac:dyDescent="0.6">
      <c r="A582" s="38"/>
      <c r="B582" s="38"/>
      <c r="C582" s="38"/>
      <c r="D582" s="43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</row>
    <row r="583" spans="1:31" ht="19.5" customHeight="1" x14ac:dyDescent="0.6">
      <c r="A583" s="38"/>
      <c r="B583" s="38"/>
      <c r="C583" s="38"/>
      <c r="D583" s="43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</row>
    <row r="584" spans="1:31" ht="19.5" customHeight="1" x14ac:dyDescent="0.6">
      <c r="A584" s="38"/>
      <c r="B584" s="38"/>
      <c r="C584" s="38"/>
      <c r="D584" s="43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</row>
    <row r="585" spans="1:31" ht="19.5" customHeight="1" x14ac:dyDescent="0.6">
      <c r="A585" s="38"/>
      <c r="B585" s="38"/>
      <c r="C585" s="38"/>
      <c r="D585" s="43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</row>
    <row r="586" spans="1:31" ht="19.5" customHeight="1" x14ac:dyDescent="0.6">
      <c r="A586" s="38"/>
      <c r="B586" s="38"/>
      <c r="C586" s="38"/>
      <c r="D586" s="43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</row>
    <row r="587" spans="1:31" ht="19.5" customHeight="1" x14ac:dyDescent="0.6">
      <c r="A587" s="38"/>
      <c r="B587" s="38"/>
      <c r="C587" s="38"/>
      <c r="D587" s="43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</row>
    <row r="588" spans="1:31" ht="19.5" customHeight="1" x14ac:dyDescent="0.6">
      <c r="A588" s="38"/>
      <c r="B588" s="38"/>
      <c r="C588" s="38"/>
      <c r="D588" s="43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</row>
    <row r="589" spans="1:31" ht="19.5" customHeight="1" x14ac:dyDescent="0.6">
      <c r="A589" s="38"/>
      <c r="B589" s="38"/>
      <c r="C589" s="38"/>
      <c r="D589" s="43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</row>
    <row r="590" spans="1:31" ht="19.5" customHeight="1" x14ac:dyDescent="0.6">
      <c r="A590" s="38"/>
      <c r="B590" s="38"/>
      <c r="C590" s="38"/>
      <c r="D590" s="43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</row>
    <row r="591" spans="1:31" ht="19.5" customHeight="1" x14ac:dyDescent="0.6">
      <c r="A591" s="38"/>
      <c r="B591" s="38"/>
      <c r="C591" s="38"/>
      <c r="D591" s="43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</row>
    <row r="592" spans="1:31" ht="19.5" customHeight="1" x14ac:dyDescent="0.6">
      <c r="A592" s="38"/>
      <c r="B592" s="38"/>
      <c r="C592" s="38"/>
      <c r="D592" s="43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</row>
    <row r="593" spans="1:31" ht="19.5" customHeight="1" x14ac:dyDescent="0.6">
      <c r="A593" s="38"/>
      <c r="B593" s="38"/>
      <c r="C593" s="38"/>
      <c r="D593" s="43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</row>
    <row r="594" spans="1:31" ht="19.5" customHeight="1" x14ac:dyDescent="0.6">
      <c r="A594" s="38"/>
      <c r="B594" s="38"/>
      <c r="C594" s="38"/>
      <c r="D594" s="43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</row>
    <row r="595" spans="1:31" ht="19.5" customHeight="1" x14ac:dyDescent="0.6">
      <c r="A595" s="38"/>
      <c r="B595" s="38"/>
      <c r="C595" s="38"/>
      <c r="D595" s="43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</row>
    <row r="596" spans="1:31" ht="19.5" customHeight="1" x14ac:dyDescent="0.6">
      <c r="A596" s="38"/>
      <c r="B596" s="38"/>
      <c r="C596" s="38"/>
      <c r="D596" s="43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</row>
    <row r="597" spans="1:31" ht="19.5" customHeight="1" x14ac:dyDescent="0.6">
      <c r="A597" s="38"/>
      <c r="B597" s="38"/>
      <c r="C597" s="38"/>
      <c r="D597" s="43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</row>
    <row r="598" spans="1:31" ht="19.5" customHeight="1" x14ac:dyDescent="0.6">
      <c r="A598" s="38"/>
      <c r="B598" s="38"/>
      <c r="C598" s="38"/>
      <c r="D598" s="43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</row>
    <row r="599" spans="1:31" ht="19.5" customHeight="1" x14ac:dyDescent="0.6">
      <c r="A599" s="38"/>
      <c r="B599" s="38"/>
      <c r="C599" s="38"/>
      <c r="D599" s="43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</row>
    <row r="600" spans="1:31" ht="19.5" customHeight="1" x14ac:dyDescent="0.6">
      <c r="A600" s="38"/>
      <c r="B600" s="38"/>
      <c r="C600" s="38"/>
      <c r="D600" s="43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</row>
    <row r="601" spans="1:31" ht="19.5" customHeight="1" x14ac:dyDescent="0.6">
      <c r="A601" s="38"/>
      <c r="B601" s="38"/>
      <c r="C601" s="38"/>
      <c r="D601" s="43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</row>
    <row r="602" spans="1:31" ht="19.5" customHeight="1" x14ac:dyDescent="0.6">
      <c r="A602" s="38"/>
      <c r="B602" s="38"/>
      <c r="C602" s="38"/>
      <c r="D602" s="43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</row>
    <row r="603" spans="1:31" ht="19.5" customHeight="1" x14ac:dyDescent="0.6">
      <c r="A603" s="38"/>
      <c r="B603" s="38"/>
      <c r="C603" s="38"/>
      <c r="D603" s="43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</row>
    <row r="604" spans="1:31" ht="19.5" customHeight="1" x14ac:dyDescent="0.6">
      <c r="A604" s="38"/>
      <c r="B604" s="38"/>
      <c r="C604" s="38"/>
      <c r="D604" s="43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</row>
    <row r="605" spans="1:31" ht="19.5" customHeight="1" x14ac:dyDescent="0.6">
      <c r="A605" s="38"/>
      <c r="B605" s="38"/>
      <c r="C605" s="38"/>
      <c r="D605" s="43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</row>
    <row r="606" spans="1:31" ht="19.5" customHeight="1" x14ac:dyDescent="0.6">
      <c r="A606" s="38"/>
      <c r="B606" s="38"/>
      <c r="C606" s="38"/>
      <c r="D606" s="43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</row>
    <row r="607" spans="1:31" ht="19.5" customHeight="1" x14ac:dyDescent="0.6">
      <c r="A607" s="38"/>
      <c r="B607" s="38"/>
      <c r="C607" s="38"/>
      <c r="D607" s="43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</row>
    <row r="608" spans="1:31" ht="19.5" customHeight="1" x14ac:dyDescent="0.6">
      <c r="A608" s="38"/>
      <c r="B608" s="38"/>
      <c r="C608" s="38"/>
      <c r="D608" s="43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</row>
    <row r="609" spans="1:31" ht="19.5" customHeight="1" x14ac:dyDescent="0.6">
      <c r="A609" s="38"/>
      <c r="B609" s="38"/>
      <c r="C609" s="38"/>
      <c r="D609" s="43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</row>
    <row r="610" spans="1:31" ht="19.5" customHeight="1" x14ac:dyDescent="0.6">
      <c r="A610" s="38"/>
      <c r="B610" s="38"/>
      <c r="C610" s="38"/>
      <c r="D610" s="43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</row>
    <row r="611" spans="1:31" ht="19.5" customHeight="1" x14ac:dyDescent="0.6">
      <c r="A611" s="38"/>
      <c r="B611" s="38"/>
      <c r="C611" s="38"/>
      <c r="D611" s="43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</row>
    <row r="612" spans="1:31" ht="19.5" customHeight="1" x14ac:dyDescent="0.6">
      <c r="A612" s="38"/>
      <c r="B612" s="38"/>
      <c r="C612" s="38"/>
      <c r="D612" s="43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</row>
    <row r="613" spans="1:31" ht="19.5" customHeight="1" x14ac:dyDescent="0.6">
      <c r="A613" s="38"/>
      <c r="B613" s="38"/>
      <c r="C613" s="38"/>
      <c r="D613" s="43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</row>
    <row r="614" spans="1:31" ht="19.5" customHeight="1" x14ac:dyDescent="0.6">
      <c r="A614" s="38"/>
      <c r="B614" s="38"/>
      <c r="C614" s="38"/>
      <c r="D614" s="43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</row>
    <row r="615" spans="1:31" ht="19.5" customHeight="1" x14ac:dyDescent="0.6">
      <c r="A615" s="38"/>
      <c r="B615" s="38"/>
      <c r="C615" s="38"/>
      <c r="D615" s="43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</row>
    <row r="616" spans="1:31" ht="19.5" customHeight="1" x14ac:dyDescent="0.6">
      <c r="A616" s="38"/>
      <c r="B616" s="38"/>
      <c r="C616" s="38"/>
      <c r="D616" s="43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</row>
    <row r="617" spans="1:31" ht="19.5" customHeight="1" x14ac:dyDescent="0.6">
      <c r="A617" s="38"/>
      <c r="B617" s="38"/>
      <c r="C617" s="38"/>
      <c r="D617" s="43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</row>
    <row r="618" spans="1:31" ht="19.5" customHeight="1" x14ac:dyDescent="0.6">
      <c r="A618" s="38"/>
      <c r="B618" s="38"/>
      <c r="C618" s="38"/>
      <c r="D618" s="43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</row>
    <row r="619" spans="1:31" ht="19.5" customHeight="1" x14ac:dyDescent="0.6">
      <c r="A619" s="38"/>
      <c r="B619" s="38"/>
      <c r="C619" s="38"/>
      <c r="D619" s="43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</row>
    <row r="620" spans="1:31" ht="19.5" customHeight="1" x14ac:dyDescent="0.6">
      <c r="A620" s="38"/>
      <c r="B620" s="38"/>
      <c r="C620" s="38"/>
      <c r="D620" s="43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</row>
    <row r="621" spans="1:31" ht="19.5" customHeight="1" x14ac:dyDescent="0.6">
      <c r="A621" s="38"/>
      <c r="B621" s="38"/>
      <c r="C621" s="38"/>
      <c r="D621" s="43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</row>
    <row r="622" spans="1:31" ht="19.5" customHeight="1" x14ac:dyDescent="0.6">
      <c r="A622" s="38"/>
      <c r="B622" s="38"/>
      <c r="C622" s="38"/>
      <c r="D622" s="43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</row>
    <row r="623" spans="1:31" ht="19.5" customHeight="1" x14ac:dyDescent="0.6">
      <c r="A623" s="38"/>
      <c r="B623" s="38"/>
      <c r="C623" s="38"/>
      <c r="D623" s="43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</row>
    <row r="624" spans="1:31" ht="19.5" customHeight="1" x14ac:dyDescent="0.6">
      <c r="A624" s="38"/>
      <c r="B624" s="38"/>
      <c r="C624" s="38"/>
      <c r="D624" s="43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</row>
    <row r="625" spans="1:31" ht="19.5" customHeight="1" x14ac:dyDescent="0.6">
      <c r="A625" s="38"/>
      <c r="B625" s="38"/>
      <c r="C625" s="38"/>
      <c r="D625" s="43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</row>
    <row r="626" spans="1:31" ht="19.5" customHeight="1" x14ac:dyDescent="0.6">
      <c r="A626" s="38"/>
      <c r="B626" s="38"/>
      <c r="C626" s="38"/>
      <c r="D626" s="43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</row>
    <row r="627" spans="1:31" ht="19.5" customHeight="1" x14ac:dyDescent="0.6">
      <c r="A627" s="38"/>
      <c r="B627" s="38"/>
      <c r="C627" s="38"/>
      <c r="D627" s="43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</row>
    <row r="628" spans="1:31" ht="19.5" customHeight="1" x14ac:dyDescent="0.6">
      <c r="A628" s="38"/>
      <c r="B628" s="38"/>
      <c r="C628" s="38"/>
      <c r="D628" s="43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</row>
    <row r="629" spans="1:31" ht="19.5" customHeight="1" x14ac:dyDescent="0.6">
      <c r="A629" s="38"/>
      <c r="B629" s="38"/>
      <c r="C629" s="38"/>
      <c r="D629" s="43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</row>
    <row r="630" spans="1:31" ht="19.5" customHeight="1" x14ac:dyDescent="0.6">
      <c r="A630" s="38"/>
      <c r="B630" s="38"/>
      <c r="C630" s="38"/>
      <c r="D630" s="43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</row>
    <row r="631" spans="1:31" ht="19.5" customHeight="1" x14ac:dyDescent="0.6">
      <c r="A631" s="38"/>
      <c r="B631" s="38"/>
      <c r="C631" s="38"/>
      <c r="D631" s="43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</row>
    <row r="632" spans="1:31" ht="19.5" customHeight="1" x14ac:dyDescent="0.6">
      <c r="A632" s="38"/>
      <c r="B632" s="38"/>
      <c r="C632" s="38"/>
      <c r="D632" s="43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</row>
    <row r="633" spans="1:31" ht="19.5" customHeight="1" x14ac:dyDescent="0.6">
      <c r="A633" s="38"/>
      <c r="B633" s="38"/>
      <c r="C633" s="38"/>
      <c r="D633" s="43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</row>
    <row r="634" spans="1:31" ht="19.5" customHeight="1" x14ac:dyDescent="0.6">
      <c r="A634" s="38"/>
      <c r="B634" s="38"/>
      <c r="C634" s="38"/>
      <c r="D634" s="43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</row>
    <row r="635" spans="1:31" ht="19.5" customHeight="1" x14ac:dyDescent="0.6">
      <c r="A635" s="38"/>
      <c r="B635" s="38"/>
      <c r="C635" s="38"/>
      <c r="D635" s="43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</row>
    <row r="636" spans="1:31" ht="19.5" customHeight="1" x14ac:dyDescent="0.6">
      <c r="A636" s="38"/>
      <c r="B636" s="38"/>
      <c r="C636" s="38"/>
      <c r="D636" s="43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</row>
    <row r="637" spans="1:31" ht="19.5" customHeight="1" x14ac:dyDescent="0.6">
      <c r="A637" s="38"/>
      <c r="B637" s="38"/>
      <c r="C637" s="38"/>
      <c r="D637" s="43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</row>
    <row r="638" spans="1:31" ht="19.5" customHeight="1" x14ac:dyDescent="0.6">
      <c r="A638" s="38"/>
      <c r="B638" s="38"/>
      <c r="C638" s="38"/>
      <c r="D638" s="43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</row>
    <row r="639" spans="1:31" ht="19.5" customHeight="1" x14ac:dyDescent="0.6">
      <c r="A639" s="38"/>
      <c r="B639" s="38"/>
      <c r="C639" s="38"/>
      <c r="D639" s="43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</row>
    <row r="640" spans="1:31" ht="19.5" customHeight="1" x14ac:dyDescent="0.6">
      <c r="A640" s="38"/>
      <c r="B640" s="38"/>
      <c r="C640" s="38"/>
      <c r="D640" s="43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</row>
    <row r="641" spans="1:31" ht="19.5" customHeight="1" x14ac:dyDescent="0.6">
      <c r="A641" s="38"/>
      <c r="B641" s="38"/>
      <c r="C641" s="38"/>
      <c r="D641" s="43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</row>
    <row r="642" spans="1:31" ht="19.5" customHeight="1" x14ac:dyDescent="0.6">
      <c r="A642" s="38"/>
      <c r="B642" s="38"/>
      <c r="C642" s="38"/>
      <c r="D642" s="43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</row>
    <row r="643" spans="1:31" ht="19.5" customHeight="1" x14ac:dyDescent="0.6">
      <c r="A643" s="38"/>
      <c r="B643" s="38"/>
      <c r="C643" s="38"/>
      <c r="D643" s="43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</row>
    <row r="644" spans="1:31" ht="19.5" customHeight="1" x14ac:dyDescent="0.6">
      <c r="A644" s="38"/>
      <c r="B644" s="38"/>
      <c r="C644" s="38"/>
      <c r="D644" s="43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</row>
    <row r="645" spans="1:31" ht="19.5" customHeight="1" x14ac:dyDescent="0.6">
      <c r="A645" s="38"/>
      <c r="B645" s="38"/>
      <c r="C645" s="38"/>
      <c r="D645" s="43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</row>
    <row r="646" spans="1:31" ht="19.5" customHeight="1" x14ac:dyDescent="0.6">
      <c r="A646" s="38"/>
      <c r="B646" s="38"/>
      <c r="C646" s="38"/>
      <c r="D646" s="43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</row>
    <row r="647" spans="1:31" ht="19.5" customHeight="1" x14ac:dyDescent="0.6">
      <c r="A647" s="38"/>
      <c r="B647" s="38"/>
      <c r="C647" s="38"/>
      <c r="D647" s="43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</row>
    <row r="648" spans="1:31" ht="19.5" customHeight="1" x14ac:dyDescent="0.6">
      <c r="A648" s="38"/>
      <c r="B648" s="38"/>
      <c r="C648" s="38"/>
      <c r="D648" s="43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</row>
    <row r="649" spans="1:31" ht="19.5" customHeight="1" x14ac:dyDescent="0.6">
      <c r="A649" s="38"/>
      <c r="B649" s="38"/>
      <c r="C649" s="38"/>
      <c r="D649" s="43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</row>
    <row r="650" spans="1:31" ht="19.5" customHeight="1" x14ac:dyDescent="0.6">
      <c r="A650" s="38"/>
      <c r="B650" s="38"/>
      <c r="C650" s="38"/>
      <c r="D650" s="43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</row>
    <row r="651" spans="1:31" ht="19.5" customHeight="1" x14ac:dyDescent="0.6">
      <c r="A651" s="38"/>
      <c r="B651" s="38"/>
      <c r="C651" s="38"/>
      <c r="D651" s="43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</row>
    <row r="652" spans="1:31" ht="19.5" customHeight="1" x14ac:dyDescent="0.6">
      <c r="A652" s="38"/>
      <c r="B652" s="38"/>
      <c r="C652" s="38"/>
      <c r="D652" s="43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</row>
    <row r="653" spans="1:31" ht="19.5" customHeight="1" x14ac:dyDescent="0.6">
      <c r="A653" s="38"/>
      <c r="B653" s="38"/>
      <c r="C653" s="38"/>
      <c r="D653" s="43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</row>
    <row r="654" spans="1:31" ht="19.5" customHeight="1" x14ac:dyDescent="0.6">
      <c r="A654" s="38"/>
      <c r="B654" s="38"/>
      <c r="C654" s="38"/>
      <c r="D654" s="43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</row>
    <row r="655" spans="1:31" ht="19.5" customHeight="1" x14ac:dyDescent="0.6">
      <c r="A655" s="38"/>
      <c r="B655" s="38"/>
      <c r="C655" s="38"/>
      <c r="D655" s="43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</row>
    <row r="656" spans="1:31" ht="19.5" customHeight="1" x14ac:dyDescent="0.6">
      <c r="A656" s="38"/>
      <c r="B656" s="38"/>
      <c r="C656" s="38"/>
      <c r="D656" s="43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</row>
    <row r="657" spans="1:31" ht="19.5" customHeight="1" x14ac:dyDescent="0.6">
      <c r="A657" s="38"/>
      <c r="B657" s="38"/>
      <c r="C657" s="38"/>
      <c r="D657" s="43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</row>
    <row r="658" spans="1:31" ht="19.5" customHeight="1" x14ac:dyDescent="0.6">
      <c r="A658" s="38"/>
      <c r="B658" s="38"/>
      <c r="C658" s="38"/>
      <c r="D658" s="43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</row>
    <row r="659" spans="1:31" ht="19.5" customHeight="1" x14ac:dyDescent="0.6">
      <c r="A659" s="38"/>
      <c r="B659" s="38"/>
      <c r="C659" s="38"/>
      <c r="D659" s="43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</row>
    <row r="660" spans="1:31" ht="19.5" customHeight="1" x14ac:dyDescent="0.6">
      <c r="A660" s="38"/>
      <c r="B660" s="38"/>
      <c r="C660" s="38"/>
      <c r="D660" s="43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</row>
    <row r="661" spans="1:31" ht="19.5" customHeight="1" x14ac:dyDescent="0.6">
      <c r="A661" s="38"/>
      <c r="B661" s="38"/>
      <c r="C661" s="38"/>
      <c r="D661" s="43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</row>
    <row r="662" spans="1:31" ht="19.5" customHeight="1" x14ac:dyDescent="0.6">
      <c r="A662" s="38"/>
      <c r="B662" s="38"/>
      <c r="C662" s="38"/>
      <c r="D662" s="43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</row>
    <row r="663" spans="1:31" ht="19.5" customHeight="1" x14ac:dyDescent="0.6">
      <c r="A663" s="38"/>
      <c r="B663" s="38"/>
      <c r="C663" s="38"/>
      <c r="D663" s="43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</row>
    <row r="664" spans="1:31" ht="19.5" customHeight="1" x14ac:dyDescent="0.6">
      <c r="A664" s="38"/>
      <c r="B664" s="38"/>
      <c r="C664" s="38"/>
      <c r="D664" s="43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</row>
    <row r="665" spans="1:31" ht="19.5" customHeight="1" x14ac:dyDescent="0.6">
      <c r="A665" s="38"/>
      <c r="B665" s="38"/>
      <c r="C665" s="38"/>
      <c r="D665" s="43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</row>
    <row r="666" spans="1:31" ht="19.5" customHeight="1" x14ac:dyDescent="0.6">
      <c r="A666" s="38"/>
      <c r="B666" s="38"/>
      <c r="C666" s="38"/>
      <c r="D666" s="43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</row>
    <row r="667" spans="1:31" ht="19.5" customHeight="1" x14ac:dyDescent="0.6">
      <c r="A667" s="38"/>
      <c r="B667" s="38"/>
      <c r="C667" s="38"/>
      <c r="D667" s="43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</row>
    <row r="668" spans="1:31" ht="19.5" customHeight="1" x14ac:dyDescent="0.6">
      <c r="A668" s="38"/>
      <c r="B668" s="38"/>
      <c r="C668" s="38"/>
      <c r="D668" s="43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</row>
    <row r="669" spans="1:31" ht="19.5" customHeight="1" x14ac:dyDescent="0.6">
      <c r="A669" s="38"/>
      <c r="B669" s="38"/>
      <c r="C669" s="38"/>
      <c r="D669" s="43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</row>
    <row r="670" spans="1:31" ht="19.5" customHeight="1" x14ac:dyDescent="0.6">
      <c r="A670" s="38"/>
      <c r="B670" s="38"/>
      <c r="C670" s="38"/>
      <c r="D670" s="43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</row>
    <row r="671" spans="1:31" ht="19.5" customHeight="1" x14ac:dyDescent="0.6">
      <c r="A671" s="38"/>
      <c r="B671" s="38"/>
      <c r="C671" s="38"/>
      <c r="D671" s="43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</row>
    <row r="672" spans="1:31" ht="19.5" customHeight="1" x14ac:dyDescent="0.6">
      <c r="A672" s="38"/>
      <c r="B672" s="38"/>
      <c r="C672" s="38"/>
      <c r="D672" s="43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</row>
    <row r="673" spans="1:31" ht="19.5" customHeight="1" x14ac:dyDescent="0.6">
      <c r="A673" s="38"/>
      <c r="B673" s="38"/>
      <c r="C673" s="38"/>
      <c r="D673" s="43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</row>
    <row r="674" spans="1:31" ht="19.5" customHeight="1" x14ac:dyDescent="0.6">
      <c r="A674" s="38"/>
      <c r="B674" s="38"/>
      <c r="C674" s="38"/>
      <c r="D674" s="43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</row>
    <row r="675" spans="1:31" ht="19.5" customHeight="1" x14ac:dyDescent="0.6">
      <c r="A675" s="38"/>
      <c r="B675" s="38"/>
      <c r="C675" s="38"/>
      <c r="D675" s="43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</row>
    <row r="676" spans="1:31" ht="19.5" customHeight="1" x14ac:dyDescent="0.6">
      <c r="A676" s="38"/>
      <c r="B676" s="38"/>
      <c r="C676" s="38"/>
      <c r="D676" s="43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</row>
    <row r="677" spans="1:31" ht="19.5" customHeight="1" x14ac:dyDescent="0.6">
      <c r="A677" s="38"/>
      <c r="B677" s="38"/>
      <c r="C677" s="38"/>
      <c r="D677" s="43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</row>
    <row r="678" spans="1:31" ht="19.5" customHeight="1" x14ac:dyDescent="0.6">
      <c r="A678" s="38"/>
      <c r="B678" s="38"/>
      <c r="C678" s="38"/>
      <c r="D678" s="43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</row>
    <row r="679" spans="1:31" ht="19.5" customHeight="1" x14ac:dyDescent="0.6">
      <c r="A679" s="38"/>
      <c r="B679" s="38"/>
      <c r="C679" s="38"/>
      <c r="D679" s="43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</row>
    <row r="680" spans="1:31" ht="19.5" customHeight="1" x14ac:dyDescent="0.6">
      <c r="A680" s="38"/>
      <c r="B680" s="38"/>
      <c r="C680" s="38"/>
      <c r="D680" s="43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</row>
    <row r="681" spans="1:31" ht="19.5" customHeight="1" x14ac:dyDescent="0.6">
      <c r="A681" s="38"/>
      <c r="B681" s="38"/>
      <c r="C681" s="38"/>
      <c r="D681" s="43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</row>
    <row r="682" spans="1:31" ht="19.5" customHeight="1" x14ac:dyDescent="0.6">
      <c r="A682" s="38"/>
      <c r="B682" s="38"/>
      <c r="C682" s="38"/>
      <c r="D682" s="43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</row>
    <row r="683" spans="1:31" ht="19.5" customHeight="1" x14ac:dyDescent="0.6">
      <c r="A683" s="38"/>
      <c r="B683" s="38"/>
      <c r="C683" s="38"/>
      <c r="D683" s="43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</row>
    <row r="684" spans="1:31" ht="19.5" customHeight="1" x14ac:dyDescent="0.6">
      <c r="A684" s="38"/>
      <c r="B684" s="38"/>
      <c r="C684" s="38"/>
      <c r="D684" s="43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</row>
    <row r="685" spans="1:31" ht="19.5" customHeight="1" x14ac:dyDescent="0.6">
      <c r="A685" s="38"/>
      <c r="B685" s="38"/>
      <c r="C685" s="38"/>
      <c r="D685" s="43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</row>
    <row r="686" spans="1:31" ht="19.5" customHeight="1" x14ac:dyDescent="0.6">
      <c r="A686" s="38"/>
      <c r="B686" s="38"/>
      <c r="C686" s="38"/>
      <c r="D686" s="43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</row>
    <row r="687" spans="1:31" ht="19.5" customHeight="1" x14ac:dyDescent="0.6">
      <c r="A687" s="38"/>
      <c r="B687" s="38"/>
      <c r="C687" s="38"/>
      <c r="D687" s="43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</row>
    <row r="688" spans="1:31" ht="19.5" customHeight="1" x14ac:dyDescent="0.6">
      <c r="A688" s="38"/>
      <c r="B688" s="38"/>
      <c r="C688" s="38"/>
      <c r="D688" s="43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</row>
    <row r="689" spans="1:31" ht="19.5" customHeight="1" x14ac:dyDescent="0.6">
      <c r="A689" s="38"/>
      <c r="B689" s="38"/>
      <c r="C689" s="38"/>
      <c r="D689" s="43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</row>
    <row r="690" spans="1:31" ht="19.5" customHeight="1" x14ac:dyDescent="0.6">
      <c r="A690" s="38"/>
      <c r="B690" s="38"/>
      <c r="C690" s="38"/>
      <c r="D690" s="43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</row>
    <row r="691" spans="1:31" ht="19.5" customHeight="1" x14ac:dyDescent="0.6">
      <c r="A691" s="38"/>
      <c r="B691" s="38"/>
      <c r="C691" s="38"/>
      <c r="D691" s="43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</row>
    <row r="692" spans="1:31" ht="19.5" customHeight="1" x14ac:dyDescent="0.6">
      <c r="A692" s="38"/>
      <c r="B692" s="38"/>
      <c r="C692" s="38"/>
      <c r="D692" s="43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</row>
    <row r="693" spans="1:31" ht="19.5" customHeight="1" x14ac:dyDescent="0.6">
      <c r="A693" s="38"/>
      <c r="B693" s="38"/>
      <c r="C693" s="38"/>
      <c r="D693" s="43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</row>
    <row r="694" spans="1:31" ht="19.5" customHeight="1" x14ac:dyDescent="0.6">
      <c r="A694" s="38"/>
      <c r="B694" s="38"/>
      <c r="C694" s="38"/>
      <c r="D694" s="43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</row>
    <row r="695" spans="1:31" ht="19.5" customHeight="1" x14ac:dyDescent="0.6">
      <c r="A695" s="38"/>
      <c r="B695" s="38"/>
      <c r="C695" s="38"/>
      <c r="D695" s="43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</row>
    <row r="696" spans="1:31" ht="19.5" customHeight="1" x14ac:dyDescent="0.6">
      <c r="A696" s="38"/>
      <c r="B696" s="38"/>
      <c r="C696" s="38"/>
      <c r="D696" s="43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</row>
    <row r="697" spans="1:31" ht="19.5" customHeight="1" x14ac:dyDescent="0.6">
      <c r="A697" s="38"/>
      <c r="B697" s="38"/>
      <c r="C697" s="38"/>
      <c r="D697" s="43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</row>
    <row r="698" spans="1:31" ht="19.5" customHeight="1" x14ac:dyDescent="0.6">
      <c r="A698" s="38"/>
      <c r="B698" s="38"/>
      <c r="C698" s="38"/>
      <c r="D698" s="43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</row>
    <row r="699" spans="1:31" ht="19.5" customHeight="1" x14ac:dyDescent="0.6">
      <c r="A699" s="38"/>
      <c r="B699" s="38"/>
      <c r="C699" s="38"/>
      <c r="D699" s="43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</row>
    <row r="700" spans="1:31" ht="19.5" customHeight="1" x14ac:dyDescent="0.6">
      <c r="A700" s="38"/>
      <c r="B700" s="38"/>
      <c r="C700" s="38"/>
      <c r="D700" s="43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</row>
    <row r="701" spans="1:31" ht="19.5" customHeight="1" x14ac:dyDescent="0.6">
      <c r="A701" s="38"/>
      <c r="B701" s="38"/>
      <c r="C701" s="38"/>
      <c r="D701" s="43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</row>
    <row r="702" spans="1:31" ht="19.5" customHeight="1" x14ac:dyDescent="0.6">
      <c r="A702" s="38"/>
      <c r="B702" s="38"/>
      <c r="C702" s="38"/>
      <c r="D702" s="43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</row>
    <row r="703" spans="1:31" ht="19.5" customHeight="1" x14ac:dyDescent="0.6">
      <c r="A703" s="38"/>
      <c r="B703" s="38"/>
      <c r="C703" s="38"/>
      <c r="D703" s="43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</row>
    <row r="704" spans="1:31" ht="19.5" customHeight="1" x14ac:dyDescent="0.6">
      <c r="A704" s="38"/>
      <c r="B704" s="38"/>
      <c r="C704" s="38"/>
      <c r="D704" s="43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</row>
    <row r="705" spans="1:31" ht="19.5" customHeight="1" x14ac:dyDescent="0.6">
      <c r="A705" s="38"/>
      <c r="B705" s="38"/>
      <c r="C705" s="38"/>
      <c r="D705" s="43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</row>
    <row r="706" spans="1:31" ht="19.5" customHeight="1" x14ac:dyDescent="0.6">
      <c r="A706" s="38"/>
      <c r="B706" s="38"/>
      <c r="C706" s="38"/>
      <c r="D706" s="43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</row>
    <row r="707" spans="1:31" ht="19.5" customHeight="1" x14ac:dyDescent="0.6">
      <c r="A707" s="38"/>
      <c r="B707" s="38"/>
      <c r="C707" s="38"/>
      <c r="D707" s="43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</row>
    <row r="708" spans="1:31" ht="19.5" customHeight="1" x14ac:dyDescent="0.6">
      <c r="A708" s="38"/>
      <c r="B708" s="38"/>
      <c r="C708" s="38"/>
      <c r="D708" s="43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</row>
    <row r="709" spans="1:31" ht="19.5" customHeight="1" x14ac:dyDescent="0.6">
      <c r="A709" s="38"/>
      <c r="B709" s="38"/>
      <c r="C709" s="38"/>
      <c r="D709" s="43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</row>
    <row r="710" spans="1:31" ht="19.5" customHeight="1" x14ac:dyDescent="0.6">
      <c r="A710" s="38"/>
      <c r="B710" s="38"/>
      <c r="C710" s="38"/>
      <c r="D710" s="43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</row>
    <row r="711" spans="1:31" ht="19.5" customHeight="1" x14ac:dyDescent="0.6">
      <c r="A711" s="38"/>
      <c r="B711" s="38"/>
      <c r="C711" s="38"/>
      <c r="D711" s="43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</row>
    <row r="712" spans="1:31" ht="19.5" customHeight="1" x14ac:dyDescent="0.6">
      <c r="A712" s="38"/>
      <c r="B712" s="38"/>
      <c r="C712" s="38"/>
      <c r="D712" s="43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</row>
    <row r="713" spans="1:31" ht="19.5" customHeight="1" x14ac:dyDescent="0.6">
      <c r="A713" s="38"/>
      <c r="B713" s="38"/>
      <c r="C713" s="38"/>
      <c r="D713" s="43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</row>
    <row r="714" spans="1:31" ht="19.5" customHeight="1" x14ac:dyDescent="0.6">
      <c r="A714" s="38"/>
      <c r="B714" s="38"/>
      <c r="C714" s="38"/>
      <c r="D714" s="43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</row>
    <row r="715" spans="1:31" ht="19.5" customHeight="1" x14ac:dyDescent="0.6">
      <c r="A715" s="38"/>
      <c r="B715" s="38"/>
      <c r="C715" s="38"/>
      <c r="D715" s="43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</row>
    <row r="716" spans="1:31" ht="19.5" customHeight="1" x14ac:dyDescent="0.6">
      <c r="A716" s="38"/>
      <c r="B716" s="38"/>
      <c r="C716" s="38"/>
      <c r="D716" s="43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</row>
    <row r="717" spans="1:31" ht="19.5" customHeight="1" x14ac:dyDescent="0.6">
      <c r="A717" s="38"/>
      <c r="B717" s="38"/>
      <c r="C717" s="38"/>
      <c r="D717" s="43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</row>
    <row r="718" spans="1:31" ht="19.5" customHeight="1" x14ac:dyDescent="0.6">
      <c r="A718" s="38"/>
      <c r="B718" s="38"/>
      <c r="C718" s="38"/>
      <c r="D718" s="43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</row>
    <row r="719" spans="1:31" ht="19.5" customHeight="1" x14ac:dyDescent="0.6">
      <c r="A719" s="38"/>
      <c r="B719" s="38"/>
      <c r="C719" s="38"/>
      <c r="D719" s="43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</row>
    <row r="720" spans="1:31" ht="19.5" customHeight="1" x14ac:dyDescent="0.6">
      <c r="A720" s="38"/>
      <c r="B720" s="38"/>
      <c r="C720" s="38"/>
      <c r="D720" s="43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</row>
    <row r="721" spans="1:31" ht="19.5" customHeight="1" x14ac:dyDescent="0.6">
      <c r="A721" s="38"/>
      <c r="B721" s="38"/>
      <c r="C721" s="38"/>
      <c r="D721" s="43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</row>
    <row r="722" spans="1:31" ht="19.5" customHeight="1" x14ac:dyDescent="0.6">
      <c r="A722" s="38"/>
      <c r="B722" s="38"/>
      <c r="C722" s="38"/>
      <c r="D722" s="43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</row>
    <row r="723" spans="1:31" ht="19.5" customHeight="1" x14ac:dyDescent="0.6">
      <c r="A723" s="38"/>
      <c r="B723" s="38"/>
      <c r="C723" s="38"/>
      <c r="D723" s="43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</row>
    <row r="724" spans="1:31" ht="19.5" customHeight="1" x14ac:dyDescent="0.6">
      <c r="A724" s="38"/>
      <c r="B724" s="38"/>
      <c r="C724" s="38"/>
      <c r="D724" s="43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</row>
    <row r="725" spans="1:31" ht="19.5" customHeight="1" x14ac:dyDescent="0.6">
      <c r="A725" s="38"/>
      <c r="B725" s="38"/>
      <c r="C725" s="38"/>
      <c r="D725" s="43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</row>
    <row r="726" spans="1:31" ht="19.5" customHeight="1" x14ac:dyDescent="0.6">
      <c r="A726" s="38"/>
      <c r="B726" s="38"/>
      <c r="C726" s="38"/>
      <c r="D726" s="43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</row>
    <row r="727" spans="1:31" ht="19.5" customHeight="1" x14ac:dyDescent="0.6">
      <c r="A727" s="38"/>
      <c r="B727" s="38"/>
      <c r="C727" s="38"/>
      <c r="D727" s="43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</row>
    <row r="728" spans="1:31" ht="19.5" customHeight="1" x14ac:dyDescent="0.6">
      <c r="A728" s="38"/>
      <c r="B728" s="38"/>
      <c r="C728" s="38"/>
      <c r="D728" s="43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</row>
    <row r="729" spans="1:31" ht="19.5" customHeight="1" x14ac:dyDescent="0.6">
      <c r="A729" s="38"/>
      <c r="B729" s="38"/>
      <c r="C729" s="38"/>
      <c r="D729" s="43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</row>
    <row r="730" spans="1:31" ht="19.5" customHeight="1" x14ac:dyDescent="0.6">
      <c r="A730" s="38"/>
      <c r="B730" s="38"/>
      <c r="C730" s="38"/>
      <c r="D730" s="43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</row>
    <row r="731" spans="1:31" ht="19.5" customHeight="1" x14ac:dyDescent="0.6">
      <c r="A731" s="38"/>
      <c r="B731" s="38"/>
      <c r="C731" s="38"/>
      <c r="D731" s="43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</row>
    <row r="732" spans="1:31" ht="19.5" customHeight="1" x14ac:dyDescent="0.6">
      <c r="A732" s="38"/>
      <c r="B732" s="38"/>
      <c r="C732" s="38"/>
      <c r="D732" s="43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</row>
    <row r="733" spans="1:31" ht="19.5" customHeight="1" x14ac:dyDescent="0.6">
      <c r="A733" s="38"/>
      <c r="B733" s="38"/>
      <c r="C733" s="38"/>
      <c r="D733" s="43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</row>
    <row r="734" spans="1:31" ht="19.5" customHeight="1" x14ac:dyDescent="0.6">
      <c r="A734" s="38"/>
      <c r="B734" s="38"/>
      <c r="C734" s="38"/>
      <c r="D734" s="43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</row>
    <row r="735" spans="1:31" ht="19.5" customHeight="1" x14ac:dyDescent="0.6">
      <c r="A735" s="38"/>
      <c r="B735" s="38"/>
      <c r="C735" s="38"/>
      <c r="D735" s="43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</row>
    <row r="736" spans="1:31" ht="19.5" customHeight="1" x14ac:dyDescent="0.6">
      <c r="A736" s="38"/>
      <c r="B736" s="38"/>
      <c r="C736" s="38"/>
      <c r="D736" s="43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</row>
    <row r="737" spans="1:31" ht="19.5" customHeight="1" x14ac:dyDescent="0.6">
      <c r="A737" s="38"/>
      <c r="B737" s="38"/>
      <c r="C737" s="38"/>
      <c r="D737" s="43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</row>
    <row r="738" spans="1:31" ht="19.5" customHeight="1" x14ac:dyDescent="0.6">
      <c r="A738" s="38"/>
      <c r="B738" s="38"/>
      <c r="C738" s="38"/>
      <c r="D738" s="43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</row>
    <row r="739" spans="1:31" ht="19.5" customHeight="1" x14ac:dyDescent="0.6">
      <c r="A739" s="38"/>
      <c r="B739" s="38"/>
      <c r="C739" s="38"/>
      <c r="D739" s="43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</row>
    <row r="740" spans="1:31" ht="19.5" customHeight="1" x14ac:dyDescent="0.6">
      <c r="A740" s="38"/>
      <c r="B740" s="38"/>
      <c r="C740" s="38"/>
      <c r="D740" s="43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</row>
    <row r="741" spans="1:31" ht="19.5" customHeight="1" x14ac:dyDescent="0.6">
      <c r="A741" s="38"/>
      <c r="B741" s="38"/>
      <c r="C741" s="38"/>
      <c r="D741" s="43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</row>
    <row r="742" spans="1:31" ht="19.5" customHeight="1" x14ac:dyDescent="0.6">
      <c r="A742" s="38"/>
      <c r="B742" s="38"/>
      <c r="C742" s="38"/>
      <c r="D742" s="43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</row>
    <row r="743" spans="1:31" ht="19.5" customHeight="1" x14ac:dyDescent="0.6">
      <c r="A743" s="38"/>
      <c r="B743" s="38"/>
      <c r="C743" s="38"/>
      <c r="D743" s="43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</row>
    <row r="744" spans="1:31" ht="19.5" customHeight="1" x14ac:dyDescent="0.6">
      <c r="A744" s="38"/>
      <c r="B744" s="38"/>
      <c r="C744" s="38"/>
      <c r="D744" s="43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</row>
    <row r="745" spans="1:31" ht="19.5" customHeight="1" x14ac:dyDescent="0.6">
      <c r="A745" s="38"/>
      <c r="B745" s="38"/>
      <c r="C745" s="38"/>
      <c r="D745" s="43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</row>
    <row r="746" spans="1:31" ht="19.5" customHeight="1" x14ac:dyDescent="0.6">
      <c r="A746" s="38"/>
      <c r="B746" s="38"/>
      <c r="C746" s="38"/>
      <c r="D746" s="43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</row>
    <row r="747" spans="1:31" ht="19.5" customHeight="1" x14ac:dyDescent="0.6">
      <c r="A747" s="38"/>
      <c r="B747" s="38"/>
      <c r="C747" s="38"/>
      <c r="D747" s="43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</row>
    <row r="748" spans="1:31" ht="19.5" customHeight="1" x14ac:dyDescent="0.6">
      <c r="A748" s="38"/>
      <c r="B748" s="38"/>
      <c r="C748" s="38"/>
      <c r="D748" s="43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</row>
    <row r="749" spans="1:31" ht="19.5" customHeight="1" x14ac:dyDescent="0.6">
      <c r="A749" s="38"/>
      <c r="B749" s="38"/>
      <c r="C749" s="38"/>
      <c r="D749" s="43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</row>
    <row r="750" spans="1:31" ht="19.5" customHeight="1" x14ac:dyDescent="0.6">
      <c r="A750" s="38"/>
      <c r="B750" s="38"/>
      <c r="C750" s="38"/>
      <c r="D750" s="43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</row>
    <row r="751" spans="1:31" ht="19.5" customHeight="1" x14ac:dyDescent="0.6">
      <c r="A751" s="38"/>
      <c r="B751" s="38"/>
      <c r="C751" s="38"/>
      <c r="D751" s="43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</row>
    <row r="752" spans="1:31" ht="19.5" customHeight="1" x14ac:dyDescent="0.6">
      <c r="A752" s="38"/>
      <c r="B752" s="38"/>
      <c r="C752" s="38"/>
      <c r="D752" s="43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</row>
    <row r="753" spans="1:31" ht="19.5" customHeight="1" x14ac:dyDescent="0.6">
      <c r="A753" s="38"/>
      <c r="B753" s="38"/>
      <c r="C753" s="38"/>
      <c r="D753" s="43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</row>
    <row r="754" spans="1:31" ht="19.5" customHeight="1" x14ac:dyDescent="0.6">
      <c r="A754" s="38"/>
      <c r="B754" s="38"/>
      <c r="C754" s="38"/>
      <c r="D754" s="43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</row>
    <row r="755" spans="1:31" ht="19.5" customHeight="1" x14ac:dyDescent="0.6">
      <c r="A755" s="38"/>
      <c r="B755" s="38"/>
      <c r="C755" s="38"/>
      <c r="D755" s="43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</row>
    <row r="756" spans="1:31" ht="19.5" customHeight="1" x14ac:dyDescent="0.6">
      <c r="A756" s="38"/>
      <c r="B756" s="38"/>
      <c r="C756" s="38"/>
      <c r="D756" s="43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</row>
    <row r="757" spans="1:31" ht="19.5" customHeight="1" x14ac:dyDescent="0.6">
      <c r="A757" s="38"/>
      <c r="B757" s="38"/>
      <c r="C757" s="38"/>
      <c r="D757" s="43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</row>
    <row r="758" spans="1:31" ht="19.5" customHeight="1" x14ac:dyDescent="0.6">
      <c r="A758" s="38"/>
      <c r="B758" s="38"/>
      <c r="C758" s="38"/>
      <c r="D758" s="43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</row>
    <row r="759" spans="1:31" ht="19.5" customHeight="1" x14ac:dyDescent="0.6">
      <c r="A759" s="38"/>
      <c r="B759" s="38"/>
      <c r="C759" s="38"/>
      <c r="D759" s="43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</row>
    <row r="760" spans="1:31" ht="19.5" customHeight="1" x14ac:dyDescent="0.6">
      <c r="A760" s="38"/>
      <c r="B760" s="38"/>
      <c r="C760" s="38"/>
      <c r="D760" s="43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</row>
    <row r="761" spans="1:31" ht="19.5" customHeight="1" x14ac:dyDescent="0.6">
      <c r="A761" s="38"/>
      <c r="B761" s="38"/>
      <c r="C761" s="38"/>
      <c r="D761" s="43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</row>
    <row r="762" spans="1:31" ht="19.5" customHeight="1" x14ac:dyDescent="0.6">
      <c r="A762" s="38"/>
      <c r="B762" s="38"/>
      <c r="C762" s="38"/>
      <c r="D762" s="43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</row>
    <row r="763" spans="1:31" ht="19.5" customHeight="1" x14ac:dyDescent="0.6">
      <c r="A763" s="38"/>
      <c r="B763" s="38"/>
      <c r="C763" s="38"/>
      <c r="D763" s="43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</row>
    <row r="764" spans="1:31" ht="19.5" customHeight="1" x14ac:dyDescent="0.6">
      <c r="A764" s="38"/>
      <c r="B764" s="38"/>
      <c r="C764" s="38"/>
      <c r="D764" s="43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</row>
    <row r="765" spans="1:31" ht="19.5" customHeight="1" x14ac:dyDescent="0.6">
      <c r="A765" s="38"/>
      <c r="B765" s="38"/>
      <c r="C765" s="38"/>
      <c r="D765" s="43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</row>
    <row r="766" spans="1:31" ht="19.5" customHeight="1" x14ac:dyDescent="0.6">
      <c r="A766" s="38"/>
      <c r="B766" s="38"/>
      <c r="C766" s="38"/>
      <c r="D766" s="43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</row>
    <row r="767" spans="1:31" ht="19.5" customHeight="1" x14ac:dyDescent="0.6">
      <c r="A767" s="38"/>
      <c r="B767" s="38"/>
      <c r="C767" s="38"/>
      <c r="D767" s="43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</row>
    <row r="768" spans="1:31" ht="19.5" customHeight="1" x14ac:dyDescent="0.6">
      <c r="A768" s="38"/>
      <c r="B768" s="38"/>
      <c r="C768" s="38"/>
      <c r="D768" s="43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</row>
    <row r="769" spans="1:31" ht="19.5" customHeight="1" x14ac:dyDescent="0.6">
      <c r="A769" s="38"/>
      <c r="B769" s="38"/>
      <c r="C769" s="38"/>
      <c r="D769" s="43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</row>
    <row r="770" spans="1:31" ht="19.5" customHeight="1" x14ac:dyDescent="0.6">
      <c r="A770" s="38"/>
      <c r="B770" s="38"/>
      <c r="C770" s="38"/>
      <c r="D770" s="43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</row>
    <row r="771" spans="1:31" ht="19.5" customHeight="1" x14ac:dyDescent="0.6">
      <c r="A771" s="38"/>
      <c r="B771" s="38"/>
      <c r="C771" s="38"/>
      <c r="D771" s="43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</row>
    <row r="772" spans="1:31" ht="19.5" customHeight="1" x14ac:dyDescent="0.6">
      <c r="A772" s="38"/>
      <c r="B772" s="38"/>
      <c r="C772" s="38"/>
      <c r="D772" s="43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</row>
    <row r="773" spans="1:31" ht="19.5" customHeight="1" x14ac:dyDescent="0.6">
      <c r="A773" s="38"/>
      <c r="B773" s="38"/>
      <c r="C773" s="38"/>
      <c r="D773" s="43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</row>
    <row r="774" spans="1:31" ht="19.5" customHeight="1" x14ac:dyDescent="0.6">
      <c r="A774" s="38"/>
      <c r="B774" s="38"/>
      <c r="C774" s="38"/>
      <c r="D774" s="43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</row>
    <row r="775" spans="1:31" ht="19.5" customHeight="1" x14ac:dyDescent="0.6">
      <c r="A775" s="38"/>
      <c r="B775" s="38"/>
      <c r="C775" s="38"/>
      <c r="D775" s="43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</row>
    <row r="776" spans="1:31" ht="19.5" customHeight="1" x14ac:dyDescent="0.6">
      <c r="A776" s="38"/>
      <c r="B776" s="38"/>
      <c r="C776" s="38"/>
      <c r="D776" s="43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</row>
    <row r="777" spans="1:31" ht="19.5" customHeight="1" x14ac:dyDescent="0.6">
      <c r="A777" s="38"/>
      <c r="B777" s="38"/>
      <c r="C777" s="38"/>
      <c r="D777" s="43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</row>
    <row r="778" spans="1:31" ht="19.5" customHeight="1" x14ac:dyDescent="0.6">
      <c r="A778" s="38"/>
      <c r="B778" s="38"/>
      <c r="C778" s="38"/>
      <c r="D778" s="43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</row>
    <row r="779" spans="1:31" ht="19.5" customHeight="1" x14ac:dyDescent="0.6">
      <c r="A779" s="38"/>
      <c r="B779" s="38"/>
      <c r="C779" s="38"/>
      <c r="D779" s="43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</row>
    <row r="780" spans="1:31" ht="19.5" customHeight="1" x14ac:dyDescent="0.6">
      <c r="A780" s="38"/>
      <c r="B780" s="38"/>
      <c r="C780" s="38"/>
      <c r="D780" s="43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</row>
    <row r="781" spans="1:31" ht="19.5" customHeight="1" x14ac:dyDescent="0.6">
      <c r="A781" s="38"/>
      <c r="B781" s="38"/>
      <c r="C781" s="38"/>
      <c r="D781" s="43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</row>
    <row r="782" spans="1:31" ht="19.5" customHeight="1" x14ac:dyDescent="0.6">
      <c r="A782" s="38"/>
      <c r="B782" s="38"/>
      <c r="C782" s="38"/>
      <c r="D782" s="43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</row>
    <row r="783" spans="1:31" ht="19.5" customHeight="1" x14ac:dyDescent="0.6">
      <c r="A783" s="38"/>
      <c r="B783" s="38"/>
      <c r="C783" s="38"/>
      <c r="D783" s="43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</row>
    <row r="784" spans="1:31" ht="19.5" customHeight="1" x14ac:dyDescent="0.6">
      <c r="A784" s="38"/>
      <c r="B784" s="38"/>
      <c r="C784" s="38"/>
      <c r="D784" s="43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</row>
    <row r="785" spans="1:31" ht="19.5" customHeight="1" x14ac:dyDescent="0.6">
      <c r="A785" s="38"/>
      <c r="B785" s="38"/>
      <c r="C785" s="38"/>
      <c r="D785" s="43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</row>
    <row r="786" spans="1:31" ht="19.5" customHeight="1" x14ac:dyDescent="0.6">
      <c r="A786" s="38"/>
      <c r="B786" s="38"/>
      <c r="C786" s="38"/>
      <c r="D786" s="43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</row>
    <row r="787" spans="1:31" ht="19.5" customHeight="1" x14ac:dyDescent="0.6">
      <c r="A787" s="38"/>
      <c r="B787" s="38"/>
      <c r="C787" s="38"/>
      <c r="D787" s="43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</row>
    <row r="788" spans="1:31" ht="19.5" customHeight="1" x14ac:dyDescent="0.6">
      <c r="A788" s="38"/>
      <c r="B788" s="38"/>
      <c r="C788" s="38"/>
      <c r="D788" s="43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</row>
    <row r="789" spans="1:31" ht="19.5" customHeight="1" x14ac:dyDescent="0.6">
      <c r="A789" s="38"/>
      <c r="B789" s="38"/>
      <c r="C789" s="38"/>
      <c r="D789" s="43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</row>
    <row r="790" spans="1:31" ht="19.5" customHeight="1" x14ac:dyDescent="0.6">
      <c r="A790" s="38"/>
      <c r="B790" s="38"/>
      <c r="C790" s="38"/>
      <c r="D790" s="43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</row>
    <row r="791" spans="1:31" ht="19.5" customHeight="1" x14ac:dyDescent="0.6">
      <c r="A791" s="38"/>
      <c r="B791" s="38"/>
      <c r="C791" s="38"/>
      <c r="D791" s="43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</row>
    <row r="792" spans="1:31" ht="19.5" customHeight="1" x14ac:dyDescent="0.6">
      <c r="A792" s="38"/>
      <c r="B792" s="38"/>
      <c r="C792" s="38"/>
      <c r="D792" s="43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</row>
    <row r="793" spans="1:31" ht="19.5" customHeight="1" x14ac:dyDescent="0.6">
      <c r="A793" s="38"/>
      <c r="B793" s="38"/>
      <c r="C793" s="38"/>
      <c r="D793" s="43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</row>
    <row r="794" spans="1:31" ht="19.5" customHeight="1" x14ac:dyDescent="0.6">
      <c r="A794" s="38"/>
      <c r="B794" s="38"/>
      <c r="C794" s="38"/>
      <c r="D794" s="43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</row>
    <row r="795" spans="1:31" ht="19.5" customHeight="1" x14ac:dyDescent="0.6">
      <c r="A795" s="38"/>
      <c r="B795" s="38"/>
      <c r="C795" s="38"/>
      <c r="D795" s="43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</row>
    <row r="796" spans="1:31" ht="19.5" customHeight="1" x14ac:dyDescent="0.6">
      <c r="A796" s="38"/>
      <c r="B796" s="38"/>
      <c r="C796" s="38"/>
      <c r="D796" s="43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</row>
    <row r="797" spans="1:31" ht="19.5" customHeight="1" x14ac:dyDescent="0.6">
      <c r="A797" s="38"/>
      <c r="B797" s="38"/>
      <c r="C797" s="38"/>
      <c r="D797" s="43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</row>
    <row r="798" spans="1:31" ht="19.5" customHeight="1" x14ac:dyDescent="0.6">
      <c r="A798" s="38"/>
      <c r="B798" s="38"/>
      <c r="C798" s="38"/>
      <c r="D798" s="43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</row>
    <row r="799" spans="1:31" ht="19.5" customHeight="1" x14ac:dyDescent="0.6">
      <c r="A799" s="38"/>
      <c r="B799" s="38"/>
      <c r="C799" s="38"/>
      <c r="D799" s="43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</row>
    <row r="800" spans="1:31" ht="19.5" customHeight="1" x14ac:dyDescent="0.6">
      <c r="A800" s="38"/>
      <c r="B800" s="38"/>
      <c r="C800" s="38"/>
      <c r="D800" s="43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</row>
    <row r="801" spans="1:31" ht="19.5" customHeight="1" x14ac:dyDescent="0.6">
      <c r="A801" s="38"/>
      <c r="B801" s="38"/>
      <c r="C801" s="38"/>
      <c r="D801" s="43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</row>
    <row r="802" spans="1:31" ht="19.5" customHeight="1" x14ac:dyDescent="0.6">
      <c r="A802" s="38"/>
      <c r="B802" s="38"/>
      <c r="C802" s="38"/>
      <c r="D802" s="43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</row>
    <row r="803" spans="1:31" ht="19.5" customHeight="1" x14ac:dyDescent="0.6">
      <c r="A803" s="38"/>
      <c r="B803" s="38"/>
      <c r="C803" s="38"/>
      <c r="D803" s="43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</row>
    <row r="804" spans="1:31" ht="19.5" customHeight="1" x14ac:dyDescent="0.6">
      <c r="A804" s="38"/>
      <c r="B804" s="38"/>
      <c r="C804" s="38"/>
      <c r="D804" s="43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</row>
    <row r="805" spans="1:31" ht="19.5" customHeight="1" x14ac:dyDescent="0.6">
      <c r="A805" s="38"/>
      <c r="B805" s="38"/>
      <c r="C805" s="38"/>
      <c r="D805" s="43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</row>
    <row r="806" spans="1:31" ht="19.5" customHeight="1" x14ac:dyDescent="0.6">
      <c r="A806" s="38"/>
      <c r="B806" s="38"/>
      <c r="C806" s="38"/>
      <c r="D806" s="43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</row>
    <row r="807" spans="1:31" ht="19.5" customHeight="1" x14ac:dyDescent="0.6">
      <c r="A807" s="38"/>
      <c r="B807" s="38"/>
      <c r="C807" s="38"/>
      <c r="D807" s="43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</row>
    <row r="808" spans="1:31" ht="19.5" customHeight="1" x14ac:dyDescent="0.6">
      <c r="A808" s="38"/>
      <c r="B808" s="38"/>
      <c r="C808" s="38"/>
      <c r="D808" s="43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</row>
    <row r="809" spans="1:31" ht="19.5" customHeight="1" x14ac:dyDescent="0.6">
      <c r="A809" s="38"/>
      <c r="B809" s="38"/>
      <c r="C809" s="38"/>
      <c r="D809" s="43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</row>
    <row r="810" spans="1:31" ht="19.5" customHeight="1" x14ac:dyDescent="0.6">
      <c r="A810" s="38"/>
      <c r="B810" s="38"/>
      <c r="C810" s="38"/>
      <c r="D810" s="43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</row>
    <row r="811" spans="1:31" ht="19.5" customHeight="1" x14ac:dyDescent="0.6">
      <c r="A811" s="38"/>
      <c r="B811" s="38"/>
      <c r="C811" s="38"/>
      <c r="D811" s="43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</row>
    <row r="812" spans="1:31" ht="19.5" customHeight="1" x14ac:dyDescent="0.6">
      <c r="A812" s="38"/>
      <c r="B812" s="38"/>
      <c r="C812" s="38"/>
      <c r="D812" s="43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</row>
    <row r="813" spans="1:31" ht="19.5" customHeight="1" x14ac:dyDescent="0.6">
      <c r="A813" s="38"/>
      <c r="B813" s="38"/>
      <c r="C813" s="38"/>
      <c r="D813" s="43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</row>
    <row r="814" spans="1:31" ht="19.5" customHeight="1" x14ac:dyDescent="0.6">
      <c r="A814" s="38"/>
      <c r="B814" s="38"/>
      <c r="C814" s="38"/>
      <c r="D814" s="43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</row>
    <row r="815" spans="1:31" ht="19.5" customHeight="1" x14ac:dyDescent="0.6">
      <c r="A815" s="38"/>
      <c r="B815" s="38"/>
      <c r="C815" s="38"/>
      <c r="D815" s="43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</row>
    <row r="816" spans="1:31" ht="19.5" customHeight="1" x14ac:dyDescent="0.6">
      <c r="A816" s="38"/>
      <c r="B816" s="38"/>
      <c r="C816" s="38"/>
      <c r="D816" s="43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</row>
    <row r="817" spans="1:31" ht="19.5" customHeight="1" x14ac:dyDescent="0.6">
      <c r="A817" s="38"/>
      <c r="B817" s="38"/>
      <c r="C817" s="38"/>
      <c r="D817" s="43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</row>
    <row r="818" spans="1:31" ht="19.5" customHeight="1" x14ac:dyDescent="0.6">
      <c r="A818" s="38"/>
      <c r="B818" s="38"/>
      <c r="C818" s="38"/>
      <c r="D818" s="43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</row>
    <row r="819" spans="1:31" ht="19.5" customHeight="1" x14ac:dyDescent="0.6">
      <c r="A819" s="38"/>
      <c r="B819" s="38"/>
      <c r="C819" s="38"/>
      <c r="D819" s="43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</row>
    <row r="820" spans="1:31" ht="19.5" customHeight="1" x14ac:dyDescent="0.6">
      <c r="A820" s="38"/>
      <c r="B820" s="38"/>
      <c r="C820" s="38"/>
      <c r="D820" s="43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</row>
    <row r="821" spans="1:31" ht="19.5" customHeight="1" x14ac:dyDescent="0.6">
      <c r="A821" s="38"/>
      <c r="B821" s="38"/>
      <c r="C821" s="38"/>
      <c r="D821" s="43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</row>
    <row r="822" spans="1:31" ht="19.5" customHeight="1" x14ac:dyDescent="0.6">
      <c r="A822" s="38"/>
      <c r="B822" s="38"/>
      <c r="C822" s="38"/>
      <c r="D822" s="43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</row>
    <row r="823" spans="1:31" ht="19.5" customHeight="1" x14ac:dyDescent="0.6">
      <c r="A823" s="38"/>
      <c r="B823" s="38"/>
      <c r="C823" s="38"/>
      <c r="D823" s="43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</row>
    <row r="824" spans="1:31" ht="19.5" customHeight="1" x14ac:dyDescent="0.6">
      <c r="A824" s="38"/>
      <c r="B824" s="38"/>
      <c r="C824" s="38"/>
      <c r="D824" s="43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</row>
    <row r="825" spans="1:31" ht="19.5" customHeight="1" x14ac:dyDescent="0.6">
      <c r="A825" s="38"/>
      <c r="B825" s="38"/>
      <c r="C825" s="38"/>
      <c r="D825" s="43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</row>
    <row r="826" spans="1:31" ht="19.5" customHeight="1" x14ac:dyDescent="0.6">
      <c r="A826" s="38"/>
      <c r="B826" s="38"/>
      <c r="C826" s="38"/>
      <c r="D826" s="43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</row>
    <row r="827" spans="1:31" ht="19.5" customHeight="1" x14ac:dyDescent="0.6">
      <c r="A827" s="38"/>
      <c r="B827" s="38"/>
      <c r="C827" s="38"/>
      <c r="D827" s="43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</row>
    <row r="828" spans="1:31" ht="19.5" customHeight="1" x14ac:dyDescent="0.6">
      <c r="A828" s="38"/>
      <c r="B828" s="38"/>
      <c r="C828" s="38"/>
      <c r="D828" s="43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</row>
    <row r="829" spans="1:31" ht="19.5" customHeight="1" x14ac:dyDescent="0.6">
      <c r="A829" s="38"/>
      <c r="B829" s="38"/>
      <c r="C829" s="38"/>
      <c r="D829" s="43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</row>
    <row r="830" spans="1:31" ht="19.5" customHeight="1" x14ac:dyDescent="0.6">
      <c r="A830" s="38"/>
      <c r="B830" s="38"/>
      <c r="C830" s="38"/>
      <c r="D830" s="43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</row>
    <row r="831" spans="1:31" ht="19.5" customHeight="1" x14ac:dyDescent="0.6">
      <c r="A831" s="38"/>
      <c r="B831" s="38"/>
      <c r="C831" s="38"/>
      <c r="D831" s="43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</row>
    <row r="832" spans="1:31" ht="19.5" customHeight="1" x14ac:dyDescent="0.6">
      <c r="A832" s="38"/>
      <c r="B832" s="38"/>
      <c r="C832" s="38"/>
      <c r="D832" s="43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</row>
    <row r="833" spans="1:31" ht="19.5" customHeight="1" x14ac:dyDescent="0.6">
      <c r="A833" s="38"/>
      <c r="B833" s="38"/>
      <c r="C833" s="38"/>
      <c r="D833" s="43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</row>
    <row r="834" spans="1:31" ht="19.5" customHeight="1" x14ac:dyDescent="0.6">
      <c r="A834" s="38"/>
      <c r="B834" s="38"/>
      <c r="C834" s="38"/>
      <c r="D834" s="43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</row>
    <row r="835" spans="1:31" ht="19.5" customHeight="1" x14ac:dyDescent="0.6">
      <c r="A835" s="38"/>
      <c r="B835" s="38"/>
      <c r="C835" s="38"/>
      <c r="D835" s="43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</row>
    <row r="836" spans="1:31" ht="19.5" customHeight="1" x14ac:dyDescent="0.6">
      <c r="A836" s="38"/>
      <c r="B836" s="38"/>
      <c r="C836" s="38"/>
      <c r="D836" s="43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</row>
    <row r="837" spans="1:31" ht="19.5" customHeight="1" x14ac:dyDescent="0.6">
      <c r="A837" s="38"/>
      <c r="B837" s="38"/>
      <c r="C837" s="38"/>
      <c r="D837" s="43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</row>
    <row r="838" spans="1:31" ht="19.5" customHeight="1" x14ac:dyDescent="0.6">
      <c r="A838" s="38"/>
      <c r="B838" s="38"/>
      <c r="C838" s="38"/>
      <c r="D838" s="43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</row>
    <row r="839" spans="1:31" ht="19.5" customHeight="1" x14ac:dyDescent="0.6">
      <c r="A839" s="38"/>
      <c r="B839" s="38"/>
      <c r="C839" s="38"/>
      <c r="D839" s="43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</row>
    <row r="840" spans="1:31" ht="19.5" customHeight="1" x14ac:dyDescent="0.6">
      <c r="A840" s="38"/>
      <c r="B840" s="38"/>
      <c r="C840" s="38"/>
      <c r="D840" s="43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</row>
    <row r="841" spans="1:31" ht="19.5" customHeight="1" x14ac:dyDescent="0.6">
      <c r="A841" s="38"/>
      <c r="B841" s="38"/>
      <c r="C841" s="38"/>
      <c r="D841" s="43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</row>
    <row r="842" spans="1:31" ht="19.5" customHeight="1" x14ac:dyDescent="0.6">
      <c r="A842" s="38"/>
      <c r="B842" s="38"/>
      <c r="C842" s="38"/>
      <c r="D842" s="43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</row>
    <row r="843" spans="1:31" ht="19.5" customHeight="1" x14ac:dyDescent="0.6">
      <c r="A843" s="38"/>
      <c r="B843" s="38"/>
      <c r="C843" s="38"/>
      <c r="D843" s="43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</row>
    <row r="844" spans="1:31" ht="19.5" customHeight="1" x14ac:dyDescent="0.6">
      <c r="A844" s="38"/>
      <c r="B844" s="38"/>
      <c r="C844" s="38"/>
      <c r="D844" s="43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</row>
    <row r="845" spans="1:31" ht="19.5" customHeight="1" x14ac:dyDescent="0.6">
      <c r="A845" s="38"/>
      <c r="B845" s="38"/>
      <c r="C845" s="38"/>
      <c r="D845" s="43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</row>
    <row r="846" spans="1:31" ht="19.5" customHeight="1" x14ac:dyDescent="0.6">
      <c r="A846" s="38"/>
      <c r="B846" s="38"/>
      <c r="C846" s="38"/>
      <c r="D846" s="43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</row>
    <row r="847" spans="1:31" ht="19.5" customHeight="1" x14ac:dyDescent="0.6">
      <c r="A847" s="38"/>
      <c r="B847" s="38"/>
      <c r="C847" s="38"/>
      <c r="D847" s="43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</row>
    <row r="848" spans="1:31" ht="19.5" customHeight="1" x14ac:dyDescent="0.6">
      <c r="A848" s="38"/>
      <c r="B848" s="38"/>
      <c r="C848" s="38"/>
      <c r="D848" s="43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</row>
    <row r="849" spans="1:31" ht="19.5" customHeight="1" x14ac:dyDescent="0.6">
      <c r="A849" s="38"/>
      <c r="B849" s="38"/>
      <c r="C849" s="38"/>
      <c r="D849" s="43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</row>
    <row r="850" spans="1:31" ht="19.5" customHeight="1" x14ac:dyDescent="0.6">
      <c r="A850" s="38"/>
      <c r="B850" s="38"/>
      <c r="C850" s="38"/>
      <c r="D850" s="43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</row>
    <row r="851" spans="1:31" ht="19.5" customHeight="1" x14ac:dyDescent="0.6">
      <c r="A851" s="38"/>
      <c r="B851" s="38"/>
      <c r="C851" s="38"/>
      <c r="D851" s="43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</row>
    <row r="852" spans="1:31" ht="19.5" customHeight="1" x14ac:dyDescent="0.6">
      <c r="A852" s="38"/>
      <c r="B852" s="38"/>
      <c r="C852" s="38"/>
      <c r="D852" s="43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</row>
    <row r="853" spans="1:31" ht="19.5" customHeight="1" x14ac:dyDescent="0.6">
      <c r="A853" s="38"/>
      <c r="B853" s="38"/>
      <c r="C853" s="38"/>
      <c r="D853" s="43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</row>
    <row r="854" spans="1:31" ht="19.5" customHeight="1" x14ac:dyDescent="0.6">
      <c r="A854" s="38"/>
      <c r="B854" s="38"/>
      <c r="C854" s="38"/>
      <c r="D854" s="43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</row>
    <row r="855" spans="1:31" ht="19.5" customHeight="1" x14ac:dyDescent="0.6">
      <c r="A855" s="38"/>
      <c r="B855" s="38"/>
      <c r="C855" s="38"/>
      <c r="D855" s="43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</row>
    <row r="856" spans="1:31" ht="19.5" customHeight="1" x14ac:dyDescent="0.6">
      <c r="A856" s="38"/>
      <c r="B856" s="38"/>
      <c r="C856" s="38"/>
      <c r="D856" s="43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</row>
    <row r="857" spans="1:31" ht="19.5" customHeight="1" x14ac:dyDescent="0.6">
      <c r="A857" s="38"/>
      <c r="B857" s="38"/>
      <c r="C857" s="38"/>
      <c r="D857" s="43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</row>
    <row r="858" spans="1:31" ht="19.5" customHeight="1" x14ac:dyDescent="0.6">
      <c r="A858" s="38"/>
      <c r="B858" s="38"/>
      <c r="C858" s="38"/>
      <c r="D858" s="43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</row>
    <row r="859" spans="1:31" ht="19.5" customHeight="1" x14ac:dyDescent="0.6">
      <c r="A859" s="38"/>
      <c r="B859" s="38"/>
      <c r="C859" s="38"/>
      <c r="D859" s="43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</row>
    <row r="860" spans="1:31" ht="19.5" customHeight="1" x14ac:dyDescent="0.6">
      <c r="A860" s="38"/>
      <c r="B860" s="38"/>
      <c r="C860" s="38"/>
      <c r="D860" s="43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</row>
    <row r="861" spans="1:31" ht="19.5" customHeight="1" x14ac:dyDescent="0.6">
      <c r="A861" s="38"/>
      <c r="B861" s="38"/>
      <c r="C861" s="38"/>
      <c r="D861" s="43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</row>
    <row r="862" spans="1:31" ht="19.5" customHeight="1" x14ac:dyDescent="0.6">
      <c r="A862" s="38"/>
      <c r="B862" s="38"/>
      <c r="C862" s="38"/>
      <c r="D862" s="43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</row>
    <row r="863" spans="1:31" ht="19.5" customHeight="1" x14ac:dyDescent="0.6">
      <c r="A863" s="38"/>
      <c r="B863" s="38"/>
      <c r="C863" s="38"/>
      <c r="D863" s="43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</row>
    <row r="864" spans="1:31" ht="19.5" customHeight="1" x14ac:dyDescent="0.6">
      <c r="A864" s="38"/>
      <c r="B864" s="38"/>
      <c r="C864" s="38"/>
      <c r="D864" s="43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</row>
    <row r="865" spans="1:31" ht="19.5" customHeight="1" x14ac:dyDescent="0.6">
      <c r="A865" s="38"/>
      <c r="B865" s="38"/>
      <c r="C865" s="38"/>
      <c r="D865" s="43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</row>
    <row r="866" spans="1:31" ht="19.5" customHeight="1" x14ac:dyDescent="0.6">
      <c r="A866" s="38"/>
      <c r="B866" s="38"/>
      <c r="C866" s="38"/>
      <c r="D866" s="43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</row>
    <row r="867" spans="1:31" ht="19.5" customHeight="1" x14ac:dyDescent="0.6">
      <c r="A867" s="38"/>
      <c r="B867" s="38"/>
      <c r="C867" s="38"/>
      <c r="D867" s="43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</row>
    <row r="868" spans="1:31" ht="19.5" customHeight="1" x14ac:dyDescent="0.6">
      <c r="A868" s="38"/>
      <c r="B868" s="38"/>
      <c r="C868" s="38"/>
      <c r="D868" s="43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</row>
    <row r="869" spans="1:31" ht="19.5" customHeight="1" x14ac:dyDescent="0.6">
      <c r="A869" s="38"/>
      <c r="B869" s="38"/>
      <c r="C869" s="38"/>
      <c r="D869" s="43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</row>
    <row r="870" spans="1:31" ht="19.5" customHeight="1" x14ac:dyDescent="0.6">
      <c r="A870" s="38"/>
      <c r="B870" s="38"/>
      <c r="C870" s="38"/>
      <c r="D870" s="43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</row>
    <row r="871" spans="1:31" ht="19.5" customHeight="1" x14ac:dyDescent="0.6">
      <c r="A871" s="38"/>
      <c r="B871" s="38"/>
      <c r="C871" s="38"/>
      <c r="D871" s="43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</row>
    <row r="872" spans="1:31" ht="19.5" customHeight="1" x14ac:dyDescent="0.6">
      <c r="A872" s="38"/>
      <c r="B872" s="38"/>
      <c r="C872" s="38"/>
      <c r="D872" s="43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</row>
    <row r="873" spans="1:31" ht="19.5" customHeight="1" x14ac:dyDescent="0.6">
      <c r="A873" s="38"/>
      <c r="B873" s="38"/>
      <c r="C873" s="38"/>
      <c r="D873" s="43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</row>
    <row r="874" spans="1:31" ht="19.5" customHeight="1" x14ac:dyDescent="0.6">
      <c r="A874" s="38"/>
      <c r="B874" s="38"/>
      <c r="C874" s="38"/>
      <c r="D874" s="43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</row>
    <row r="875" spans="1:31" ht="19.5" customHeight="1" x14ac:dyDescent="0.6">
      <c r="A875" s="38"/>
      <c r="B875" s="38"/>
      <c r="C875" s="38"/>
      <c r="D875" s="43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</row>
    <row r="876" spans="1:31" ht="19.5" customHeight="1" x14ac:dyDescent="0.6">
      <c r="A876" s="38"/>
      <c r="B876" s="38"/>
      <c r="C876" s="38"/>
      <c r="D876" s="43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</row>
    <row r="877" spans="1:31" ht="19.5" customHeight="1" x14ac:dyDescent="0.6">
      <c r="A877" s="38"/>
      <c r="B877" s="38"/>
      <c r="C877" s="38"/>
      <c r="D877" s="43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</row>
    <row r="878" spans="1:31" ht="19.5" customHeight="1" x14ac:dyDescent="0.6">
      <c r="A878" s="38"/>
      <c r="B878" s="38"/>
      <c r="C878" s="38"/>
      <c r="D878" s="43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</row>
    <row r="879" spans="1:31" ht="19.5" customHeight="1" x14ac:dyDescent="0.6">
      <c r="A879" s="38"/>
      <c r="B879" s="38"/>
      <c r="C879" s="38"/>
      <c r="D879" s="43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</row>
    <row r="880" spans="1:31" ht="19.5" customHeight="1" x14ac:dyDescent="0.6">
      <c r="A880" s="38"/>
      <c r="B880" s="38"/>
      <c r="C880" s="38"/>
      <c r="D880" s="43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</row>
    <row r="881" spans="1:31" ht="19.5" customHeight="1" x14ac:dyDescent="0.6">
      <c r="A881" s="38"/>
      <c r="B881" s="38"/>
      <c r="C881" s="38"/>
      <c r="D881" s="43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</row>
    <row r="882" spans="1:31" ht="19.5" customHeight="1" x14ac:dyDescent="0.6">
      <c r="A882" s="38"/>
      <c r="B882" s="38"/>
      <c r="C882" s="38"/>
      <c r="D882" s="43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</row>
    <row r="883" spans="1:31" ht="19.5" customHeight="1" x14ac:dyDescent="0.6">
      <c r="A883" s="38"/>
      <c r="B883" s="38"/>
      <c r="C883" s="38"/>
      <c r="D883" s="43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</row>
    <row r="884" spans="1:31" ht="19.5" customHeight="1" x14ac:dyDescent="0.6">
      <c r="A884" s="38"/>
      <c r="B884" s="38"/>
      <c r="C884" s="38"/>
      <c r="D884" s="43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</row>
    <row r="885" spans="1:31" ht="19.5" customHeight="1" x14ac:dyDescent="0.6">
      <c r="A885" s="38"/>
      <c r="B885" s="38"/>
      <c r="C885" s="38"/>
      <c r="D885" s="43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</row>
    <row r="886" spans="1:31" ht="19.5" customHeight="1" x14ac:dyDescent="0.6">
      <c r="A886" s="38"/>
      <c r="B886" s="38"/>
      <c r="C886" s="38"/>
      <c r="D886" s="43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</row>
    <row r="887" spans="1:31" ht="19.5" customHeight="1" x14ac:dyDescent="0.6">
      <c r="A887" s="38"/>
      <c r="B887" s="38"/>
      <c r="C887" s="38"/>
      <c r="D887" s="43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</row>
    <row r="888" spans="1:31" ht="19.5" customHeight="1" x14ac:dyDescent="0.6">
      <c r="A888" s="38"/>
      <c r="B888" s="38"/>
      <c r="C888" s="38"/>
      <c r="D888" s="43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</row>
    <row r="889" spans="1:31" ht="19.5" customHeight="1" x14ac:dyDescent="0.6">
      <c r="A889" s="38"/>
      <c r="B889" s="38"/>
      <c r="C889" s="38"/>
      <c r="D889" s="43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</row>
    <row r="890" spans="1:31" ht="19.5" customHeight="1" x14ac:dyDescent="0.6">
      <c r="A890" s="38"/>
      <c r="B890" s="38"/>
      <c r="C890" s="38"/>
      <c r="D890" s="43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</row>
    <row r="891" spans="1:31" ht="19.5" customHeight="1" x14ac:dyDescent="0.6">
      <c r="A891" s="38"/>
      <c r="B891" s="38"/>
      <c r="C891" s="38"/>
      <c r="D891" s="43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</row>
    <row r="892" spans="1:31" ht="19.5" customHeight="1" x14ac:dyDescent="0.6">
      <c r="A892" s="38"/>
      <c r="B892" s="38"/>
      <c r="C892" s="38"/>
      <c r="D892" s="43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</row>
    <row r="893" spans="1:31" ht="19.5" customHeight="1" x14ac:dyDescent="0.6">
      <c r="A893" s="38"/>
      <c r="B893" s="38"/>
      <c r="C893" s="38"/>
      <c r="D893" s="43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</row>
    <row r="894" spans="1:31" ht="19.5" customHeight="1" x14ac:dyDescent="0.6">
      <c r="A894" s="38"/>
      <c r="B894" s="38"/>
      <c r="C894" s="38"/>
      <c r="D894" s="43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</row>
    <row r="895" spans="1:31" ht="19.5" customHeight="1" x14ac:dyDescent="0.6">
      <c r="A895" s="38"/>
      <c r="B895" s="38"/>
      <c r="C895" s="38"/>
      <c r="D895" s="43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</row>
    <row r="896" spans="1:31" ht="19.5" customHeight="1" x14ac:dyDescent="0.6">
      <c r="A896" s="38"/>
      <c r="B896" s="38"/>
      <c r="C896" s="38"/>
      <c r="D896" s="43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</row>
    <row r="897" spans="1:31" ht="19.5" customHeight="1" x14ac:dyDescent="0.6">
      <c r="A897" s="38"/>
      <c r="B897" s="38"/>
      <c r="C897" s="38"/>
      <c r="D897" s="43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</row>
    <row r="898" spans="1:31" ht="19.5" customHeight="1" x14ac:dyDescent="0.6">
      <c r="A898" s="38"/>
      <c r="B898" s="38"/>
      <c r="C898" s="38"/>
      <c r="D898" s="43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</row>
    <row r="899" spans="1:31" ht="19.5" customHeight="1" x14ac:dyDescent="0.6">
      <c r="A899" s="38"/>
      <c r="B899" s="38"/>
      <c r="C899" s="38"/>
      <c r="D899" s="43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</row>
    <row r="900" spans="1:31" ht="19.5" customHeight="1" x14ac:dyDescent="0.6">
      <c r="A900" s="38"/>
      <c r="B900" s="38"/>
      <c r="C900" s="38"/>
      <c r="D900" s="43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</row>
    <row r="901" spans="1:31" ht="19.5" customHeight="1" x14ac:dyDescent="0.6">
      <c r="A901" s="38"/>
      <c r="B901" s="38"/>
      <c r="C901" s="38"/>
      <c r="D901" s="43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</row>
    <row r="902" spans="1:31" ht="19.5" customHeight="1" x14ac:dyDescent="0.6">
      <c r="A902" s="38"/>
      <c r="B902" s="38"/>
      <c r="C902" s="38"/>
      <c r="D902" s="43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</row>
    <row r="903" spans="1:31" ht="19.5" customHeight="1" x14ac:dyDescent="0.6">
      <c r="A903" s="38"/>
      <c r="B903" s="38"/>
      <c r="C903" s="38"/>
      <c r="D903" s="43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</row>
    <row r="904" spans="1:31" ht="19.5" customHeight="1" x14ac:dyDescent="0.6">
      <c r="A904" s="38"/>
      <c r="B904" s="38"/>
      <c r="C904" s="38"/>
      <c r="D904" s="43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</row>
    <row r="905" spans="1:31" ht="19.5" customHeight="1" x14ac:dyDescent="0.6">
      <c r="A905" s="38"/>
      <c r="B905" s="38"/>
      <c r="C905" s="38"/>
      <c r="D905" s="43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</row>
    <row r="906" spans="1:31" ht="19.5" customHeight="1" x14ac:dyDescent="0.6">
      <c r="A906" s="38"/>
      <c r="B906" s="38"/>
      <c r="C906" s="38"/>
      <c r="D906" s="43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</row>
    <row r="907" spans="1:31" ht="19.5" customHeight="1" x14ac:dyDescent="0.6">
      <c r="A907" s="38"/>
      <c r="B907" s="38"/>
      <c r="C907" s="38"/>
      <c r="D907" s="43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</row>
    <row r="908" spans="1:31" ht="19.5" customHeight="1" x14ac:dyDescent="0.6">
      <c r="A908" s="38"/>
      <c r="B908" s="38"/>
      <c r="C908" s="38"/>
      <c r="D908" s="43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</row>
    <row r="909" spans="1:31" ht="19.5" customHeight="1" x14ac:dyDescent="0.6">
      <c r="A909" s="38"/>
      <c r="B909" s="38"/>
      <c r="C909" s="38"/>
      <c r="D909" s="43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</row>
    <row r="910" spans="1:31" ht="19.5" customHeight="1" x14ac:dyDescent="0.6">
      <c r="A910" s="38"/>
      <c r="B910" s="38"/>
      <c r="C910" s="38"/>
      <c r="D910" s="43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</row>
    <row r="911" spans="1:31" ht="19.5" customHeight="1" x14ac:dyDescent="0.6">
      <c r="A911" s="38"/>
      <c r="B911" s="38"/>
      <c r="C911" s="38"/>
      <c r="D911" s="43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</row>
    <row r="912" spans="1:31" ht="19.5" customHeight="1" x14ac:dyDescent="0.6">
      <c r="A912" s="38"/>
      <c r="B912" s="38"/>
      <c r="C912" s="38"/>
      <c r="D912" s="43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</row>
    <row r="913" spans="1:31" ht="19.5" customHeight="1" x14ac:dyDescent="0.6">
      <c r="A913" s="38"/>
      <c r="B913" s="38"/>
      <c r="C913" s="38"/>
      <c r="D913" s="43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</row>
    <row r="914" spans="1:31" ht="19.5" customHeight="1" x14ac:dyDescent="0.6">
      <c r="A914" s="38"/>
      <c r="B914" s="38"/>
      <c r="C914" s="38"/>
      <c r="D914" s="43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</row>
    <row r="915" spans="1:31" ht="19.5" customHeight="1" x14ac:dyDescent="0.6">
      <c r="A915" s="38"/>
      <c r="B915" s="38"/>
      <c r="C915" s="38"/>
      <c r="D915" s="43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</row>
    <row r="916" spans="1:31" ht="19.5" customHeight="1" x14ac:dyDescent="0.6">
      <c r="A916" s="38"/>
      <c r="B916" s="38"/>
      <c r="C916" s="38"/>
      <c r="D916" s="43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</row>
    <row r="917" spans="1:31" ht="19.5" customHeight="1" x14ac:dyDescent="0.6">
      <c r="A917" s="38"/>
      <c r="B917" s="38"/>
      <c r="C917" s="38"/>
      <c r="D917" s="43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</row>
    <row r="918" spans="1:31" ht="19.5" customHeight="1" x14ac:dyDescent="0.6">
      <c r="A918" s="38"/>
      <c r="B918" s="38"/>
      <c r="C918" s="38"/>
      <c r="D918" s="43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</row>
    <row r="919" spans="1:31" ht="19.5" customHeight="1" x14ac:dyDescent="0.6">
      <c r="A919" s="38"/>
      <c r="B919" s="38"/>
      <c r="C919" s="38"/>
      <c r="D919" s="43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</row>
    <row r="920" spans="1:31" ht="19.5" customHeight="1" x14ac:dyDescent="0.6">
      <c r="A920" s="38"/>
      <c r="B920" s="38"/>
      <c r="C920" s="38"/>
      <c r="D920" s="43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</row>
    <row r="921" spans="1:31" ht="19.5" customHeight="1" x14ac:dyDescent="0.6">
      <c r="A921" s="38"/>
      <c r="B921" s="38"/>
      <c r="C921" s="38"/>
      <c r="D921" s="43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</row>
    <row r="922" spans="1:31" ht="19.5" customHeight="1" x14ac:dyDescent="0.6">
      <c r="A922" s="38"/>
      <c r="B922" s="38"/>
      <c r="C922" s="38"/>
      <c r="D922" s="43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</row>
    <row r="923" spans="1:31" ht="19.5" customHeight="1" x14ac:dyDescent="0.6">
      <c r="A923" s="38"/>
      <c r="B923" s="38"/>
      <c r="C923" s="38"/>
      <c r="D923" s="43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</row>
    <row r="924" spans="1:31" ht="19.5" customHeight="1" x14ac:dyDescent="0.6">
      <c r="A924" s="38"/>
      <c r="B924" s="38"/>
      <c r="C924" s="38"/>
      <c r="D924" s="43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</row>
    <row r="925" spans="1:31" ht="19.5" customHeight="1" x14ac:dyDescent="0.6">
      <c r="A925" s="38"/>
      <c r="B925" s="38"/>
      <c r="C925" s="38"/>
      <c r="D925" s="43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</row>
    <row r="926" spans="1:31" ht="19.5" customHeight="1" x14ac:dyDescent="0.6">
      <c r="A926" s="38"/>
      <c r="B926" s="38"/>
      <c r="C926" s="38"/>
      <c r="D926" s="43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</row>
    <row r="927" spans="1:31" ht="19.5" customHeight="1" x14ac:dyDescent="0.6">
      <c r="A927" s="38"/>
      <c r="B927" s="38"/>
      <c r="C927" s="38"/>
      <c r="D927" s="43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</row>
    <row r="928" spans="1:31" ht="19.5" customHeight="1" x14ac:dyDescent="0.6">
      <c r="A928" s="38"/>
      <c r="B928" s="38"/>
      <c r="C928" s="38"/>
      <c r="D928" s="43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</row>
    <row r="929" spans="1:31" ht="19.5" customHeight="1" x14ac:dyDescent="0.6">
      <c r="A929" s="38"/>
      <c r="B929" s="38"/>
      <c r="C929" s="38"/>
      <c r="D929" s="43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</row>
    <row r="930" spans="1:31" ht="19.5" customHeight="1" x14ac:dyDescent="0.6">
      <c r="A930" s="38"/>
      <c r="B930" s="38"/>
      <c r="C930" s="38"/>
      <c r="D930" s="43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</row>
    <row r="931" spans="1:31" ht="19.5" customHeight="1" x14ac:dyDescent="0.6">
      <c r="A931" s="38"/>
      <c r="B931" s="38"/>
      <c r="C931" s="38"/>
      <c r="D931" s="43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</row>
    <row r="932" spans="1:31" ht="19.5" customHeight="1" x14ac:dyDescent="0.6">
      <c r="A932" s="38"/>
      <c r="B932" s="38"/>
      <c r="C932" s="38"/>
      <c r="D932" s="43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</row>
    <row r="933" spans="1:31" ht="19.5" customHeight="1" x14ac:dyDescent="0.6">
      <c r="A933" s="38"/>
      <c r="B933" s="38"/>
      <c r="C933" s="38"/>
      <c r="D933" s="43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</row>
    <row r="934" spans="1:31" ht="19.5" customHeight="1" x14ac:dyDescent="0.6">
      <c r="A934" s="38"/>
      <c r="B934" s="38"/>
      <c r="C934" s="38"/>
      <c r="D934" s="43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</row>
    <row r="935" spans="1:31" ht="19.5" customHeight="1" x14ac:dyDescent="0.6">
      <c r="A935" s="38"/>
      <c r="B935" s="38"/>
      <c r="C935" s="38"/>
      <c r="D935" s="43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</row>
    <row r="936" spans="1:31" ht="19.5" customHeight="1" x14ac:dyDescent="0.6">
      <c r="A936" s="38"/>
      <c r="B936" s="38"/>
      <c r="C936" s="38"/>
      <c r="D936" s="43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</row>
    <row r="937" spans="1:31" ht="19.5" customHeight="1" x14ac:dyDescent="0.6">
      <c r="A937" s="38"/>
      <c r="B937" s="38"/>
      <c r="C937" s="38"/>
      <c r="D937" s="43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</row>
    <row r="938" spans="1:31" ht="19.5" customHeight="1" x14ac:dyDescent="0.6">
      <c r="A938" s="38"/>
      <c r="B938" s="38"/>
      <c r="C938" s="38"/>
      <c r="D938" s="43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</row>
    <row r="939" spans="1:31" ht="19.5" customHeight="1" x14ac:dyDescent="0.6">
      <c r="A939" s="38"/>
      <c r="B939" s="38"/>
      <c r="C939" s="38"/>
      <c r="D939" s="43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</row>
    <row r="940" spans="1:31" ht="19.5" customHeight="1" x14ac:dyDescent="0.6">
      <c r="A940" s="38"/>
      <c r="B940" s="38"/>
      <c r="C940" s="38"/>
      <c r="D940" s="43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</row>
    <row r="941" spans="1:31" ht="19.5" customHeight="1" x14ac:dyDescent="0.6">
      <c r="A941" s="38"/>
      <c r="B941" s="38"/>
      <c r="C941" s="38"/>
      <c r="D941" s="43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</row>
    <row r="942" spans="1:31" ht="19.5" customHeight="1" x14ac:dyDescent="0.6">
      <c r="A942" s="38"/>
      <c r="B942" s="38"/>
      <c r="C942" s="38"/>
      <c r="D942" s="43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</row>
    <row r="943" spans="1:31" ht="19.5" customHeight="1" x14ac:dyDescent="0.6">
      <c r="A943" s="38"/>
      <c r="B943" s="38"/>
      <c r="C943" s="38"/>
      <c r="D943" s="43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</row>
    <row r="944" spans="1:31" ht="19.5" customHeight="1" x14ac:dyDescent="0.6">
      <c r="A944" s="38"/>
      <c r="B944" s="38"/>
      <c r="C944" s="38"/>
      <c r="D944" s="43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</row>
    <row r="945" spans="1:31" ht="19.5" customHeight="1" x14ac:dyDescent="0.6">
      <c r="A945" s="38"/>
      <c r="B945" s="38"/>
      <c r="C945" s="38"/>
      <c r="D945" s="43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</row>
    <row r="946" spans="1:31" ht="19.5" customHeight="1" x14ac:dyDescent="0.6">
      <c r="A946" s="38"/>
      <c r="B946" s="38"/>
      <c r="C946" s="38"/>
      <c r="D946" s="43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</row>
    <row r="947" spans="1:31" ht="19.5" customHeight="1" x14ac:dyDescent="0.6">
      <c r="A947" s="38"/>
      <c r="B947" s="38"/>
      <c r="C947" s="38"/>
      <c r="D947" s="43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</row>
    <row r="948" spans="1:31" ht="19.5" customHeight="1" x14ac:dyDescent="0.6">
      <c r="A948" s="38"/>
      <c r="B948" s="38"/>
      <c r="C948" s="38"/>
      <c r="D948" s="43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</row>
    <row r="949" spans="1:31" ht="19.5" customHeight="1" x14ac:dyDescent="0.6">
      <c r="A949" s="38"/>
      <c r="B949" s="38"/>
      <c r="C949" s="38"/>
      <c r="D949" s="43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</row>
    <row r="950" spans="1:31" ht="19.5" customHeight="1" x14ac:dyDescent="0.6">
      <c r="A950" s="38"/>
      <c r="B950" s="38"/>
      <c r="C950" s="38"/>
      <c r="D950" s="43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</row>
    <row r="951" spans="1:31" ht="19.5" customHeight="1" x14ac:dyDescent="0.6">
      <c r="A951" s="38"/>
      <c r="B951" s="38"/>
      <c r="C951" s="38"/>
      <c r="D951" s="43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</row>
    <row r="952" spans="1:31" ht="19.5" customHeight="1" x14ac:dyDescent="0.6">
      <c r="A952" s="38"/>
      <c r="B952" s="38"/>
      <c r="C952" s="38"/>
      <c r="D952" s="43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</row>
    <row r="953" spans="1:31" ht="19.5" customHeight="1" x14ac:dyDescent="0.6">
      <c r="A953" s="38"/>
      <c r="B953" s="38"/>
      <c r="C953" s="38"/>
      <c r="D953" s="43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</row>
    <row r="954" spans="1:31" ht="19.5" customHeight="1" x14ac:dyDescent="0.6">
      <c r="A954" s="38"/>
      <c r="B954" s="38"/>
      <c r="C954" s="38"/>
      <c r="D954" s="43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</row>
    <row r="955" spans="1:31" ht="19.5" customHeight="1" x14ac:dyDescent="0.6">
      <c r="A955" s="38"/>
      <c r="B955" s="38"/>
      <c r="C955" s="38"/>
      <c r="D955" s="43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</row>
    <row r="956" spans="1:31" ht="19.5" customHeight="1" x14ac:dyDescent="0.6">
      <c r="A956" s="38"/>
      <c r="B956" s="38"/>
      <c r="C956" s="38"/>
      <c r="D956" s="43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</row>
    <row r="957" spans="1:31" ht="19.5" customHeight="1" x14ac:dyDescent="0.6">
      <c r="A957" s="38"/>
      <c r="B957" s="38"/>
      <c r="C957" s="38"/>
      <c r="D957" s="43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</row>
    <row r="958" spans="1:31" ht="19.5" customHeight="1" x14ac:dyDescent="0.6">
      <c r="A958" s="38"/>
      <c r="B958" s="38"/>
      <c r="C958" s="38"/>
      <c r="D958" s="43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</row>
    <row r="959" spans="1:31" ht="19.5" customHeight="1" x14ac:dyDescent="0.6">
      <c r="A959" s="38"/>
      <c r="B959" s="38"/>
      <c r="C959" s="38"/>
      <c r="D959" s="43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</row>
    <row r="960" spans="1:31" ht="19.5" customHeight="1" x14ac:dyDescent="0.6">
      <c r="A960" s="38"/>
      <c r="B960" s="38"/>
      <c r="C960" s="38"/>
      <c r="D960" s="43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</row>
    <row r="961" spans="1:31" ht="19.5" customHeight="1" x14ac:dyDescent="0.6">
      <c r="A961" s="38"/>
      <c r="B961" s="38"/>
      <c r="C961" s="38"/>
      <c r="D961" s="43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</row>
    <row r="962" spans="1:31" ht="19.5" customHeight="1" x14ac:dyDescent="0.6">
      <c r="A962" s="38"/>
      <c r="B962" s="38"/>
      <c r="C962" s="38"/>
      <c r="D962" s="43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</row>
    <row r="963" spans="1:31" ht="19.5" customHeight="1" x14ac:dyDescent="0.6">
      <c r="A963" s="38"/>
      <c r="B963" s="38"/>
      <c r="C963" s="38"/>
      <c r="D963" s="43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</row>
    <row r="964" spans="1:31" ht="19.5" customHeight="1" x14ac:dyDescent="0.6">
      <c r="A964" s="38"/>
      <c r="B964" s="38"/>
      <c r="C964" s="38"/>
      <c r="D964" s="43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</row>
    <row r="965" spans="1:31" ht="19.5" customHeight="1" x14ac:dyDescent="0.6">
      <c r="A965" s="38"/>
      <c r="B965" s="38"/>
      <c r="C965" s="38"/>
      <c r="D965" s="43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</row>
    <row r="966" spans="1:31" ht="19.5" customHeight="1" x14ac:dyDescent="0.6">
      <c r="A966" s="38"/>
      <c r="B966" s="38"/>
      <c r="C966" s="38"/>
      <c r="D966" s="43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</row>
    <row r="967" spans="1:31" ht="19.5" customHeight="1" x14ac:dyDescent="0.6">
      <c r="A967" s="38"/>
      <c r="B967" s="38"/>
      <c r="C967" s="38"/>
      <c r="D967" s="43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</row>
    <row r="968" spans="1:31" ht="19.5" customHeight="1" x14ac:dyDescent="0.6">
      <c r="A968" s="38"/>
      <c r="B968" s="38"/>
      <c r="C968" s="38"/>
      <c r="D968" s="43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</row>
    <row r="969" spans="1:31" ht="19.5" customHeight="1" x14ac:dyDescent="0.6">
      <c r="A969" s="38"/>
      <c r="B969" s="38"/>
      <c r="C969" s="38"/>
      <c r="D969" s="43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</row>
    <row r="970" spans="1:31" ht="19.5" customHeight="1" x14ac:dyDescent="0.6">
      <c r="A970" s="38"/>
      <c r="B970" s="38"/>
      <c r="C970" s="38"/>
      <c r="D970" s="43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</row>
    <row r="971" spans="1:31" ht="19.5" customHeight="1" x14ac:dyDescent="0.6">
      <c r="A971" s="38"/>
      <c r="B971" s="38"/>
      <c r="C971" s="38"/>
      <c r="D971" s="43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</row>
    <row r="972" spans="1:31" ht="19.5" customHeight="1" x14ac:dyDescent="0.6">
      <c r="A972" s="38"/>
      <c r="B972" s="38"/>
      <c r="C972" s="38"/>
      <c r="D972" s="43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</row>
    <row r="973" spans="1:31" ht="19.5" customHeight="1" x14ac:dyDescent="0.6">
      <c r="A973" s="38"/>
      <c r="B973" s="38"/>
      <c r="C973" s="38"/>
      <c r="D973" s="43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</row>
    <row r="974" spans="1:31" ht="19.5" customHeight="1" x14ac:dyDescent="0.6">
      <c r="A974" s="38"/>
      <c r="B974" s="38"/>
      <c r="C974" s="38"/>
      <c r="D974" s="43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</row>
    <row r="975" spans="1:31" ht="19.5" customHeight="1" x14ac:dyDescent="0.6">
      <c r="A975" s="38"/>
      <c r="B975" s="38"/>
      <c r="C975" s="38"/>
      <c r="D975" s="43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</row>
    <row r="976" spans="1:31" ht="19.5" customHeight="1" x14ac:dyDescent="0.6">
      <c r="A976" s="38"/>
      <c r="B976" s="38"/>
      <c r="C976" s="38"/>
      <c r="D976" s="43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</row>
    <row r="977" spans="1:31" ht="19.5" customHeight="1" x14ac:dyDescent="0.6">
      <c r="A977" s="38"/>
      <c r="B977" s="38"/>
      <c r="C977" s="38"/>
      <c r="D977" s="43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</row>
    <row r="978" spans="1:31" ht="19.5" customHeight="1" x14ac:dyDescent="0.6">
      <c r="A978" s="38"/>
      <c r="B978" s="38"/>
      <c r="C978" s="38"/>
      <c r="D978" s="43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</row>
    <row r="979" spans="1:31" ht="19.5" customHeight="1" x14ac:dyDescent="0.6">
      <c r="A979" s="38"/>
      <c r="B979" s="38"/>
      <c r="C979" s="38"/>
      <c r="D979" s="43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</row>
    <row r="980" spans="1:31" ht="19.5" customHeight="1" x14ac:dyDescent="0.6">
      <c r="A980" s="38"/>
      <c r="B980" s="38"/>
      <c r="C980" s="38"/>
      <c r="D980" s="43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</row>
    <row r="981" spans="1:31" ht="19.5" customHeight="1" x14ac:dyDescent="0.6">
      <c r="A981" s="38"/>
      <c r="B981" s="38"/>
      <c r="C981" s="38"/>
      <c r="D981" s="43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</row>
    <row r="982" spans="1:31" ht="19.5" customHeight="1" x14ac:dyDescent="0.6">
      <c r="A982" s="38"/>
      <c r="B982" s="38"/>
      <c r="C982" s="38"/>
      <c r="D982" s="43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</row>
    <row r="983" spans="1:31" ht="19.5" customHeight="1" x14ac:dyDescent="0.6">
      <c r="A983" s="38"/>
      <c r="B983" s="38"/>
      <c r="C983" s="38"/>
      <c r="D983" s="43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</row>
    <row r="984" spans="1:31" ht="19.5" customHeight="1" x14ac:dyDescent="0.6">
      <c r="A984" s="38"/>
      <c r="B984" s="38"/>
      <c r="C984" s="38"/>
      <c r="D984" s="43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</row>
    <row r="985" spans="1:31" ht="19.5" customHeight="1" x14ac:dyDescent="0.6">
      <c r="A985" s="38"/>
      <c r="B985" s="38"/>
      <c r="C985" s="38"/>
      <c r="D985" s="43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</row>
    <row r="986" spans="1:31" ht="19.5" customHeight="1" x14ac:dyDescent="0.6">
      <c r="A986" s="38"/>
      <c r="B986" s="38"/>
      <c r="C986" s="38"/>
      <c r="D986" s="43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</row>
    <row r="987" spans="1:31" ht="19.5" customHeight="1" x14ac:dyDescent="0.6">
      <c r="A987" s="38"/>
      <c r="B987" s="38"/>
      <c r="C987" s="38"/>
      <c r="D987" s="43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</row>
    <row r="988" spans="1:31" ht="19.5" customHeight="1" x14ac:dyDescent="0.6">
      <c r="A988" s="38"/>
      <c r="B988" s="38"/>
      <c r="C988" s="38"/>
      <c r="D988" s="43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</row>
    <row r="989" spans="1:31" ht="19.5" customHeight="1" x14ac:dyDescent="0.6">
      <c r="A989" s="38"/>
      <c r="B989" s="38"/>
      <c r="C989" s="38"/>
      <c r="D989" s="43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</row>
    <row r="990" spans="1:31" ht="19.5" customHeight="1" x14ac:dyDescent="0.6">
      <c r="A990" s="38"/>
      <c r="B990" s="38"/>
      <c r="C990" s="38"/>
      <c r="D990" s="43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</row>
    <row r="991" spans="1:31" ht="19.5" customHeight="1" x14ac:dyDescent="0.6">
      <c r="A991" s="38"/>
      <c r="B991" s="38"/>
      <c r="C991" s="38"/>
      <c r="D991" s="43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</row>
    <row r="992" spans="1:31" ht="19.5" customHeight="1" x14ac:dyDescent="0.6">
      <c r="A992" s="38"/>
      <c r="B992" s="38"/>
      <c r="C992" s="38"/>
      <c r="D992" s="43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</row>
    <row r="993" spans="1:31" ht="19.5" customHeight="1" x14ac:dyDescent="0.6">
      <c r="A993" s="38"/>
      <c r="B993" s="38"/>
      <c r="C993" s="38"/>
      <c r="D993" s="43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</row>
    <row r="994" spans="1:31" ht="19.5" customHeight="1" x14ac:dyDescent="0.6">
      <c r="A994" s="38"/>
      <c r="B994" s="38"/>
      <c r="C994" s="38"/>
      <c r="D994" s="43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</row>
    <row r="995" spans="1:31" ht="19.5" customHeight="1" x14ac:dyDescent="0.6">
      <c r="A995" s="38"/>
      <c r="B995" s="38"/>
      <c r="C995" s="38"/>
      <c r="D995" s="43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</row>
    <row r="996" spans="1:31" ht="19.5" customHeight="1" x14ac:dyDescent="0.6">
      <c r="A996" s="38"/>
      <c r="B996" s="38"/>
      <c r="C996" s="38"/>
      <c r="D996" s="43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</row>
    <row r="997" spans="1:31" ht="19.5" customHeight="1" x14ac:dyDescent="0.6">
      <c r="A997" s="38"/>
      <c r="B997" s="38"/>
      <c r="C997" s="38"/>
      <c r="D997" s="43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</row>
    <row r="998" spans="1:31" ht="19.5" customHeight="1" x14ac:dyDescent="0.6">
      <c r="A998" s="38"/>
      <c r="B998" s="38"/>
      <c r="C998" s="38"/>
      <c r="D998" s="43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</row>
    <row r="999" spans="1:31" ht="19.5" customHeight="1" x14ac:dyDescent="0.6">
      <c r="A999" s="38"/>
      <c r="B999" s="38"/>
      <c r="C999" s="38"/>
      <c r="D999" s="43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</row>
    <row r="1000" spans="1:31" ht="19.5" customHeight="1" x14ac:dyDescent="0.6">
      <c r="A1000" s="38"/>
      <c r="B1000" s="38"/>
      <c r="C1000" s="38"/>
      <c r="D1000" s="43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</row>
    <row r="1001" spans="1:31" ht="19.5" customHeight="1" x14ac:dyDescent="0.6">
      <c r="A1001" s="38"/>
      <c r="B1001" s="38"/>
      <c r="C1001" s="38"/>
      <c r="D1001" s="43"/>
      <c r="E1001" s="38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</row>
    <row r="1002" spans="1:31" ht="19.5" customHeight="1" x14ac:dyDescent="0.6">
      <c r="A1002" s="38"/>
      <c r="B1002" s="38"/>
      <c r="C1002" s="38"/>
      <c r="D1002" s="43"/>
      <c r="E1002" s="38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</row>
    <row r="1003" spans="1:31" ht="19.5" customHeight="1" x14ac:dyDescent="0.6">
      <c r="A1003" s="38"/>
      <c r="B1003" s="38"/>
      <c r="C1003" s="38"/>
      <c r="D1003" s="43"/>
      <c r="E1003" s="38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</row>
    <row r="1004" spans="1:31" ht="19.5" customHeight="1" x14ac:dyDescent="0.6">
      <c r="A1004" s="38"/>
      <c r="B1004" s="38"/>
      <c r="C1004" s="38"/>
      <c r="D1004" s="43"/>
      <c r="E1004" s="38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</row>
    <row r="1005" spans="1:31" ht="19.5" customHeight="1" x14ac:dyDescent="0.6">
      <c r="A1005" s="38"/>
      <c r="B1005" s="38"/>
      <c r="C1005" s="38"/>
      <c r="D1005" s="43"/>
      <c r="E1005" s="38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C46" sqref="C46:S48"/>
    </sheetView>
  </sheetViews>
  <sheetFormatPr defaultColWidth="10.08203125" defaultRowHeight="15" customHeight="1" x14ac:dyDescent="0.6"/>
  <cols>
    <col min="1" max="1" width="4.9140625" style="44" customWidth="1"/>
    <col min="2" max="2" width="5.4140625" style="44" customWidth="1"/>
    <col min="3" max="3" width="5.08203125" style="44" customWidth="1"/>
    <col min="4" max="4" width="7.6640625" style="44" customWidth="1"/>
    <col min="5" max="5" width="27.6640625" style="44" customWidth="1"/>
    <col min="6" max="6" width="9.08203125" style="44" customWidth="1"/>
    <col min="7" max="7" width="2" style="44" hidden="1" customWidth="1"/>
    <col min="8" max="8" width="13.58203125" style="44" customWidth="1"/>
    <col min="9" max="9" width="4.4140625" style="44" customWidth="1"/>
    <col min="10" max="10" width="14.4140625" style="44" customWidth="1"/>
    <col min="11" max="11" width="4.4140625" style="44" customWidth="1"/>
    <col min="12" max="12" width="13.58203125" style="44" customWidth="1"/>
    <col min="13" max="13" width="2.4140625" style="44" customWidth="1"/>
    <col min="14" max="14" width="13.58203125" style="44" customWidth="1"/>
    <col min="15" max="15" width="4.4140625" style="44" customWidth="1"/>
    <col min="16" max="16" width="13.58203125" style="44" customWidth="1"/>
    <col min="17" max="17" width="3" style="44" hidden="1" customWidth="1"/>
    <col min="18" max="18" width="4" style="44" customWidth="1"/>
    <col min="19" max="19" width="14.1640625" style="44" customWidth="1"/>
    <col min="20" max="31" width="9.08203125" style="44" customWidth="1"/>
    <col min="32" max="16384" width="10.08203125" style="44"/>
  </cols>
  <sheetData>
    <row r="1" spans="1:31" ht="19.5" customHeight="1" x14ac:dyDescent="0.6">
      <c r="A1" s="38"/>
      <c r="B1" s="38"/>
      <c r="C1" s="38"/>
      <c r="D1" s="43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>
        <v>8</v>
      </c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</row>
    <row r="2" spans="1:31" ht="19.5" customHeight="1" x14ac:dyDescent="0.6">
      <c r="A2" s="38"/>
      <c r="B2" s="82" t="s">
        <v>0</v>
      </c>
      <c r="C2" s="83"/>
      <c r="D2" s="83"/>
      <c r="E2" s="83"/>
      <c r="F2" s="84"/>
      <c r="G2" s="55"/>
      <c r="H2" s="96" t="s">
        <v>85</v>
      </c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</row>
    <row r="3" spans="1:31" ht="19.5" customHeight="1" x14ac:dyDescent="0.6">
      <c r="A3" s="38"/>
      <c r="B3" s="82" t="str">
        <f>ฉบับนักเรียน!A3</f>
        <v>นางลักษณา ลีละขจรเกียรติ  นางสาวณียพรรณ กาญจนะ</v>
      </c>
      <c r="C3" s="83"/>
      <c r="D3" s="83"/>
      <c r="E3" s="83"/>
      <c r="F3" s="84"/>
      <c r="G3" s="55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</row>
    <row r="4" spans="1:31" ht="19.5" customHeight="1" x14ac:dyDescent="0.6">
      <c r="A4" s="38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3" t="s">
        <v>77</v>
      </c>
      <c r="H4" s="19" t="s">
        <v>78</v>
      </c>
      <c r="I4" s="53" t="s">
        <v>77</v>
      </c>
      <c r="J4" s="19" t="s">
        <v>78</v>
      </c>
      <c r="K4" s="53" t="s">
        <v>77</v>
      </c>
      <c r="L4" s="19" t="s">
        <v>78</v>
      </c>
      <c r="M4" s="53" t="s">
        <v>77</v>
      </c>
      <c r="N4" s="19" t="s">
        <v>78</v>
      </c>
      <c r="O4" s="53" t="s">
        <v>77</v>
      </c>
      <c r="P4" s="19" t="s">
        <v>78</v>
      </c>
      <c r="Q4" s="53"/>
      <c r="R4" s="53" t="s">
        <v>77</v>
      </c>
      <c r="S4" s="19" t="s">
        <v>78</v>
      </c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</row>
    <row r="5" spans="1:31" ht="19.5" customHeight="1" x14ac:dyDescent="0.7">
      <c r="A5" s="49"/>
      <c r="B5" s="20" t="s">
        <v>66</v>
      </c>
      <c r="C5" s="42" t="str">
        <f>ฉบับครู!B5</f>
        <v>3/2</v>
      </c>
      <c r="D5" s="47">
        <f>ฉบับนักเรียน!C5</f>
        <v>44670</v>
      </c>
      <c r="E5" s="50" t="str">
        <f>ฉบับนักเรียน!D5</f>
        <v>เด็กชายคีรีโรจน์  ค้างคีรี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</row>
    <row r="6" spans="1:31" ht="19.5" customHeight="1" x14ac:dyDescent="0.7">
      <c r="A6" s="49"/>
      <c r="B6" s="20" t="s">
        <v>13</v>
      </c>
      <c r="C6" s="42" t="str">
        <f>ฉบับครู!B6</f>
        <v>3/2</v>
      </c>
      <c r="D6" s="47">
        <f>ฉบับนักเรียน!C6</f>
        <v>44671</v>
      </c>
      <c r="E6" s="50" t="str">
        <f>ฉบับนักเรียน!D6</f>
        <v>เด็กชายจิราภัทร  คมขำ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</row>
    <row r="7" spans="1:31" ht="19.5" customHeight="1" x14ac:dyDescent="0.7">
      <c r="A7" s="49"/>
      <c r="B7" s="20" t="s">
        <v>14</v>
      </c>
      <c r="C7" s="42" t="str">
        <f>ฉบับครู!B7</f>
        <v>3/2</v>
      </c>
      <c r="D7" s="47">
        <f>ฉบับนักเรียน!C7</f>
        <v>44672</v>
      </c>
      <c r="E7" s="50" t="str">
        <f>ฉบับนักเรียน!D7</f>
        <v>เด็กชายชวาลวิชญ์ ไทยจิ  อิชิฮารา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</row>
    <row r="8" spans="1:31" ht="19.5" customHeight="1" x14ac:dyDescent="0.7">
      <c r="A8" s="49"/>
      <c r="B8" s="20" t="s">
        <v>15</v>
      </c>
      <c r="C8" s="42" t="str">
        <f>ฉบับครู!B8</f>
        <v>3/2</v>
      </c>
      <c r="D8" s="47">
        <f>ฉบับนักเรียน!C8</f>
        <v>44673</v>
      </c>
      <c r="E8" s="50" t="str">
        <f>ฉบับนักเรียน!D8</f>
        <v>เด็กชายชาญยุทธ  วงศ์ภักดี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</row>
    <row r="9" spans="1:31" ht="19.5" customHeight="1" x14ac:dyDescent="0.7">
      <c r="A9" s="49"/>
      <c r="B9" s="20" t="s">
        <v>16</v>
      </c>
      <c r="C9" s="42" t="str">
        <f>ฉบับครู!B9</f>
        <v>3/2</v>
      </c>
      <c r="D9" s="47">
        <f>ฉบับนักเรียน!C9</f>
        <v>44674</v>
      </c>
      <c r="E9" s="50" t="str">
        <f>ฉบับนักเรียน!D9</f>
        <v>เด็กชายโชติวิทย์  ยาแก้ว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</row>
    <row r="10" spans="1:31" ht="19.5" customHeight="1" x14ac:dyDescent="0.7">
      <c r="A10" s="49"/>
      <c r="B10" s="20" t="s">
        <v>17</v>
      </c>
      <c r="C10" s="42" t="str">
        <f>ฉบับครู!B10</f>
        <v>3/2</v>
      </c>
      <c r="D10" s="47">
        <f>ฉบับนักเรียน!C10</f>
        <v>44675</v>
      </c>
      <c r="E10" s="50" t="str">
        <f>ฉบับนักเรียน!D10</f>
        <v>เด็กชายณัฏฐพัชร์  ศรีเพชร์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</row>
    <row r="11" spans="1:31" ht="19.5" customHeight="1" x14ac:dyDescent="0.7">
      <c r="A11" s="49"/>
      <c r="B11" s="20" t="s">
        <v>18</v>
      </c>
      <c r="C11" s="42" t="str">
        <f>ฉบับครู!B11</f>
        <v>3/2</v>
      </c>
      <c r="D11" s="47">
        <f>ฉบับนักเรียน!C11</f>
        <v>44676</v>
      </c>
      <c r="E11" s="50" t="str">
        <f>ฉบับนักเรียน!D11</f>
        <v>เด็กชายณัฐวัฒน์  ไตรสิทธิ์สุโข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</row>
    <row r="12" spans="1:31" ht="19.5" customHeight="1" x14ac:dyDescent="0.7">
      <c r="A12" s="49"/>
      <c r="B12" s="20" t="s">
        <v>19</v>
      </c>
      <c r="C12" s="42" t="str">
        <f>ฉบับครู!B12</f>
        <v>3/2</v>
      </c>
      <c r="D12" s="47">
        <f>ฉบับนักเรียน!C12</f>
        <v>44677</v>
      </c>
      <c r="E12" s="50" t="str">
        <f>ฉบับนักเรียน!D12</f>
        <v>เด็กชายทิวัตถ์  งอกงาม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</row>
    <row r="13" spans="1:31" ht="19.5" customHeight="1" x14ac:dyDescent="0.7">
      <c r="A13" s="49"/>
      <c r="B13" s="20" t="s">
        <v>20</v>
      </c>
      <c r="C13" s="42" t="str">
        <f>ฉบับครู!B13</f>
        <v>3/2</v>
      </c>
      <c r="D13" s="47">
        <f>ฉบับนักเรียน!C13</f>
        <v>44678</v>
      </c>
      <c r="E13" s="50" t="str">
        <f>ฉบับนักเรียน!D13</f>
        <v>เด็กชายแทนคุณ  กิ่งทองมาก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</row>
    <row r="14" spans="1:31" ht="19.5" customHeight="1" x14ac:dyDescent="0.7">
      <c r="A14" s="49"/>
      <c r="B14" s="20" t="s">
        <v>21</v>
      </c>
      <c r="C14" s="42" t="str">
        <f>ฉบับครู!B14</f>
        <v>3/2</v>
      </c>
      <c r="D14" s="47">
        <f>ฉบับนักเรียน!C14</f>
        <v>44679</v>
      </c>
      <c r="E14" s="50" t="str">
        <f>ฉบับนักเรียน!D14</f>
        <v>เด็กชายธนกร  สิมมา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</row>
    <row r="15" spans="1:31" ht="19.5" customHeight="1" x14ac:dyDescent="0.7">
      <c r="A15" s="49"/>
      <c r="B15" s="20" t="s">
        <v>22</v>
      </c>
      <c r="C15" s="42" t="str">
        <f>ฉบับครู!B15</f>
        <v>3/2</v>
      </c>
      <c r="D15" s="47">
        <f>ฉบับนักเรียน!C15</f>
        <v>44680</v>
      </c>
      <c r="E15" s="50" t="str">
        <f>ฉบับนักเรียน!D15</f>
        <v>เด็กชายธนวินท์  นุ่มนวล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</row>
    <row r="16" spans="1:31" ht="19.5" customHeight="1" x14ac:dyDescent="0.7">
      <c r="A16" s="49"/>
      <c r="B16" s="20" t="s">
        <v>23</v>
      </c>
      <c r="C16" s="42" t="str">
        <f>ฉบับครู!B16</f>
        <v>3/2</v>
      </c>
      <c r="D16" s="47">
        <f>ฉบับนักเรียน!C16</f>
        <v>44681</v>
      </c>
      <c r="E16" s="50" t="str">
        <f>ฉบับนักเรียน!D16</f>
        <v>เด็กชายธนัท  ภาดลประเสริฐ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ht="19.5" customHeight="1" x14ac:dyDescent="0.7">
      <c r="A17" s="49"/>
      <c r="B17" s="20" t="s">
        <v>24</v>
      </c>
      <c r="C17" s="42" t="str">
        <f>ฉบับครู!B17</f>
        <v>3/2</v>
      </c>
      <c r="D17" s="47">
        <f>ฉบับนักเรียน!C17</f>
        <v>44682</v>
      </c>
      <c r="E17" s="50" t="str">
        <f>ฉบับนักเรียน!D17</f>
        <v>เด็กชายธราธิป  ดาสีวังปา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</row>
    <row r="18" spans="1:31" ht="19.5" customHeight="1" x14ac:dyDescent="0.7">
      <c r="A18" s="49"/>
      <c r="B18" s="20" t="s">
        <v>25</v>
      </c>
      <c r="C18" s="42" t="str">
        <f>ฉบับครู!B18</f>
        <v>3/2</v>
      </c>
      <c r="D18" s="47">
        <f>ฉบับนักเรียน!C18</f>
        <v>44683</v>
      </c>
      <c r="E18" s="50" t="str">
        <f>ฉบับนักเรียน!D18</f>
        <v>เด็กชายนนทพัทธ์  สิทธิไกร</v>
      </c>
      <c r="F18" s="25" t="str">
        <f>ฉบับนักเรียน!E18</f>
        <v>ชาย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</row>
    <row r="19" spans="1:31" ht="19.5" customHeight="1" x14ac:dyDescent="0.7">
      <c r="A19" s="49"/>
      <c r="B19" s="20" t="s">
        <v>26</v>
      </c>
      <c r="C19" s="42" t="str">
        <f>ฉบับครู!B19</f>
        <v>3/2</v>
      </c>
      <c r="D19" s="47">
        <f>ฉบับนักเรียน!C19</f>
        <v>44684</v>
      </c>
      <c r="E19" s="50" t="str">
        <f>ฉบับนักเรียน!D19</f>
        <v>เด็กชายพันธโชค  อยู่เย็น</v>
      </c>
      <c r="F19" s="25" t="str">
        <f>ฉบับนักเรียน!E19</f>
        <v>ชาย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</row>
    <row r="20" spans="1:31" ht="19.5" customHeight="1" x14ac:dyDescent="0.7">
      <c r="A20" s="49"/>
      <c r="B20" s="20" t="s">
        <v>27</v>
      </c>
      <c r="C20" s="42" t="str">
        <f>ฉบับครู!B20</f>
        <v>3/2</v>
      </c>
      <c r="D20" s="47">
        <f>ฉบับนักเรียน!C20</f>
        <v>44685</v>
      </c>
      <c r="E20" s="50" t="str">
        <f>ฉบับนักเรียน!D20</f>
        <v>เด็กชายวรพล  แซ่ลิ้ม</v>
      </c>
      <c r="F20" s="25" t="str">
        <f>ฉบับนักเรียน!E20</f>
        <v>ชาย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</row>
    <row r="21" spans="1:31" ht="19.5" customHeight="1" x14ac:dyDescent="0.7">
      <c r="A21" s="49"/>
      <c r="B21" s="20" t="s">
        <v>28</v>
      </c>
      <c r="C21" s="42" t="str">
        <f>ฉบับครู!B21</f>
        <v>3/2</v>
      </c>
      <c r="D21" s="47">
        <f>ฉบับนักเรียน!C21</f>
        <v>44686</v>
      </c>
      <c r="E21" s="50" t="str">
        <f>ฉบับนักเรียน!D21</f>
        <v>เด็กชายสันหธัษต์  วงศ์ขวัญเมือง</v>
      </c>
      <c r="F21" s="25" t="str">
        <f>ฉบับนักเรียน!E21</f>
        <v>ชาย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</row>
    <row r="22" spans="1:31" ht="19.5" customHeight="1" x14ac:dyDescent="0.7">
      <c r="A22" s="49"/>
      <c r="B22" s="20" t="s">
        <v>29</v>
      </c>
      <c r="C22" s="42" t="str">
        <f>ฉบับครู!B22</f>
        <v>3/2</v>
      </c>
      <c r="D22" s="47">
        <f>ฉบับนักเรียน!C22</f>
        <v>44687</v>
      </c>
      <c r="E22" s="50" t="str">
        <f>ฉบับนักเรียน!D22</f>
        <v>เด็กชายสิทธิพล  คนแข็ง</v>
      </c>
      <c r="F22" s="25" t="str">
        <f>ฉบับนักเรียน!E22</f>
        <v>ชาย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</row>
    <row r="23" spans="1:31" ht="19.5" customHeight="1" x14ac:dyDescent="0.7">
      <c r="A23" s="49"/>
      <c r="B23" s="20" t="s">
        <v>30</v>
      </c>
      <c r="C23" s="42" t="str">
        <f>ฉบับครู!B23</f>
        <v>3/2</v>
      </c>
      <c r="D23" s="47">
        <f>ฉบับนักเรียน!C23</f>
        <v>44688</v>
      </c>
      <c r="E23" s="50" t="str">
        <f>ฉบับนักเรียน!D23</f>
        <v>เด็กชายอรรถพล  บุญเพ็ง</v>
      </c>
      <c r="F23" s="25" t="str">
        <f>ฉบับนักเรียน!E23</f>
        <v>ชาย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</row>
    <row r="24" spans="1:31" ht="18" customHeight="1" x14ac:dyDescent="0.7">
      <c r="A24" s="49"/>
      <c r="B24" s="20" t="s">
        <v>31</v>
      </c>
      <c r="C24" s="42" t="str">
        <f>ฉบับครู!B24</f>
        <v>3/2</v>
      </c>
      <c r="D24" s="47">
        <f>ฉบับนักเรียน!C24</f>
        <v>44607</v>
      </c>
      <c r="E24" s="50" t="str">
        <f>ฉบับนักเรียน!D24</f>
        <v>เด็กหญิงพลอยไพลิน  เสนฤทธิ์</v>
      </c>
      <c r="F24" s="25" t="str">
        <f>ฉบับนักเรียน!E24</f>
        <v>หญิง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</row>
    <row r="25" spans="1:31" ht="18" customHeight="1" x14ac:dyDescent="0.7">
      <c r="A25" s="49"/>
      <c r="B25" s="20" t="s">
        <v>32</v>
      </c>
      <c r="C25" s="42" t="str">
        <f>ฉบับครู!B25</f>
        <v>3/2</v>
      </c>
      <c r="D25" s="47">
        <f>ฉบับนักเรียน!C25</f>
        <v>44689</v>
      </c>
      <c r="E25" s="50" t="str">
        <f>ฉบับนักเรียน!D25</f>
        <v>เด็กหญิงฉัตรดา  แสงสุกวาว</v>
      </c>
      <c r="F25" s="25" t="str">
        <f>ฉบับนักเรียน!E25</f>
        <v>หญิง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</row>
    <row r="26" spans="1:31" ht="18" customHeight="1" x14ac:dyDescent="0.7">
      <c r="A26" s="49"/>
      <c r="B26" s="20" t="s">
        <v>33</v>
      </c>
      <c r="C26" s="42" t="str">
        <f>ฉบับครู!B26</f>
        <v>3/2</v>
      </c>
      <c r="D26" s="47">
        <f>ฉบับนักเรียน!C26</f>
        <v>44690</v>
      </c>
      <c r="E26" s="50" t="str">
        <f>ฉบับนักเรียน!D26</f>
        <v>เด็กหญิงชนัญชิดา  ศกุนตนาฏ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</row>
    <row r="27" spans="1:31" ht="18" customHeight="1" x14ac:dyDescent="0.7">
      <c r="A27" s="49"/>
      <c r="B27" s="20" t="s">
        <v>34</v>
      </c>
      <c r="C27" s="42" t="str">
        <f>ฉบับครู!B27</f>
        <v>3/2</v>
      </c>
      <c r="D27" s="47">
        <f>ฉบับนักเรียน!C27</f>
        <v>44691</v>
      </c>
      <c r="E27" s="50" t="str">
        <f>ฉบับนักเรียน!D27</f>
        <v>เด็กหญิงชวิศา  ฉ่ำชื่น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</row>
    <row r="28" spans="1:31" ht="18" customHeight="1" x14ac:dyDescent="0.6">
      <c r="A28" s="38"/>
      <c r="B28" s="20" t="s">
        <v>35</v>
      </c>
      <c r="C28" s="42" t="str">
        <f>ฉบับครู!B28</f>
        <v>3/2</v>
      </c>
      <c r="D28" s="47">
        <f>ฉบับนักเรียน!C28</f>
        <v>44692</v>
      </c>
      <c r="E28" s="50" t="str">
        <f>ฉบับนักเรียน!D28</f>
        <v>เด็กหญิงณัชชารีย์  กิ่งสกุล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ht="18" customHeight="1" x14ac:dyDescent="0.6">
      <c r="A29" s="38"/>
      <c r="B29" s="20" t="s">
        <v>36</v>
      </c>
      <c r="C29" s="42" t="str">
        <f>ฉบับครู!B29</f>
        <v>3/2</v>
      </c>
      <c r="D29" s="47">
        <f>ฉบับนักเรียน!C29</f>
        <v>44693</v>
      </c>
      <c r="E29" s="50" t="str">
        <f>ฉบับนักเรียน!D29</f>
        <v>เด็กหญิงณัฏฐณิชา  เอี่ยมสอาด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pans="1:31" ht="18" customHeight="1" x14ac:dyDescent="0.6">
      <c r="A30" s="38"/>
      <c r="B30" s="20" t="s">
        <v>37</v>
      </c>
      <c r="C30" s="42" t="str">
        <f>ฉบับครู!B30</f>
        <v>3/2</v>
      </c>
      <c r="D30" s="47">
        <f>ฉบับนักเรียน!C30</f>
        <v>44694</v>
      </c>
      <c r="E30" s="50" t="str">
        <f>ฉบับนักเรียน!D30</f>
        <v>เด็กหญิงณัฐณิชา  กุมภวา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ht="18" customHeight="1" x14ac:dyDescent="0.6">
      <c r="A31" s="38"/>
      <c r="B31" s="20" t="s">
        <v>38</v>
      </c>
      <c r="C31" s="42" t="str">
        <f>ฉบับครู!B31</f>
        <v>3/2</v>
      </c>
      <c r="D31" s="47">
        <f>ฉบับนักเรียน!C31</f>
        <v>44695</v>
      </c>
      <c r="E31" s="50" t="str">
        <f>ฉบับนักเรียน!D31</f>
        <v>เด็กหญิงณัฐนันท์  คำพงษา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ht="18" customHeight="1" x14ac:dyDescent="0.6">
      <c r="A32" s="38"/>
      <c r="B32" s="20" t="s">
        <v>39</v>
      </c>
      <c r="C32" s="42" t="str">
        <f>ฉบับครู!B32</f>
        <v>3/2</v>
      </c>
      <c r="D32" s="47">
        <f>ฉบับนักเรียน!C32</f>
        <v>44696</v>
      </c>
      <c r="E32" s="50" t="str">
        <f>ฉบับนักเรียน!D32</f>
        <v>เด็กหญิงธานิยา  ยศอุบล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ht="18" customHeight="1" x14ac:dyDescent="0.6">
      <c r="A33" s="38"/>
      <c r="B33" s="20" t="s">
        <v>40</v>
      </c>
      <c r="C33" s="42" t="str">
        <f>ฉบับครู!B33</f>
        <v>3/2</v>
      </c>
      <c r="D33" s="47">
        <f>ฉบับนักเรียน!C33</f>
        <v>44697</v>
      </c>
      <c r="E33" s="50" t="str">
        <f>ฉบับนักเรียน!D33</f>
        <v>เด็กหญิงธีรานุช  หรุ่นรุ่งเรือง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ht="18" customHeight="1" x14ac:dyDescent="0.6">
      <c r="A34" s="38"/>
      <c r="B34" s="20" t="s">
        <v>41</v>
      </c>
      <c r="C34" s="42" t="str">
        <f>ฉบับครู!B34</f>
        <v>3/2</v>
      </c>
      <c r="D34" s="47">
        <f>ฉบับนักเรียน!C34</f>
        <v>44699</v>
      </c>
      <c r="E34" s="50" t="str">
        <f>ฉบับนักเรียน!D34</f>
        <v>เด็กหญิงปริชญา  ลุนนา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ht="18" customHeight="1" x14ac:dyDescent="0.6">
      <c r="A35" s="38"/>
      <c r="B35" s="20" t="s">
        <v>42</v>
      </c>
      <c r="C35" s="42" t="str">
        <f>ฉบับครู!B35</f>
        <v>3/2</v>
      </c>
      <c r="D35" s="47">
        <f>ฉบับนักเรียน!C35</f>
        <v>44700</v>
      </c>
      <c r="E35" s="50" t="str">
        <f>ฉบับนักเรียน!D35</f>
        <v>เด็กหญิงปริยาภัทร  ภาภักดี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ht="18" customHeight="1" x14ac:dyDescent="0.6">
      <c r="A36" s="38"/>
      <c r="B36" s="20" t="s">
        <v>43</v>
      </c>
      <c r="C36" s="42" t="str">
        <f>ฉบับครู!B36</f>
        <v>3/2</v>
      </c>
      <c r="D36" s="47">
        <f>ฉบับนักเรียน!C36</f>
        <v>44701</v>
      </c>
      <c r="E36" s="50" t="str">
        <f>ฉบับนักเรียน!D36</f>
        <v>เด็กหญิงปวรวรรณ  ภู่พงศ์พันธ์กุล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ht="18" customHeight="1" x14ac:dyDescent="0.6">
      <c r="A37" s="38"/>
      <c r="B37" s="20" t="s">
        <v>44</v>
      </c>
      <c r="C37" s="42" t="str">
        <f>ฉบับครู!B37</f>
        <v>3/2</v>
      </c>
      <c r="D37" s="47">
        <f>ฉบับนักเรียน!C37</f>
        <v>44702</v>
      </c>
      <c r="E37" s="50" t="str">
        <f>ฉบับนักเรียน!D37</f>
        <v>เด็กหญิงไปรญา  สิงหา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ht="18" customHeight="1" x14ac:dyDescent="0.6">
      <c r="A38" s="38"/>
      <c r="B38" s="20" t="s">
        <v>45</v>
      </c>
      <c r="C38" s="42" t="str">
        <f>ฉบับครู!B38</f>
        <v>3/2</v>
      </c>
      <c r="D38" s="47">
        <f>ฉบับนักเรียน!C38</f>
        <v>44703</v>
      </c>
      <c r="E38" s="50" t="str">
        <f>ฉบับนักเรียน!D38</f>
        <v>เด็กหญิงพรรณภัค  ช่วงอรุณ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ht="18" customHeight="1" x14ac:dyDescent="0.6">
      <c r="A39" s="38"/>
      <c r="B39" s="20" t="s">
        <v>46</v>
      </c>
      <c r="C39" s="42" t="str">
        <f>ฉบับครู!B39</f>
        <v>3/2</v>
      </c>
      <c r="D39" s="47">
        <f>ฉบับนักเรียน!C39</f>
        <v>44704</v>
      </c>
      <c r="E39" s="50" t="str">
        <f>ฉบับนักเรียน!D39</f>
        <v>เด็กหญิงพาขวัญ  พุ่มทอง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ht="18" customHeight="1" x14ac:dyDescent="0.6">
      <c r="A40" s="38"/>
      <c r="B40" s="20" t="s">
        <v>47</v>
      </c>
      <c r="C40" s="42" t="str">
        <f>ฉบับครู!B40</f>
        <v>3/2</v>
      </c>
      <c r="D40" s="47">
        <f>ฉบับนักเรียน!C40</f>
        <v>44705</v>
      </c>
      <c r="E40" s="50" t="str">
        <f>ฉบับนักเรียน!D40</f>
        <v>เด็กหญิงพิชญาภา  มีแสง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pans="1:31" ht="18" customHeight="1" x14ac:dyDescent="0.6">
      <c r="A41" s="38"/>
      <c r="B41" s="20" t="s">
        <v>48</v>
      </c>
      <c r="C41" s="42" t="str">
        <f>ฉบับครู!B41</f>
        <v>3/2</v>
      </c>
      <c r="D41" s="47">
        <f>ฉบับนักเรียน!C41</f>
        <v>44706</v>
      </c>
      <c r="E41" s="50" t="str">
        <f>ฉบับนักเรียน!D41</f>
        <v>เด็กหญิงพิมพ์ลักษณ์  เตียพานิชกิจ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pans="1:31" ht="18" customHeight="1" x14ac:dyDescent="0.6">
      <c r="A42" s="38"/>
      <c r="B42" s="20" t="s">
        <v>49</v>
      </c>
      <c r="C42" s="42" t="str">
        <f>ฉบับครู!B42</f>
        <v>3/2</v>
      </c>
      <c r="D42" s="47">
        <f>ฉบับนักเรียน!C42</f>
        <v>44707</v>
      </c>
      <c r="E42" s="50" t="str">
        <f>ฉบับนักเรียน!D42</f>
        <v>เด็กหญิงภาวิณี  มะแป้น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pans="1:31" ht="18" customHeight="1" x14ac:dyDescent="0.6">
      <c r="A43" s="38"/>
      <c r="B43" s="20" t="s">
        <v>50</v>
      </c>
      <c r="C43" s="42" t="str">
        <f>ฉบับครู!B43</f>
        <v>3/2</v>
      </c>
      <c r="D43" s="47">
        <f>ฉบับนักเรียน!C43</f>
        <v>44708</v>
      </c>
      <c r="E43" s="50" t="str">
        <f>ฉบับนักเรียน!D43</f>
        <v>เด็กหญิงรมย์ธีรา  สุขสม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pans="1:31" ht="18" customHeight="1" x14ac:dyDescent="0.6">
      <c r="A44" s="38"/>
      <c r="B44" s="20" t="s">
        <v>51</v>
      </c>
      <c r="C44" s="42" t="str">
        <f>ฉบับครู!B44</f>
        <v>3/2</v>
      </c>
      <c r="D44" s="47">
        <f>ฉบับนักเรียน!C44</f>
        <v>44709</v>
      </c>
      <c r="E44" s="50" t="str">
        <f>ฉบับนักเรียน!D44</f>
        <v>เด็กหญิงรุ่งฟ้า  เผ่าพงษ์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pans="1:31" ht="15.75" customHeight="1" x14ac:dyDescent="0.6">
      <c r="A45" s="38"/>
      <c r="B45" s="20" t="s">
        <v>52</v>
      </c>
      <c r="C45" s="42" t="str">
        <f>ฉบับครู!B45</f>
        <v>3/2</v>
      </c>
      <c r="D45" s="47">
        <f>ฉบับนักเรียน!C45</f>
        <v>44710</v>
      </c>
      <c r="E45" s="50" t="str">
        <f>ฉบับนักเรียน!D45</f>
        <v>เด็กหญิงวิรดา  เต็มส้ม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:H46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</row>
    <row r="46" spans="1:31" ht="19.5" customHeight="1" x14ac:dyDescent="0.6">
      <c r="A46" s="38"/>
      <c r="B46" s="20" t="s">
        <v>53</v>
      </c>
      <c r="C46" s="42" t="str">
        <f>ฉบับครู!B46</f>
        <v>3/2</v>
      </c>
      <c r="D46" s="47">
        <f>ฉบับนักเรียน!C46</f>
        <v>44711</v>
      </c>
      <c r="E46" s="50" t="str">
        <f>ฉบับนักเรียน!D46</f>
        <v>เด็กหญิงศศิประภา  พิมาน</v>
      </c>
      <c r="F46" s="25" t="str">
        <f>ฉบับนักเรียน!E46</f>
        <v>หญิง</v>
      </c>
      <c r="G46" s="25">
        <f>ฉบับครู!AF46</f>
        <v>0</v>
      </c>
      <c r="H46" s="25" t="str">
        <f t="shared" si="8"/>
        <v>ปกติ</v>
      </c>
      <c r="I46" s="25">
        <f>ฉบับครู!AI46</f>
        <v>0</v>
      </c>
      <c r="J46" s="25" t="str">
        <f t="shared" si="9"/>
        <v>ปกติ</v>
      </c>
      <c r="K46" s="25">
        <f>ฉบับครู!AM46</f>
        <v>0</v>
      </c>
      <c r="L46" s="25" t="str">
        <f t="shared" si="10"/>
        <v>ปกติ</v>
      </c>
      <c r="M46" s="25">
        <f>ฉบับครู!AQ46</f>
        <v>0</v>
      </c>
      <c r="N46" s="25" t="str">
        <f t="shared" si="11"/>
        <v>ปกติ</v>
      </c>
      <c r="O46" s="25">
        <f>ฉบับครู!AS46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ht="19.5" customHeight="1" x14ac:dyDescent="0.6">
      <c r="A47" s="38"/>
      <c r="B47" s="20" t="s">
        <v>54</v>
      </c>
      <c r="C47" s="42" t="str">
        <f>ฉบับครู!B47</f>
        <v>3/2</v>
      </c>
      <c r="D47" s="47">
        <f>ฉบับนักเรียน!C47</f>
        <v>44712</v>
      </c>
      <c r="E47" s="50" t="str">
        <f>ฉบับนักเรียน!D47</f>
        <v>เด็กหญิงสุนิสา  ศรีวิชัย</v>
      </c>
      <c r="F47" s="25" t="str">
        <f>ฉบับนักเรียน!E47</f>
        <v>หญิง</v>
      </c>
      <c r="G47" s="25">
        <f>ฉบับครู!AF47</f>
        <v>0</v>
      </c>
      <c r="H47" s="25" t="str">
        <f t="shared" ref="H47:H48" si="16">IF(G47&lt;4,"ปกติ",IF(G47&lt;6,"เสี่ยง","มีปัญหา"))</f>
        <v>ปกติ</v>
      </c>
      <c r="I47" s="25">
        <f>ฉบับครู!AI47</f>
        <v>0</v>
      </c>
      <c r="J47" s="25" t="str">
        <f t="shared" ref="J47:J48" si="17">IF(I47&lt;4,"ปกติ",IF(I47&lt;5,"เสี่ยง","มีปัญหา"))</f>
        <v>ปกติ</v>
      </c>
      <c r="K47" s="25">
        <f>ฉบับครู!AM47</f>
        <v>0</v>
      </c>
      <c r="L47" s="25" t="str">
        <f t="shared" ref="L47:L48" si="18">IF(K47&lt;6,"ปกติ",IF(K47&lt;7,"เสี่ยง","มีปัญหา"))</f>
        <v>ปกติ</v>
      </c>
      <c r="M47" s="25">
        <f>ฉบับครู!AQ47</f>
        <v>0</v>
      </c>
      <c r="N47" s="25" t="str">
        <f t="shared" ref="N47:N48" si="19">IF(M47&lt;5,"ปกติ",IF(M47&lt;6,"เสี่ยง","มีปัญหา"))</f>
        <v>ปกติ</v>
      </c>
      <c r="O47" s="25">
        <f>ฉบับครู!AS47</f>
        <v>0</v>
      </c>
      <c r="P47" s="25" t="str">
        <f t="shared" ref="P47:P48" si="20">IF(O47&gt;4,"มีจุดแข็ง","ไม่มีจุดแข็ง")</f>
        <v>ไม่มีจุดแข็ง</v>
      </c>
      <c r="Q47" s="25">
        <f t="shared" ref="Q47:Q48" si="21">G47+I47+K47+M47</f>
        <v>0</v>
      </c>
      <c r="R47" s="25">
        <f t="shared" ref="R47:R48" si="22">SUM(G47,I47,K47,M47)</f>
        <v>0</v>
      </c>
      <c r="S47" s="25" t="str">
        <f t="shared" ref="S47:S48" si="23">IF(R47&lt;17,"ปกติ",IF(R47&lt;20,"เสี่ยง","มีปัญหา"))</f>
        <v>ปกติ</v>
      </c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ht="19.5" customHeight="1" x14ac:dyDescent="0.6">
      <c r="A48" s="38"/>
      <c r="B48" s="20" t="s">
        <v>55</v>
      </c>
      <c r="C48" s="42" t="str">
        <f>ฉบับครู!B48</f>
        <v>3/2</v>
      </c>
      <c r="D48" s="47">
        <f>ฉบับนักเรียน!C48</f>
        <v>44713</v>
      </c>
      <c r="E48" s="50" t="str">
        <f>ฉบับนักเรียน!D48</f>
        <v>เด็กหญิงอลิสา  กล่อมเกลา</v>
      </c>
      <c r="F48" s="25" t="str">
        <f>ฉบับนักเรียน!E48</f>
        <v>หญิง</v>
      </c>
      <c r="G48" s="25">
        <f>ฉบับครู!AF48</f>
        <v>0</v>
      </c>
      <c r="H48" s="25" t="str">
        <f t="shared" si="16"/>
        <v>ปกติ</v>
      </c>
      <c r="I48" s="25">
        <f>ฉบับครู!AI48</f>
        <v>0</v>
      </c>
      <c r="J48" s="25" t="str">
        <f t="shared" si="17"/>
        <v>ปกติ</v>
      </c>
      <c r="K48" s="25">
        <f>ฉบับครู!AM48</f>
        <v>0</v>
      </c>
      <c r="L48" s="25" t="str">
        <f t="shared" si="18"/>
        <v>ปกติ</v>
      </c>
      <c r="M48" s="25">
        <f>ฉบับครู!AQ48</f>
        <v>0</v>
      </c>
      <c r="N48" s="25" t="str">
        <f t="shared" si="19"/>
        <v>ปกติ</v>
      </c>
      <c r="O48" s="25">
        <f>ฉบับครู!AS48</f>
        <v>0</v>
      </c>
      <c r="P48" s="25" t="str">
        <f t="shared" si="20"/>
        <v>ไม่มีจุดแข็ง</v>
      </c>
      <c r="Q48" s="25">
        <f t="shared" si="21"/>
        <v>0</v>
      </c>
      <c r="R48" s="25">
        <f t="shared" si="22"/>
        <v>0</v>
      </c>
      <c r="S48" s="25" t="str">
        <f t="shared" si="23"/>
        <v>ปกติ</v>
      </c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31" ht="19.5" customHeight="1" x14ac:dyDescent="0.6">
      <c r="A49" s="38"/>
      <c r="B49" s="20" t="s">
        <v>56</v>
      </c>
      <c r="C49" s="42"/>
      <c r="D49" s="17"/>
      <c r="E49" s="50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31" ht="19.5" customHeight="1" x14ac:dyDescent="0.6">
      <c r="A50" s="38"/>
      <c r="B50" s="20" t="s">
        <v>57</v>
      </c>
      <c r="C50" s="42"/>
      <c r="D50" s="17"/>
      <c r="E50" s="50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31" ht="19.5" customHeight="1" x14ac:dyDescent="0.6">
      <c r="A51" s="38"/>
      <c r="B51" s="20" t="s">
        <v>58</v>
      </c>
      <c r="C51" s="42"/>
      <c r="D51" s="17"/>
      <c r="E51" s="50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</row>
    <row r="52" spans="1:31" ht="19.5" customHeight="1" x14ac:dyDescent="0.6">
      <c r="A52" s="38"/>
      <c r="B52" s="20" t="s">
        <v>59</v>
      </c>
      <c r="C52" s="42"/>
      <c r="D52" s="17"/>
      <c r="E52" s="50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31" ht="19.5" customHeight="1" x14ac:dyDescent="0.6">
      <c r="A53" s="38"/>
      <c r="B53" s="20" t="s">
        <v>60</v>
      </c>
      <c r="C53" s="42"/>
      <c r="D53" s="17"/>
      <c r="E53" s="50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31" ht="19.5" customHeight="1" x14ac:dyDescent="0.6">
      <c r="A54" s="38"/>
      <c r="B54" s="20" t="s">
        <v>61</v>
      </c>
      <c r="C54" s="42"/>
      <c r="D54" s="17"/>
      <c r="E54" s="50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31" ht="19.5" customHeight="1" x14ac:dyDescent="0.6">
      <c r="A55" s="38"/>
      <c r="B55" s="38"/>
      <c r="C55" s="38"/>
      <c r="D55" s="43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31" ht="19.5" customHeight="1" x14ac:dyDescent="0.6">
      <c r="A56" s="38"/>
      <c r="B56" s="38"/>
      <c r="C56" s="38"/>
      <c r="D56" s="43" t="str">
        <f>report1!D56</f>
        <v>(ลงชื่อ)</v>
      </c>
      <c r="E56" s="38"/>
      <c r="F56" s="38"/>
      <c r="G56" s="38"/>
      <c r="H56" s="38"/>
      <c r="I56" s="38"/>
      <c r="J56" s="38"/>
      <c r="K56" s="38"/>
      <c r="L56" s="38" t="str">
        <f>report1!L56</f>
        <v xml:space="preserve">                 (ลงชื่อ)</v>
      </c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31" ht="19.5" customHeight="1" x14ac:dyDescent="0.6">
      <c r="A57" s="38"/>
      <c r="B57" s="38"/>
      <c r="C57" s="38"/>
      <c r="D57" s="43"/>
      <c r="E57" s="52" t="str">
        <f>report1!E57</f>
        <v>นางลักษณา ลีละขจรเกียรติ</v>
      </c>
      <c r="F57" s="38"/>
      <c r="G57" s="38"/>
      <c r="H57" s="38"/>
      <c r="I57" s="38"/>
      <c r="J57" s="38"/>
      <c r="K57" s="38"/>
      <c r="L57" s="38"/>
      <c r="M57" s="38"/>
      <c r="N57" s="80" t="str">
        <f>report1!N57</f>
        <v>นางสาวณียพรรณ กาญจนะ</v>
      </c>
      <c r="O57" s="81"/>
      <c r="P57" s="81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31" ht="19.5" customHeight="1" x14ac:dyDescent="0.6">
      <c r="A58" s="38"/>
      <c r="B58" s="38"/>
      <c r="C58" s="38"/>
      <c r="D58" s="43"/>
      <c r="E58" s="52" t="str">
        <f>report1!E58</f>
        <v xml:space="preserve">      ครูที่ปรึกษา</v>
      </c>
      <c r="F58" s="38"/>
      <c r="G58" s="38"/>
      <c r="H58" s="38"/>
      <c r="I58" s="38"/>
      <c r="J58" s="38"/>
      <c r="K58" s="38"/>
      <c r="L58" s="38"/>
      <c r="M58" s="51" t="str">
        <f>report1!M58</f>
        <v xml:space="preserve">             (ครูที่ปรึกษา)</v>
      </c>
      <c r="N58" s="80" t="str">
        <f>report1!N58</f>
        <v>ครูที่ปรึกษา</v>
      </c>
      <c r="O58" s="81"/>
      <c r="P58" s="81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31" ht="19.5" customHeight="1" x14ac:dyDescent="0.6">
      <c r="A59" s="38"/>
      <c r="B59" s="38"/>
      <c r="C59" s="38"/>
      <c r="D59" s="43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</row>
    <row r="60" spans="1:31" ht="19.5" customHeight="1" x14ac:dyDescent="0.6">
      <c r="A60" s="38"/>
      <c r="B60" s="38"/>
      <c r="C60" s="38"/>
      <c r="D60" s="43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 spans="1:31" ht="19.5" customHeight="1" x14ac:dyDescent="0.6">
      <c r="A61" s="38"/>
      <c r="B61" s="38"/>
      <c r="C61" s="38"/>
      <c r="D61" s="43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 spans="1:31" ht="19.5" customHeight="1" x14ac:dyDescent="0.6">
      <c r="A62" s="38"/>
      <c r="B62" s="38"/>
      <c r="C62" s="38"/>
      <c r="D62" s="43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31" ht="19.5" customHeight="1" x14ac:dyDescent="0.6">
      <c r="A63" s="38"/>
      <c r="B63" s="38"/>
      <c r="C63" s="38"/>
      <c r="D63" s="43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</row>
    <row r="64" spans="1:31" ht="19.5" customHeight="1" x14ac:dyDescent="0.6">
      <c r="A64" s="38"/>
      <c r="B64" s="38"/>
      <c r="C64" s="38"/>
      <c r="D64" s="43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 spans="1:31" ht="19.5" customHeight="1" x14ac:dyDescent="0.6">
      <c r="A65" s="38"/>
      <c r="B65" s="38"/>
      <c r="C65" s="38"/>
      <c r="D65" s="4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 spans="1:31" ht="19.5" customHeight="1" x14ac:dyDescent="0.6">
      <c r="A66" s="38"/>
      <c r="B66" s="38"/>
      <c r="C66" s="38"/>
      <c r="D66" s="43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</row>
    <row r="67" spans="1:31" ht="19.5" customHeight="1" x14ac:dyDescent="0.6">
      <c r="A67" s="38"/>
      <c r="B67" s="38"/>
      <c r="C67" s="38"/>
      <c r="D67" s="43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</row>
    <row r="68" spans="1:31" ht="19.5" customHeight="1" x14ac:dyDescent="0.6">
      <c r="A68" s="38"/>
      <c r="B68" s="38"/>
      <c r="C68" s="38"/>
      <c r="D68" s="43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</row>
    <row r="69" spans="1:31" ht="19.5" customHeight="1" x14ac:dyDescent="0.6">
      <c r="A69" s="38"/>
      <c r="B69" s="38"/>
      <c r="C69" s="38"/>
      <c r="D69" s="43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</row>
    <row r="70" spans="1:31" ht="19.5" customHeight="1" x14ac:dyDescent="0.6">
      <c r="A70" s="38"/>
      <c r="B70" s="38"/>
      <c r="C70" s="38"/>
      <c r="D70" s="43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</row>
    <row r="71" spans="1:31" ht="19.5" customHeight="1" x14ac:dyDescent="0.6">
      <c r="A71" s="38"/>
      <c r="B71" s="38"/>
      <c r="C71" s="38"/>
      <c r="D71" s="43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</row>
    <row r="72" spans="1:31" ht="19.5" customHeight="1" x14ac:dyDescent="0.6">
      <c r="A72" s="38"/>
      <c r="B72" s="38"/>
      <c r="C72" s="38"/>
      <c r="D72" s="43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</row>
    <row r="73" spans="1:31" ht="19.5" customHeight="1" x14ac:dyDescent="0.6">
      <c r="A73" s="38"/>
      <c r="B73" s="38"/>
      <c r="C73" s="38"/>
      <c r="D73" s="43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</row>
    <row r="74" spans="1:31" ht="19.5" customHeight="1" x14ac:dyDescent="0.6">
      <c r="A74" s="38"/>
      <c r="B74" s="38"/>
      <c r="C74" s="38"/>
      <c r="D74" s="43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</row>
    <row r="75" spans="1:31" ht="19.5" customHeight="1" x14ac:dyDescent="0.6">
      <c r="A75" s="38"/>
      <c r="B75" s="38"/>
      <c r="C75" s="38"/>
      <c r="D75" s="43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pans="1:31" ht="19.5" customHeight="1" x14ac:dyDescent="0.6">
      <c r="A76" s="38"/>
      <c r="B76" s="38"/>
      <c r="C76" s="38"/>
      <c r="D76" s="4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pans="1:31" ht="19.5" customHeight="1" x14ac:dyDescent="0.6">
      <c r="A77" s="38"/>
      <c r="B77" s="38"/>
      <c r="C77" s="38"/>
      <c r="D77" s="43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78" spans="1:31" ht="19.5" customHeight="1" x14ac:dyDescent="0.6">
      <c r="A78" s="38"/>
      <c r="B78" s="38"/>
      <c r="C78" s="38"/>
      <c r="D78" s="43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</row>
    <row r="79" spans="1:31" ht="19.5" customHeight="1" x14ac:dyDescent="0.6">
      <c r="A79" s="38"/>
      <c r="B79" s="38"/>
      <c r="C79" s="38"/>
      <c r="D79" s="43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</row>
    <row r="80" spans="1:31" ht="19.5" customHeight="1" x14ac:dyDescent="0.6">
      <c r="A80" s="38"/>
      <c r="B80" s="38"/>
      <c r="C80" s="38"/>
      <c r="D80" s="43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pans="1:31" ht="19.5" customHeight="1" x14ac:dyDescent="0.6">
      <c r="A81" s="38"/>
      <c r="B81" s="38"/>
      <c r="C81" s="38"/>
      <c r="D81" s="43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pans="1:31" ht="19.5" customHeight="1" x14ac:dyDescent="0.6">
      <c r="A82" s="38"/>
      <c r="B82" s="38"/>
      <c r="C82" s="38"/>
      <c r="D82" s="43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pans="1:31" ht="19.5" customHeight="1" x14ac:dyDescent="0.6">
      <c r="A83" s="38"/>
      <c r="B83" s="38"/>
      <c r="C83" s="38"/>
      <c r="D83" s="43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pans="1:31" ht="19.5" customHeight="1" x14ac:dyDescent="0.6">
      <c r="A84" s="38"/>
      <c r="B84" s="38"/>
      <c r="C84" s="38"/>
      <c r="D84" s="43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pans="1:31" ht="19.5" customHeight="1" x14ac:dyDescent="0.6">
      <c r="A85" s="38"/>
      <c r="B85" s="38"/>
      <c r="C85" s="38"/>
      <c r="D85" s="43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pans="1:31" ht="19.5" customHeight="1" x14ac:dyDescent="0.6">
      <c r="A86" s="38"/>
      <c r="B86" s="38"/>
      <c r="C86" s="38"/>
      <c r="D86" s="43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pans="1:31" ht="19.5" customHeight="1" x14ac:dyDescent="0.6">
      <c r="A87" s="38"/>
      <c r="B87" s="38"/>
      <c r="C87" s="38"/>
      <c r="D87" s="43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pans="1:31" ht="19.5" customHeight="1" x14ac:dyDescent="0.6">
      <c r="A88" s="38"/>
      <c r="B88" s="38"/>
      <c r="C88" s="38"/>
      <c r="D88" s="43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pans="1:31" ht="19.5" customHeight="1" x14ac:dyDescent="0.6">
      <c r="A89" s="38"/>
      <c r="B89" s="38"/>
      <c r="C89" s="38"/>
      <c r="D89" s="43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pans="1:31" ht="19.5" customHeight="1" x14ac:dyDescent="0.6">
      <c r="A90" s="38"/>
      <c r="B90" s="38"/>
      <c r="C90" s="38"/>
      <c r="D90" s="43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pans="1:31" ht="19.5" customHeight="1" x14ac:dyDescent="0.6">
      <c r="A91" s="38"/>
      <c r="B91" s="38"/>
      <c r="C91" s="38"/>
      <c r="D91" s="43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pans="1:31" ht="19.5" customHeight="1" x14ac:dyDescent="0.6">
      <c r="A92" s="38"/>
      <c r="B92" s="38"/>
      <c r="C92" s="38"/>
      <c r="D92" s="43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pans="1:31" ht="19.5" customHeight="1" x14ac:dyDescent="0.6">
      <c r="A93" s="38"/>
      <c r="B93" s="38"/>
      <c r="C93" s="38"/>
      <c r="D93" s="43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pans="1:31" ht="19.5" customHeight="1" x14ac:dyDescent="0.6">
      <c r="A94" s="38"/>
      <c r="B94" s="38"/>
      <c r="C94" s="38"/>
      <c r="D94" s="43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pans="1:31" ht="19.5" customHeight="1" x14ac:dyDescent="0.6">
      <c r="A95" s="38"/>
      <c r="B95" s="38"/>
      <c r="C95" s="38"/>
      <c r="D95" s="43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pans="1:31" ht="19.5" customHeight="1" x14ac:dyDescent="0.6">
      <c r="A96" s="38"/>
      <c r="B96" s="38"/>
      <c r="C96" s="38"/>
      <c r="D96" s="43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pans="1:31" ht="19.5" customHeight="1" x14ac:dyDescent="0.6">
      <c r="A97" s="38"/>
      <c r="B97" s="38"/>
      <c r="C97" s="38"/>
      <c r="D97" s="43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pans="1:31" ht="19.5" customHeight="1" x14ac:dyDescent="0.6">
      <c r="A98" s="38"/>
      <c r="B98" s="38"/>
      <c r="C98" s="38"/>
      <c r="D98" s="43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pans="1:31" ht="19.5" customHeight="1" x14ac:dyDescent="0.6">
      <c r="A99" s="38"/>
      <c r="B99" s="38"/>
      <c r="C99" s="38"/>
      <c r="D99" s="43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pans="1:31" ht="19.5" customHeight="1" x14ac:dyDescent="0.6">
      <c r="A100" s="38"/>
      <c r="B100" s="38"/>
      <c r="C100" s="38"/>
      <c r="D100" s="43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1" spans="1:31" ht="19.5" customHeight="1" x14ac:dyDescent="0.6">
      <c r="A101" s="38"/>
      <c r="B101" s="38"/>
      <c r="C101" s="38"/>
      <c r="D101" s="43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pans="1:31" ht="19.5" customHeight="1" x14ac:dyDescent="0.6">
      <c r="A102" s="38"/>
      <c r="B102" s="38"/>
      <c r="C102" s="38"/>
      <c r="D102" s="43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pans="1:31" ht="19.5" customHeight="1" x14ac:dyDescent="0.6">
      <c r="A103" s="38"/>
      <c r="B103" s="38"/>
      <c r="C103" s="38"/>
      <c r="D103" s="43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pans="1:31" ht="19.5" customHeight="1" x14ac:dyDescent="0.6">
      <c r="A104" s="38"/>
      <c r="B104" s="38"/>
      <c r="C104" s="38"/>
      <c r="D104" s="43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pans="1:31" ht="19.5" customHeight="1" x14ac:dyDescent="0.6">
      <c r="A105" s="38"/>
      <c r="B105" s="38"/>
      <c r="C105" s="38"/>
      <c r="D105" s="43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pans="1:31" ht="19.5" customHeight="1" x14ac:dyDescent="0.6">
      <c r="A106" s="38"/>
      <c r="B106" s="38"/>
      <c r="C106" s="38"/>
      <c r="D106" s="43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pans="1:31" ht="19.5" customHeight="1" x14ac:dyDescent="0.6">
      <c r="A107" s="38"/>
      <c r="B107" s="38"/>
      <c r="C107" s="38"/>
      <c r="D107" s="43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pans="1:31" ht="19.5" customHeight="1" x14ac:dyDescent="0.6">
      <c r="A108" s="38"/>
      <c r="B108" s="38"/>
      <c r="C108" s="38"/>
      <c r="D108" s="43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pans="1:31" ht="19.5" customHeight="1" x14ac:dyDescent="0.6">
      <c r="A109" s="38"/>
      <c r="B109" s="38"/>
      <c r="C109" s="38"/>
      <c r="D109" s="43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pans="1:31" ht="19.5" customHeight="1" x14ac:dyDescent="0.6">
      <c r="A110" s="38"/>
      <c r="B110" s="38"/>
      <c r="C110" s="38"/>
      <c r="D110" s="43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pans="1:31" ht="19.5" customHeight="1" x14ac:dyDescent="0.6">
      <c r="A111" s="38"/>
      <c r="B111" s="38"/>
      <c r="C111" s="38"/>
      <c r="D111" s="43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pans="1:31" ht="19.5" customHeight="1" x14ac:dyDescent="0.6">
      <c r="A112" s="38"/>
      <c r="B112" s="38"/>
      <c r="C112" s="38"/>
      <c r="D112" s="43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pans="1:31" ht="19.5" customHeight="1" x14ac:dyDescent="0.6">
      <c r="A113" s="38"/>
      <c r="B113" s="38"/>
      <c r="C113" s="38"/>
      <c r="D113" s="43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pans="1:31" ht="19.5" customHeight="1" x14ac:dyDescent="0.6">
      <c r="A114" s="38"/>
      <c r="B114" s="38"/>
      <c r="C114" s="38"/>
      <c r="D114" s="43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pans="1:31" ht="19.5" customHeight="1" x14ac:dyDescent="0.6">
      <c r="A115" s="38"/>
      <c r="B115" s="38"/>
      <c r="C115" s="38"/>
      <c r="D115" s="43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pans="1:31" ht="19.5" customHeight="1" x14ac:dyDescent="0.6">
      <c r="A116" s="38"/>
      <c r="B116" s="38"/>
      <c r="C116" s="38"/>
      <c r="D116" s="43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pans="1:31" ht="19.5" customHeight="1" x14ac:dyDescent="0.6">
      <c r="A117" s="38"/>
      <c r="B117" s="38"/>
      <c r="C117" s="38"/>
      <c r="D117" s="43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pans="1:31" ht="19.5" customHeight="1" x14ac:dyDescent="0.6">
      <c r="A118" s="38"/>
      <c r="B118" s="38"/>
      <c r="C118" s="38"/>
      <c r="D118" s="43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pans="1:31" ht="19.5" customHeight="1" x14ac:dyDescent="0.6">
      <c r="A119" s="38"/>
      <c r="B119" s="38"/>
      <c r="C119" s="38"/>
      <c r="D119" s="43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pans="1:31" ht="19.5" customHeight="1" x14ac:dyDescent="0.6">
      <c r="A120" s="38"/>
      <c r="B120" s="38"/>
      <c r="C120" s="38"/>
      <c r="D120" s="43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pans="1:31" ht="19.5" customHeight="1" x14ac:dyDescent="0.6">
      <c r="A121" s="38"/>
      <c r="B121" s="38"/>
      <c r="C121" s="38"/>
      <c r="D121" s="43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pans="1:31" ht="19.5" customHeight="1" x14ac:dyDescent="0.6">
      <c r="A122" s="38"/>
      <c r="B122" s="38"/>
      <c r="C122" s="38"/>
      <c r="D122" s="43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pans="1:31" ht="19.5" customHeight="1" x14ac:dyDescent="0.6">
      <c r="A123" s="38"/>
      <c r="B123" s="38"/>
      <c r="C123" s="38"/>
      <c r="D123" s="43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pans="1:31" ht="19.5" customHeight="1" x14ac:dyDescent="0.6">
      <c r="A124" s="38"/>
      <c r="B124" s="38"/>
      <c r="C124" s="38"/>
      <c r="D124" s="43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pans="1:31" ht="19.5" customHeight="1" x14ac:dyDescent="0.6">
      <c r="A125" s="38"/>
      <c r="B125" s="38"/>
      <c r="C125" s="38"/>
      <c r="D125" s="43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pans="1:31" ht="19.5" customHeight="1" x14ac:dyDescent="0.6">
      <c r="A126" s="38"/>
      <c r="B126" s="38"/>
      <c r="C126" s="38"/>
      <c r="D126" s="43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pans="1:31" ht="19.5" customHeight="1" x14ac:dyDescent="0.6">
      <c r="A127" s="38"/>
      <c r="B127" s="38"/>
      <c r="C127" s="38"/>
      <c r="D127" s="43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pans="1:31" ht="19.5" customHeight="1" x14ac:dyDescent="0.6">
      <c r="A128" s="38"/>
      <c r="B128" s="38"/>
      <c r="C128" s="38"/>
      <c r="D128" s="43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pans="1:31" ht="19.5" customHeight="1" x14ac:dyDescent="0.6">
      <c r="A129" s="38"/>
      <c r="B129" s="38"/>
      <c r="C129" s="38"/>
      <c r="D129" s="43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pans="1:31" ht="19.5" customHeight="1" x14ac:dyDescent="0.6">
      <c r="A130" s="38"/>
      <c r="B130" s="38"/>
      <c r="C130" s="38"/>
      <c r="D130" s="43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pans="1:31" ht="19.5" customHeight="1" x14ac:dyDescent="0.6">
      <c r="A131" s="38"/>
      <c r="B131" s="38"/>
      <c r="C131" s="38"/>
      <c r="D131" s="43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pans="1:31" ht="19.5" customHeight="1" x14ac:dyDescent="0.6">
      <c r="A132" s="38"/>
      <c r="B132" s="38"/>
      <c r="C132" s="38"/>
      <c r="D132" s="43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pans="1:31" ht="19.5" customHeight="1" x14ac:dyDescent="0.6">
      <c r="A133" s="38"/>
      <c r="B133" s="38"/>
      <c r="C133" s="38"/>
      <c r="D133" s="43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pans="1:31" ht="19.5" customHeight="1" x14ac:dyDescent="0.6">
      <c r="A134" s="38"/>
      <c r="B134" s="38"/>
      <c r="C134" s="38"/>
      <c r="D134" s="43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pans="1:31" ht="19.5" customHeight="1" x14ac:dyDescent="0.6">
      <c r="A135" s="38"/>
      <c r="B135" s="38"/>
      <c r="C135" s="38"/>
      <c r="D135" s="43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  <row r="136" spans="1:31" ht="19.5" customHeight="1" x14ac:dyDescent="0.6">
      <c r="A136" s="38"/>
      <c r="B136" s="38"/>
      <c r="C136" s="38"/>
      <c r="D136" s="43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</row>
    <row r="137" spans="1:31" ht="19.5" customHeight="1" x14ac:dyDescent="0.6">
      <c r="A137" s="38"/>
      <c r="B137" s="38"/>
      <c r="C137" s="38"/>
      <c r="D137" s="43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pans="1:31" ht="19.5" customHeight="1" x14ac:dyDescent="0.6">
      <c r="A138" s="38"/>
      <c r="B138" s="38"/>
      <c r="C138" s="38"/>
      <c r="D138" s="43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pans="1:31" ht="19.5" customHeight="1" x14ac:dyDescent="0.6">
      <c r="A139" s="38"/>
      <c r="B139" s="38"/>
      <c r="C139" s="38"/>
      <c r="D139" s="43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pans="1:31" ht="19.5" customHeight="1" x14ac:dyDescent="0.6">
      <c r="A140" s="38"/>
      <c r="B140" s="38"/>
      <c r="C140" s="38"/>
      <c r="D140" s="43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pans="1:31" ht="19.5" customHeight="1" x14ac:dyDescent="0.6">
      <c r="A141" s="38"/>
      <c r="B141" s="38"/>
      <c r="C141" s="38"/>
      <c r="D141" s="43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pans="1:31" ht="19.5" customHeight="1" x14ac:dyDescent="0.6">
      <c r="A142" s="38"/>
      <c r="B142" s="38"/>
      <c r="C142" s="38"/>
      <c r="D142" s="43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</row>
    <row r="143" spans="1:31" ht="19.5" customHeight="1" x14ac:dyDescent="0.6">
      <c r="A143" s="38"/>
      <c r="B143" s="38"/>
      <c r="C143" s="38"/>
      <c r="D143" s="43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</row>
    <row r="144" spans="1:31" ht="19.5" customHeight="1" x14ac:dyDescent="0.6">
      <c r="A144" s="38"/>
      <c r="B144" s="38"/>
      <c r="C144" s="38"/>
      <c r="D144" s="43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</row>
    <row r="145" spans="1:31" ht="19.5" customHeight="1" x14ac:dyDescent="0.6">
      <c r="A145" s="38"/>
      <c r="B145" s="38"/>
      <c r="C145" s="38"/>
      <c r="D145" s="43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pans="1:31" ht="19.5" customHeight="1" x14ac:dyDescent="0.6">
      <c r="A146" s="38"/>
      <c r="B146" s="38"/>
      <c r="C146" s="38"/>
      <c r="D146" s="43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pans="1:31" ht="19.5" customHeight="1" x14ac:dyDescent="0.6">
      <c r="A147" s="38"/>
      <c r="B147" s="38"/>
      <c r="C147" s="38"/>
      <c r="D147" s="43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pans="1:31" ht="19.5" customHeight="1" x14ac:dyDescent="0.6">
      <c r="A148" s="38"/>
      <c r="B148" s="38"/>
      <c r="C148" s="38"/>
      <c r="D148" s="43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pans="1:31" ht="19.5" customHeight="1" x14ac:dyDescent="0.6">
      <c r="A149" s="38"/>
      <c r="B149" s="38"/>
      <c r="C149" s="38"/>
      <c r="D149" s="43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pans="1:31" ht="19.5" customHeight="1" x14ac:dyDescent="0.6">
      <c r="A150" s="38"/>
      <c r="B150" s="38"/>
      <c r="C150" s="38"/>
      <c r="D150" s="43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pans="1:31" ht="19.5" customHeight="1" x14ac:dyDescent="0.6">
      <c r="A151" s="38"/>
      <c r="B151" s="38"/>
      <c r="C151" s="38"/>
      <c r="D151" s="43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  <row r="152" spans="1:31" ht="19.5" customHeight="1" x14ac:dyDescent="0.6">
      <c r="A152" s="38"/>
      <c r="B152" s="38"/>
      <c r="C152" s="38"/>
      <c r="D152" s="43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</row>
    <row r="153" spans="1:31" ht="19.5" customHeight="1" x14ac:dyDescent="0.6">
      <c r="A153" s="38"/>
      <c r="B153" s="38"/>
      <c r="C153" s="38"/>
      <c r="D153" s="43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</row>
    <row r="154" spans="1:31" ht="19.5" customHeight="1" x14ac:dyDescent="0.6">
      <c r="A154" s="38"/>
      <c r="B154" s="38"/>
      <c r="C154" s="38"/>
      <c r="D154" s="43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</row>
    <row r="155" spans="1:31" ht="19.5" customHeight="1" x14ac:dyDescent="0.6">
      <c r="A155" s="38"/>
      <c r="B155" s="38"/>
      <c r="C155" s="38"/>
      <c r="D155" s="43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</row>
    <row r="156" spans="1:31" ht="19.5" customHeight="1" x14ac:dyDescent="0.6">
      <c r="A156" s="38"/>
      <c r="B156" s="38"/>
      <c r="C156" s="38"/>
      <c r="D156" s="43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</row>
    <row r="157" spans="1:31" ht="19.5" customHeight="1" x14ac:dyDescent="0.6">
      <c r="A157" s="38"/>
      <c r="B157" s="38"/>
      <c r="C157" s="38"/>
      <c r="D157" s="43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</row>
    <row r="158" spans="1:31" ht="19.5" customHeight="1" x14ac:dyDescent="0.6">
      <c r="A158" s="38"/>
      <c r="B158" s="38"/>
      <c r="C158" s="38"/>
      <c r="D158" s="43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</row>
    <row r="159" spans="1:31" ht="19.5" customHeight="1" x14ac:dyDescent="0.6">
      <c r="A159" s="38"/>
      <c r="B159" s="38"/>
      <c r="C159" s="38"/>
      <c r="D159" s="43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</row>
    <row r="160" spans="1:31" ht="19.5" customHeight="1" x14ac:dyDescent="0.6">
      <c r="A160" s="38"/>
      <c r="B160" s="38"/>
      <c r="C160" s="38"/>
      <c r="D160" s="43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</row>
    <row r="161" spans="1:31" ht="19.5" customHeight="1" x14ac:dyDescent="0.6">
      <c r="A161" s="38"/>
      <c r="B161" s="38"/>
      <c r="C161" s="38"/>
      <c r="D161" s="43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</row>
    <row r="162" spans="1:31" ht="19.5" customHeight="1" x14ac:dyDescent="0.6">
      <c r="A162" s="38"/>
      <c r="B162" s="38"/>
      <c r="C162" s="38"/>
      <c r="D162" s="43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</row>
    <row r="163" spans="1:31" ht="19.5" customHeight="1" x14ac:dyDescent="0.6">
      <c r="A163" s="38"/>
      <c r="B163" s="38"/>
      <c r="C163" s="38"/>
      <c r="D163" s="43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</row>
    <row r="164" spans="1:31" ht="19.5" customHeight="1" x14ac:dyDescent="0.6">
      <c r="A164" s="38"/>
      <c r="B164" s="38"/>
      <c r="C164" s="38"/>
      <c r="D164" s="43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</row>
    <row r="165" spans="1:31" ht="19.5" customHeight="1" x14ac:dyDescent="0.6">
      <c r="A165" s="38"/>
      <c r="B165" s="38"/>
      <c r="C165" s="38"/>
      <c r="D165" s="43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</row>
    <row r="166" spans="1:31" ht="19.5" customHeight="1" x14ac:dyDescent="0.6">
      <c r="A166" s="38"/>
      <c r="B166" s="38"/>
      <c r="C166" s="38"/>
      <c r="D166" s="43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</row>
    <row r="167" spans="1:31" ht="19.5" customHeight="1" x14ac:dyDescent="0.6">
      <c r="A167" s="38"/>
      <c r="B167" s="38"/>
      <c r="C167" s="38"/>
      <c r="D167" s="43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</row>
    <row r="168" spans="1:31" ht="19.5" customHeight="1" x14ac:dyDescent="0.6">
      <c r="A168" s="38"/>
      <c r="B168" s="38"/>
      <c r="C168" s="38"/>
      <c r="D168" s="43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</row>
    <row r="169" spans="1:31" ht="19.5" customHeight="1" x14ac:dyDescent="0.6">
      <c r="A169" s="38"/>
      <c r="B169" s="38"/>
      <c r="C169" s="38"/>
      <c r="D169" s="43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</row>
    <row r="170" spans="1:31" ht="19.5" customHeight="1" x14ac:dyDescent="0.6">
      <c r="A170" s="38"/>
      <c r="B170" s="38"/>
      <c r="C170" s="38"/>
      <c r="D170" s="43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</row>
    <row r="171" spans="1:31" ht="19.5" customHeight="1" x14ac:dyDescent="0.6">
      <c r="A171" s="38"/>
      <c r="B171" s="38"/>
      <c r="C171" s="38"/>
      <c r="D171" s="43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</row>
    <row r="172" spans="1:31" ht="19.5" customHeight="1" x14ac:dyDescent="0.6">
      <c r="A172" s="38"/>
      <c r="B172" s="38"/>
      <c r="C172" s="38"/>
      <c r="D172" s="43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</row>
    <row r="173" spans="1:31" ht="19.5" customHeight="1" x14ac:dyDescent="0.6">
      <c r="A173" s="38"/>
      <c r="B173" s="38"/>
      <c r="C173" s="38"/>
      <c r="D173" s="43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</row>
    <row r="174" spans="1:31" ht="19.5" customHeight="1" x14ac:dyDescent="0.6">
      <c r="A174" s="38"/>
      <c r="B174" s="38"/>
      <c r="C174" s="38"/>
      <c r="D174" s="43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</row>
    <row r="175" spans="1:31" ht="19.5" customHeight="1" x14ac:dyDescent="0.6">
      <c r="A175" s="38"/>
      <c r="B175" s="38"/>
      <c r="C175" s="38"/>
      <c r="D175" s="43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</row>
    <row r="176" spans="1:31" ht="19.5" customHeight="1" x14ac:dyDescent="0.6">
      <c r="A176" s="38"/>
      <c r="B176" s="38"/>
      <c r="C176" s="38"/>
      <c r="D176" s="43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</row>
    <row r="177" spans="1:31" ht="19.5" customHeight="1" x14ac:dyDescent="0.6">
      <c r="A177" s="38"/>
      <c r="B177" s="38"/>
      <c r="C177" s="38"/>
      <c r="D177" s="43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</row>
    <row r="178" spans="1:31" ht="19.5" customHeight="1" x14ac:dyDescent="0.6">
      <c r="A178" s="38"/>
      <c r="B178" s="38"/>
      <c r="C178" s="38"/>
      <c r="D178" s="43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</row>
    <row r="179" spans="1:31" ht="19.5" customHeight="1" x14ac:dyDescent="0.6">
      <c r="A179" s="38"/>
      <c r="B179" s="38"/>
      <c r="C179" s="38"/>
      <c r="D179" s="43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</row>
    <row r="180" spans="1:31" ht="19.5" customHeight="1" x14ac:dyDescent="0.6">
      <c r="A180" s="38"/>
      <c r="B180" s="38"/>
      <c r="C180" s="38"/>
      <c r="D180" s="43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</row>
    <row r="181" spans="1:31" ht="19.5" customHeight="1" x14ac:dyDescent="0.6">
      <c r="A181" s="38"/>
      <c r="B181" s="38"/>
      <c r="C181" s="38"/>
      <c r="D181" s="43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</row>
    <row r="182" spans="1:31" ht="19.5" customHeight="1" x14ac:dyDescent="0.6">
      <c r="A182" s="38"/>
      <c r="B182" s="38"/>
      <c r="C182" s="38"/>
      <c r="D182" s="43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</row>
    <row r="183" spans="1:31" ht="19.5" customHeight="1" x14ac:dyDescent="0.6">
      <c r="A183" s="38"/>
      <c r="B183" s="38"/>
      <c r="C183" s="38"/>
      <c r="D183" s="43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</row>
    <row r="184" spans="1:31" ht="19.5" customHeight="1" x14ac:dyDescent="0.6">
      <c r="A184" s="38"/>
      <c r="B184" s="38"/>
      <c r="C184" s="38"/>
      <c r="D184" s="43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</row>
    <row r="185" spans="1:31" ht="19.5" customHeight="1" x14ac:dyDescent="0.6">
      <c r="A185" s="38"/>
      <c r="B185" s="38"/>
      <c r="C185" s="38"/>
      <c r="D185" s="43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</row>
    <row r="186" spans="1:31" ht="19.5" customHeight="1" x14ac:dyDescent="0.6">
      <c r="A186" s="38"/>
      <c r="B186" s="38"/>
      <c r="C186" s="38"/>
      <c r="D186" s="43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</row>
    <row r="187" spans="1:31" ht="19.5" customHeight="1" x14ac:dyDescent="0.6">
      <c r="A187" s="38"/>
      <c r="B187" s="38"/>
      <c r="C187" s="38"/>
      <c r="D187" s="43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</row>
    <row r="188" spans="1:31" ht="19.5" customHeight="1" x14ac:dyDescent="0.6">
      <c r="A188" s="38"/>
      <c r="B188" s="38"/>
      <c r="C188" s="38"/>
      <c r="D188" s="43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</row>
    <row r="189" spans="1:31" ht="19.5" customHeight="1" x14ac:dyDescent="0.6">
      <c r="A189" s="38"/>
      <c r="B189" s="38"/>
      <c r="C189" s="38"/>
      <c r="D189" s="43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</row>
    <row r="190" spans="1:31" ht="19.5" customHeight="1" x14ac:dyDescent="0.6">
      <c r="A190" s="38"/>
      <c r="B190" s="38"/>
      <c r="C190" s="38"/>
      <c r="D190" s="43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</row>
    <row r="191" spans="1:31" ht="19.5" customHeight="1" x14ac:dyDescent="0.6">
      <c r="A191" s="38"/>
      <c r="B191" s="38"/>
      <c r="C191" s="38"/>
      <c r="D191" s="43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  <row r="192" spans="1:31" ht="19.5" customHeight="1" x14ac:dyDescent="0.6">
      <c r="A192" s="38"/>
      <c r="B192" s="38"/>
      <c r="C192" s="38"/>
      <c r="D192" s="43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</row>
    <row r="193" spans="1:31" ht="19.5" customHeight="1" x14ac:dyDescent="0.6">
      <c r="A193" s="38"/>
      <c r="B193" s="38"/>
      <c r="C193" s="38"/>
      <c r="D193" s="43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</row>
    <row r="194" spans="1:31" ht="19.5" customHeight="1" x14ac:dyDescent="0.6">
      <c r="A194" s="38"/>
      <c r="B194" s="38"/>
      <c r="C194" s="38"/>
      <c r="D194" s="43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</row>
    <row r="195" spans="1:31" ht="19.5" customHeight="1" x14ac:dyDescent="0.6">
      <c r="A195" s="38"/>
      <c r="B195" s="38"/>
      <c r="C195" s="38"/>
      <c r="D195" s="43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</row>
    <row r="196" spans="1:31" ht="19.5" customHeight="1" x14ac:dyDescent="0.6">
      <c r="A196" s="38"/>
      <c r="B196" s="38"/>
      <c r="C196" s="38"/>
      <c r="D196" s="43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</row>
    <row r="197" spans="1:31" ht="19.5" customHeight="1" x14ac:dyDescent="0.6">
      <c r="A197" s="38"/>
      <c r="B197" s="38"/>
      <c r="C197" s="38"/>
      <c r="D197" s="43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</row>
    <row r="198" spans="1:31" ht="19.5" customHeight="1" x14ac:dyDescent="0.6">
      <c r="A198" s="38"/>
      <c r="B198" s="38"/>
      <c r="C198" s="38"/>
      <c r="D198" s="43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</row>
    <row r="199" spans="1:31" ht="19.5" customHeight="1" x14ac:dyDescent="0.6">
      <c r="A199" s="38"/>
      <c r="B199" s="38"/>
      <c r="C199" s="38"/>
      <c r="D199" s="43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</row>
    <row r="200" spans="1:31" ht="19.5" customHeight="1" x14ac:dyDescent="0.6">
      <c r="A200" s="38"/>
      <c r="B200" s="38"/>
      <c r="C200" s="38"/>
      <c r="D200" s="43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</row>
    <row r="201" spans="1:31" ht="19.5" customHeight="1" x14ac:dyDescent="0.6">
      <c r="A201" s="38"/>
      <c r="B201" s="38"/>
      <c r="C201" s="38"/>
      <c r="D201" s="43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</row>
    <row r="202" spans="1:31" ht="19.5" customHeight="1" x14ac:dyDescent="0.6">
      <c r="A202" s="38"/>
      <c r="B202" s="38"/>
      <c r="C202" s="38"/>
      <c r="D202" s="43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</row>
    <row r="203" spans="1:31" ht="19.5" customHeight="1" x14ac:dyDescent="0.6">
      <c r="A203" s="38"/>
      <c r="B203" s="38"/>
      <c r="C203" s="38"/>
      <c r="D203" s="43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</row>
    <row r="204" spans="1:31" ht="19.5" customHeight="1" x14ac:dyDescent="0.6">
      <c r="A204" s="38"/>
      <c r="B204" s="38"/>
      <c r="C204" s="38"/>
      <c r="D204" s="43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</row>
    <row r="205" spans="1:31" ht="19.5" customHeight="1" x14ac:dyDescent="0.6">
      <c r="A205" s="38"/>
      <c r="B205" s="38"/>
      <c r="C205" s="38"/>
      <c r="D205" s="43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</row>
    <row r="206" spans="1:31" ht="19.5" customHeight="1" x14ac:dyDescent="0.6">
      <c r="A206" s="38"/>
      <c r="B206" s="38"/>
      <c r="C206" s="38"/>
      <c r="D206" s="43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</row>
    <row r="207" spans="1:31" ht="19.5" customHeight="1" x14ac:dyDescent="0.6">
      <c r="A207" s="38"/>
      <c r="B207" s="38"/>
      <c r="C207" s="38"/>
      <c r="D207" s="43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</row>
    <row r="208" spans="1:31" ht="19.5" customHeight="1" x14ac:dyDescent="0.6">
      <c r="A208" s="38"/>
      <c r="B208" s="38"/>
      <c r="C208" s="38"/>
      <c r="D208" s="43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</row>
    <row r="209" spans="1:31" ht="19.5" customHeight="1" x14ac:dyDescent="0.6">
      <c r="A209" s="38"/>
      <c r="B209" s="38"/>
      <c r="C209" s="38"/>
      <c r="D209" s="43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</row>
    <row r="210" spans="1:31" ht="19.5" customHeight="1" x14ac:dyDescent="0.6">
      <c r="A210" s="38"/>
      <c r="B210" s="38"/>
      <c r="C210" s="38"/>
      <c r="D210" s="43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</row>
    <row r="211" spans="1:31" ht="19.5" customHeight="1" x14ac:dyDescent="0.6">
      <c r="A211" s="38"/>
      <c r="B211" s="38"/>
      <c r="C211" s="38"/>
      <c r="D211" s="43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</row>
    <row r="212" spans="1:31" ht="19.5" customHeight="1" x14ac:dyDescent="0.6">
      <c r="A212" s="38"/>
      <c r="B212" s="38"/>
      <c r="C212" s="38"/>
      <c r="D212" s="43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</row>
    <row r="213" spans="1:31" ht="19.5" customHeight="1" x14ac:dyDescent="0.6">
      <c r="A213" s="38"/>
      <c r="B213" s="38"/>
      <c r="C213" s="38"/>
      <c r="D213" s="43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</row>
    <row r="214" spans="1:31" ht="19.5" customHeight="1" x14ac:dyDescent="0.6">
      <c r="A214" s="38"/>
      <c r="B214" s="38"/>
      <c r="C214" s="38"/>
      <c r="D214" s="43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</row>
    <row r="215" spans="1:31" ht="19.5" customHeight="1" x14ac:dyDescent="0.6">
      <c r="A215" s="38"/>
      <c r="B215" s="38"/>
      <c r="C215" s="38"/>
      <c r="D215" s="43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</row>
    <row r="216" spans="1:31" ht="19.5" customHeight="1" x14ac:dyDescent="0.6">
      <c r="A216" s="38"/>
      <c r="B216" s="38"/>
      <c r="C216" s="38"/>
      <c r="D216" s="43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</row>
    <row r="217" spans="1:31" ht="19.5" customHeight="1" x14ac:dyDescent="0.6">
      <c r="A217" s="38"/>
      <c r="B217" s="38"/>
      <c r="C217" s="38"/>
      <c r="D217" s="43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</row>
    <row r="218" spans="1:31" ht="19.5" customHeight="1" x14ac:dyDescent="0.6">
      <c r="A218" s="38"/>
      <c r="B218" s="38"/>
      <c r="C218" s="38"/>
      <c r="D218" s="43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</row>
    <row r="219" spans="1:31" ht="19.5" customHeight="1" x14ac:dyDescent="0.6">
      <c r="A219" s="38"/>
      <c r="B219" s="38"/>
      <c r="C219" s="38"/>
      <c r="D219" s="43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</row>
    <row r="220" spans="1:31" ht="19.5" customHeight="1" x14ac:dyDescent="0.6">
      <c r="A220" s="38"/>
      <c r="B220" s="38"/>
      <c r="C220" s="38"/>
      <c r="D220" s="43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</row>
    <row r="221" spans="1:31" ht="19.5" customHeight="1" x14ac:dyDescent="0.6">
      <c r="A221" s="38"/>
      <c r="B221" s="38"/>
      <c r="C221" s="38"/>
      <c r="D221" s="43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</row>
    <row r="222" spans="1:31" ht="19.5" customHeight="1" x14ac:dyDescent="0.6">
      <c r="A222" s="38"/>
      <c r="B222" s="38"/>
      <c r="C222" s="38"/>
      <c r="D222" s="43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</row>
    <row r="223" spans="1:31" ht="19.5" customHeight="1" x14ac:dyDescent="0.6">
      <c r="A223" s="38"/>
      <c r="B223" s="38"/>
      <c r="C223" s="38"/>
      <c r="D223" s="43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</row>
    <row r="224" spans="1:31" ht="19.5" customHeight="1" x14ac:dyDescent="0.6">
      <c r="A224" s="38"/>
      <c r="B224" s="38"/>
      <c r="C224" s="38"/>
      <c r="D224" s="43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</row>
    <row r="225" spans="1:31" ht="19.5" customHeight="1" x14ac:dyDescent="0.6">
      <c r="A225" s="38"/>
      <c r="B225" s="38"/>
      <c r="C225" s="38"/>
      <c r="D225" s="43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</row>
    <row r="226" spans="1:31" ht="19.5" customHeight="1" x14ac:dyDescent="0.6">
      <c r="A226" s="38"/>
      <c r="B226" s="38"/>
      <c r="C226" s="38"/>
      <c r="D226" s="43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</row>
    <row r="227" spans="1:31" ht="19.5" customHeight="1" x14ac:dyDescent="0.6">
      <c r="A227" s="38"/>
      <c r="B227" s="38"/>
      <c r="C227" s="38"/>
      <c r="D227" s="43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</row>
    <row r="228" spans="1:31" ht="19.5" customHeight="1" x14ac:dyDescent="0.6">
      <c r="A228" s="38"/>
      <c r="B228" s="38"/>
      <c r="C228" s="38"/>
      <c r="D228" s="43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</row>
    <row r="229" spans="1:31" ht="19.5" customHeight="1" x14ac:dyDescent="0.6">
      <c r="A229" s="38"/>
      <c r="B229" s="38"/>
      <c r="C229" s="38"/>
      <c r="D229" s="43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</row>
    <row r="230" spans="1:31" ht="19.5" customHeight="1" x14ac:dyDescent="0.6">
      <c r="A230" s="38"/>
      <c r="B230" s="38"/>
      <c r="C230" s="38"/>
      <c r="D230" s="43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</row>
    <row r="231" spans="1:31" ht="19.5" customHeight="1" x14ac:dyDescent="0.6">
      <c r="A231" s="38"/>
      <c r="B231" s="38"/>
      <c r="C231" s="38"/>
      <c r="D231" s="43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</row>
    <row r="232" spans="1:31" ht="19.5" customHeight="1" x14ac:dyDescent="0.6">
      <c r="A232" s="38"/>
      <c r="B232" s="38"/>
      <c r="C232" s="38"/>
      <c r="D232" s="43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</row>
    <row r="233" spans="1:31" ht="19.5" customHeight="1" x14ac:dyDescent="0.6">
      <c r="A233" s="38"/>
      <c r="B233" s="38"/>
      <c r="C233" s="38"/>
      <c r="D233" s="43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</row>
    <row r="234" spans="1:31" ht="19.5" customHeight="1" x14ac:dyDescent="0.6">
      <c r="A234" s="38"/>
      <c r="B234" s="38"/>
      <c r="C234" s="38"/>
      <c r="D234" s="43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</row>
    <row r="235" spans="1:31" ht="19.5" customHeight="1" x14ac:dyDescent="0.6">
      <c r="A235" s="38"/>
      <c r="B235" s="38"/>
      <c r="C235" s="38"/>
      <c r="D235" s="43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</row>
    <row r="236" spans="1:31" ht="19.5" customHeight="1" x14ac:dyDescent="0.6">
      <c r="A236" s="38"/>
      <c r="B236" s="38"/>
      <c r="C236" s="38"/>
      <c r="D236" s="43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</row>
    <row r="237" spans="1:31" ht="19.5" customHeight="1" x14ac:dyDescent="0.6">
      <c r="A237" s="38"/>
      <c r="B237" s="38"/>
      <c r="C237" s="38"/>
      <c r="D237" s="43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</row>
    <row r="238" spans="1:31" ht="19.5" customHeight="1" x14ac:dyDescent="0.6">
      <c r="A238" s="38"/>
      <c r="B238" s="38"/>
      <c r="C238" s="38"/>
      <c r="D238" s="43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</row>
    <row r="239" spans="1:31" ht="19.5" customHeight="1" x14ac:dyDescent="0.6">
      <c r="A239" s="38"/>
      <c r="B239" s="38"/>
      <c r="C239" s="38"/>
      <c r="D239" s="43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</row>
    <row r="240" spans="1:31" ht="19.5" customHeight="1" x14ac:dyDescent="0.6">
      <c r="A240" s="38"/>
      <c r="B240" s="38"/>
      <c r="C240" s="38"/>
      <c r="D240" s="43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</row>
    <row r="241" spans="1:31" ht="19.5" customHeight="1" x14ac:dyDescent="0.6">
      <c r="A241" s="38"/>
      <c r="B241" s="38"/>
      <c r="C241" s="38"/>
      <c r="D241" s="43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</row>
    <row r="242" spans="1:31" ht="19.5" customHeight="1" x14ac:dyDescent="0.6">
      <c r="A242" s="38"/>
      <c r="B242" s="38"/>
      <c r="C242" s="38"/>
      <c r="D242" s="43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</row>
    <row r="243" spans="1:31" ht="19.5" customHeight="1" x14ac:dyDescent="0.6">
      <c r="A243" s="38"/>
      <c r="B243" s="38"/>
      <c r="C243" s="38"/>
      <c r="D243" s="43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</row>
    <row r="244" spans="1:31" ht="19.5" customHeight="1" x14ac:dyDescent="0.6">
      <c r="A244" s="38"/>
      <c r="B244" s="38"/>
      <c r="C244" s="38"/>
      <c r="D244" s="43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</row>
    <row r="245" spans="1:31" ht="19.5" customHeight="1" x14ac:dyDescent="0.6">
      <c r="A245" s="38"/>
      <c r="B245" s="38"/>
      <c r="C245" s="38"/>
      <c r="D245" s="43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</row>
    <row r="246" spans="1:31" ht="19.5" customHeight="1" x14ac:dyDescent="0.6">
      <c r="A246" s="38"/>
      <c r="B246" s="38"/>
      <c r="C246" s="38"/>
      <c r="D246" s="43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</row>
    <row r="247" spans="1:31" ht="19.5" customHeight="1" x14ac:dyDescent="0.6">
      <c r="A247" s="38"/>
      <c r="B247" s="38"/>
      <c r="C247" s="38"/>
      <c r="D247" s="43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</row>
    <row r="248" spans="1:31" ht="19.5" customHeight="1" x14ac:dyDescent="0.6">
      <c r="A248" s="38"/>
      <c r="B248" s="38"/>
      <c r="C248" s="38"/>
      <c r="D248" s="43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</row>
    <row r="249" spans="1:31" ht="19.5" customHeight="1" x14ac:dyDescent="0.6">
      <c r="A249" s="38"/>
      <c r="B249" s="38"/>
      <c r="C249" s="38"/>
      <c r="D249" s="43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</row>
    <row r="250" spans="1:31" ht="19.5" customHeight="1" x14ac:dyDescent="0.6">
      <c r="A250" s="38"/>
      <c r="B250" s="38"/>
      <c r="C250" s="38"/>
      <c r="D250" s="43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</row>
    <row r="251" spans="1:31" ht="19.5" customHeight="1" x14ac:dyDescent="0.6">
      <c r="A251" s="38"/>
      <c r="B251" s="38"/>
      <c r="C251" s="38"/>
      <c r="D251" s="43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</row>
    <row r="252" spans="1:31" ht="19.5" customHeight="1" x14ac:dyDescent="0.6">
      <c r="A252" s="38"/>
      <c r="B252" s="38"/>
      <c r="C252" s="38"/>
      <c r="D252" s="43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</row>
    <row r="253" spans="1:31" ht="19.5" customHeight="1" x14ac:dyDescent="0.6">
      <c r="A253" s="38"/>
      <c r="B253" s="38"/>
      <c r="C253" s="38"/>
      <c r="D253" s="43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</row>
    <row r="254" spans="1:31" ht="19.5" customHeight="1" x14ac:dyDescent="0.6">
      <c r="A254" s="38"/>
      <c r="B254" s="38"/>
      <c r="C254" s="38"/>
      <c r="D254" s="43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</row>
    <row r="255" spans="1:31" ht="19.5" customHeight="1" x14ac:dyDescent="0.6">
      <c r="A255" s="38"/>
      <c r="B255" s="38"/>
      <c r="C255" s="38"/>
      <c r="D255" s="43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</row>
    <row r="256" spans="1:31" ht="19.5" customHeight="1" x14ac:dyDescent="0.6">
      <c r="A256" s="38"/>
      <c r="B256" s="38"/>
      <c r="C256" s="38"/>
      <c r="D256" s="43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</row>
    <row r="257" spans="1:31" ht="19.5" customHeight="1" x14ac:dyDescent="0.6">
      <c r="A257" s="38"/>
      <c r="B257" s="38"/>
      <c r="C257" s="38"/>
      <c r="D257" s="43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</row>
    <row r="258" spans="1:31" ht="19.5" customHeight="1" x14ac:dyDescent="0.6">
      <c r="A258" s="38"/>
      <c r="B258" s="38"/>
      <c r="C258" s="38"/>
      <c r="D258" s="43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</row>
    <row r="259" spans="1:31" ht="19.5" customHeight="1" x14ac:dyDescent="0.6">
      <c r="A259" s="38"/>
      <c r="B259" s="38"/>
      <c r="C259" s="38"/>
      <c r="D259" s="43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</row>
    <row r="260" spans="1:31" ht="19.5" customHeight="1" x14ac:dyDescent="0.6">
      <c r="A260" s="38"/>
      <c r="B260" s="38"/>
      <c r="C260" s="38"/>
      <c r="D260" s="43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</row>
    <row r="261" spans="1:31" ht="19.5" customHeight="1" x14ac:dyDescent="0.6">
      <c r="A261" s="38"/>
      <c r="B261" s="38"/>
      <c r="C261" s="38"/>
      <c r="D261" s="43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</row>
    <row r="262" spans="1:31" ht="19.5" customHeight="1" x14ac:dyDescent="0.6">
      <c r="A262" s="38"/>
      <c r="B262" s="38"/>
      <c r="C262" s="38"/>
      <c r="D262" s="43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</row>
    <row r="263" spans="1:31" ht="19.5" customHeight="1" x14ac:dyDescent="0.6">
      <c r="A263" s="38"/>
      <c r="B263" s="38"/>
      <c r="C263" s="38"/>
      <c r="D263" s="43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</row>
    <row r="264" spans="1:31" ht="19.5" customHeight="1" x14ac:dyDescent="0.6">
      <c r="A264" s="38"/>
      <c r="B264" s="38"/>
      <c r="C264" s="38"/>
      <c r="D264" s="43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</row>
    <row r="265" spans="1:31" ht="19.5" customHeight="1" x14ac:dyDescent="0.6">
      <c r="A265" s="38"/>
      <c r="B265" s="38"/>
      <c r="C265" s="38"/>
      <c r="D265" s="43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</row>
    <row r="266" spans="1:31" ht="19.5" customHeight="1" x14ac:dyDescent="0.6">
      <c r="A266" s="38"/>
      <c r="B266" s="38"/>
      <c r="C266" s="38"/>
      <c r="D266" s="43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</row>
    <row r="267" spans="1:31" ht="19.5" customHeight="1" x14ac:dyDescent="0.6">
      <c r="A267" s="38"/>
      <c r="B267" s="38"/>
      <c r="C267" s="38"/>
      <c r="D267" s="43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</row>
    <row r="268" spans="1:31" ht="19.5" customHeight="1" x14ac:dyDescent="0.6">
      <c r="A268" s="38"/>
      <c r="B268" s="38"/>
      <c r="C268" s="38"/>
      <c r="D268" s="43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</row>
    <row r="269" spans="1:31" ht="19.5" customHeight="1" x14ac:dyDescent="0.6">
      <c r="A269" s="38"/>
      <c r="B269" s="38"/>
      <c r="C269" s="38"/>
      <c r="D269" s="43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</row>
    <row r="270" spans="1:31" ht="19.5" customHeight="1" x14ac:dyDescent="0.6">
      <c r="A270" s="38"/>
      <c r="B270" s="38"/>
      <c r="C270" s="38"/>
      <c r="D270" s="43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</row>
    <row r="271" spans="1:31" ht="19.5" customHeight="1" x14ac:dyDescent="0.6">
      <c r="A271" s="38"/>
      <c r="B271" s="38"/>
      <c r="C271" s="38"/>
      <c r="D271" s="43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</row>
    <row r="272" spans="1:31" ht="19.5" customHeight="1" x14ac:dyDescent="0.6">
      <c r="A272" s="38"/>
      <c r="B272" s="38"/>
      <c r="C272" s="38"/>
      <c r="D272" s="43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</row>
    <row r="273" spans="1:31" ht="19.5" customHeight="1" x14ac:dyDescent="0.6">
      <c r="A273" s="38"/>
      <c r="B273" s="38"/>
      <c r="C273" s="38"/>
      <c r="D273" s="43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</row>
    <row r="274" spans="1:31" ht="19.5" customHeight="1" x14ac:dyDescent="0.6">
      <c r="A274" s="38"/>
      <c r="B274" s="38"/>
      <c r="C274" s="38"/>
      <c r="D274" s="43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</row>
    <row r="275" spans="1:31" ht="19.5" customHeight="1" x14ac:dyDescent="0.6">
      <c r="A275" s="38"/>
      <c r="B275" s="38"/>
      <c r="C275" s="38"/>
      <c r="D275" s="43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</row>
    <row r="276" spans="1:31" ht="19.5" customHeight="1" x14ac:dyDescent="0.6">
      <c r="A276" s="38"/>
      <c r="B276" s="38"/>
      <c r="C276" s="38"/>
      <c r="D276" s="43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</row>
    <row r="277" spans="1:31" ht="19.5" customHeight="1" x14ac:dyDescent="0.6">
      <c r="A277" s="38"/>
      <c r="B277" s="38"/>
      <c r="C277" s="38"/>
      <c r="D277" s="43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</row>
    <row r="278" spans="1:31" ht="19.5" customHeight="1" x14ac:dyDescent="0.6">
      <c r="A278" s="38"/>
      <c r="B278" s="38"/>
      <c r="C278" s="38"/>
      <c r="D278" s="43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</row>
    <row r="279" spans="1:31" ht="19.5" customHeight="1" x14ac:dyDescent="0.6">
      <c r="A279" s="38"/>
      <c r="B279" s="38"/>
      <c r="C279" s="38"/>
      <c r="D279" s="43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</row>
    <row r="280" spans="1:31" ht="19.5" customHeight="1" x14ac:dyDescent="0.6">
      <c r="A280" s="38"/>
      <c r="B280" s="38"/>
      <c r="C280" s="38"/>
      <c r="D280" s="43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</row>
    <row r="281" spans="1:31" ht="19.5" customHeight="1" x14ac:dyDescent="0.6">
      <c r="A281" s="38"/>
      <c r="B281" s="38"/>
      <c r="C281" s="38"/>
      <c r="D281" s="43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</row>
    <row r="282" spans="1:31" ht="19.5" customHeight="1" x14ac:dyDescent="0.6">
      <c r="A282" s="38"/>
      <c r="B282" s="38"/>
      <c r="C282" s="38"/>
      <c r="D282" s="43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</row>
    <row r="283" spans="1:31" ht="19.5" customHeight="1" x14ac:dyDescent="0.6">
      <c r="A283" s="38"/>
      <c r="B283" s="38"/>
      <c r="C283" s="38"/>
      <c r="D283" s="43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</row>
    <row r="284" spans="1:31" ht="19.5" customHeight="1" x14ac:dyDescent="0.6">
      <c r="A284" s="38"/>
      <c r="B284" s="38"/>
      <c r="C284" s="38"/>
      <c r="D284" s="43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</row>
    <row r="285" spans="1:31" ht="19.5" customHeight="1" x14ac:dyDescent="0.6">
      <c r="A285" s="38"/>
      <c r="B285" s="38"/>
      <c r="C285" s="38"/>
      <c r="D285" s="43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</row>
    <row r="286" spans="1:31" ht="19.5" customHeight="1" x14ac:dyDescent="0.6">
      <c r="A286" s="38"/>
      <c r="B286" s="38"/>
      <c r="C286" s="38"/>
      <c r="D286" s="43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</row>
    <row r="287" spans="1:31" ht="19.5" customHeight="1" x14ac:dyDescent="0.6">
      <c r="A287" s="38"/>
      <c r="B287" s="38"/>
      <c r="C287" s="38"/>
      <c r="D287" s="43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</row>
    <row r="288" spans="1:31" ht="19.5" customHeight="1" x14ac:dyDescent="0.6">
      <c r="A288" s="38"/>
      <c r="B288" s="38"/>
      <c r="C288" s="38"/>
      <c r="D288" s="43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</row>
    <row r="289" spans="1:31" ht="19.5" customHeight="1" x14ac:dyDescent="0.6">
      <c r="A289" s="38"/>
      <c r="B289" s="38"/>
      <c r="C289" s="38"/>
      <c r="D289" s="43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</row>
    <row r="290" spans="1:31" ht="19.5" customHeight="1" x14ac:dyDescent="0.6">
      <c r="A290" s="38"/>
      <c r="B290" s="38"/>
      <c r="C290" s="38"/>
      <c r="D290" s="43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</row>
    <row r="291" spans="1:31" ht="19.5" customHeight="1" x14ac:dyDescent="0.6">
      <c r="A291" s="38"/>
      <c r="B291" s="38"/>
      <c r="C291" s="38"/>
      <c r="D291" s="43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</row>
    <row r="292" spans="1:31" ht="19.5" customHeight="1" x14ac:dyDescent="0.6">
      <c r="A292" s="38"/>
      <c r="B292" s="38"/>
      <c r="C292" s="38"/>
      <c r="D292" s="43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</row>
    <row r="293" spans="1:31" ht="19.5" customHeight="1" x14ac:dyDescent="0.6">
      <c r="A293" s="38"/>
      <c r="B293" s="38"/>
      <c r="C293" s="38"/>
      <c r="D293" s="43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</row>
    <row r="294" spans="1:31" ht="19.5" customHeight="1" x14ac:dyDescent="0.6">
      <c r="A294" s="38"/>
      <c r="B294" s="38"/>
      <c r="C294" s="38"/>
      <c r="D294" s="43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</row>
    <row r="295" spans="1:31" ht="19.5" customHeight="1" x14ac:dyDescent="0.6">
      <c r="A295" s="38"/>
      <c r="B295" s="38"/>
      <c r="C295" s="38"/>
      <c r="D295" s="43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</row>
    <row r="296" spans="1:31" ht="19.5" customHeight="1" x14ac:dyDescent="0.6">
      <c r="A296" s="38"/>
      <c r="B296" s="38"/>
      <c r="C296" s="38"/>
      <c r="D296" s="43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</row>
    <row r="297" spans="1:31" ht="19.5" customHeight="1" x14ac:dyDescent="0.6">
      <c r="A297" s="38"/>
      <c r="B297" s="38"/>
      <c r="C297" s="38"/>
      <c r="D297" s="43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</row>
    <row r="298" spans="1:31" ht="19.5" customHeight="1" x14ac:dyDescent="0.6">
      <c r="A298" s="38"/>
      <c r="B298" s="38"/>
      <c r="C298" s="38"/>
      <c r="D298" s="43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</row>
    <row r="299" spans="1:31" ht="19.5" customHeight="1" x14ac:dyDescent="0.6">
      <c r="A299" s="38"/>
      <c r="B299" s="38"/>
      <c r="C299" s="38"/>
      <c r="D299" s="43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</row>
    <row r="300" spans="1:31" ht="19.5" customHeight="1" x14ac:dyDescent="0.6">
      <c r="A300" s="38"/>
      <c r="B300" s="38"/>
      <c r="C300" s="38"/>
      <c r="D300" s="43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</row>
    <row r="301" spans="1:31" ht="19.5" customHeight="1" x14ac:dyDescent="0.6">
      <c r="A301" s="38"/>
      <c r="B301" s="38"/>
      <c r="C301" s="38"/>
      <c r="D301" s="43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</row>
    <row r="302" spans="1:31" ht="19.5" customHeight="1" x14ac:dyDescent="0.6">
      <c r="A302" s="38"/>
      <c r="B302" s="38"/>
      <c r="C302" s="38"/>
      <c r="D302" s="43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</row>
    <row r="303" spans="1:31" ht="19.5" customHeight="1" x14ac:dyDescent="0.6">
      <c r="A303" s="38"/>
      <c r="B303" s="38"/>
      <c r="C303" s="38"/>
      <c r="D303" s="43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</row>
    <row r="304" spans="1:31" ht="19.5" customHeight="1" x14ac:dyDescent="0.6">
      <c r="A304" s="38"/>
      <c r="B304" s="38"/>
      <c r="C304" s="38"/>
      <c r="D304" s="43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</row>
    <row r="305" spans="1:31" ht="19.5" customHeight="1" x14ac:dyDescent="0.6">
      <c r="A305" s="38"/>
      <c r="B305" s="38"/>
      <c r="C305" s="38"/>
      <c r="D305" s="43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</row>
    <row r="306" spans="1:31" ht="19.5" customHeight="1" x14ac:dyDescent="0.6">
      <c r="A306" s="38"/>
      <c r="B306" s="38"/>
      <c r="C306" s="38"/>
      <c r="D306" s="43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</row>
    <row r="307" spans="1:31" ht="19.5" customHeight="1" x14ac:dyDescent="0.6">
      <c r="A307" s="38"/>
      <c r="B307" s="38"/>
      <c r="C307" s="38"/>
      <c r="D307" s="43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</row>
    <row r="308" spans="1:31" ht="19.5" customHeight="1" x14ac:dyDescent="0.6">
      <c r="A308" s="38"/>
      <c r="B308" s="38"/>
      <c r="C308" s="38"/>
      <c r="D308" s="43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</row>
    <row r="309" spans="1:31" ht="19.5" customHeight="1" x14ac:dyDescent="0.6">
      <c r="A309" s="38"/>
      <c r="B309" s="38"/>
      <c r="C309" s="38"/>
      <c r="D309" s="43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</row>
    <row r="310" spans="1:31" ht="19.5" customHeight="1" x14ac:dyDescent="0.6">
      <c r="A310" s="38"/>
      <c r="B310" s="38"/>
      <c r="C310" s="38"/>
      <c r="D310" s="43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</row>
    <row r="311" spans="1:31" ht="19.5" customHeight="1" x14ac:dyDescent="0.6">
      <c r="A311" s="38"/>
      <c r="B311" s="38"/>
      <c r="C311" s="38"/>
      <c r="D311" s="43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</row>
    <row r="312" spans="1:31" ht="19.5" customHeight="1" x14ac:dyDescent="0.6">
      <c r="A312" s="38"/>
      <c r="B312" s="38"/>
      <c r="C312" s="38"/>
      <c r="D312" s="43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</row>
    <row r="313" spans="1:31" ht="19.5" customHeight="1" x14ac:dyDescent="0.6">
      <c r="A313" s="38"/>
      <c r="B313" s="38"/>
      <c r="C313" s="38"/>
      <c r="D313" s="43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</row>
    <row r="314" spans="1:31" ht="19.5" customHeight="1" x14ac:dyDescent="0.6">
      <c r="A314" s="38"/>
      <c r="B314" s="38"/>
      <c r="C314" s="38"/>
      <c r="D314" s="43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</row>
    <row r="315" spans="1:31" ht="19.5" customHeight="1" x14ac:dyDescent="0.6">
      <c r="A315" s="38"/>
      <c r="B315" s="38"/>
      <c r="C315" s="38"/>
      <c r="D315" s="43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</row>
    <row r="316" spans="1:31" ht="19.5" customHeight="1" x14ac:dyDescent="0.6">
      <c r="A316" s="38"/>
      <c r="B316" s="38"/>
      <c r="C316" s="38"/>
      <c r="D316" s="43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</row>
    <row r="317" spans="1:31" ht="19.5" customHeight="1" x14ac:dyDescent="0.6">
      <c r="A317" s="38"/>
      <c r="B317" s="38"/>
      <c r="C317" s="38"/>
      <c r="D317" s="43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</row>
    <row r="318" spans="1:31" ht="19.5" customHeight="1" x14ac:dyDescent="0.6">
      <c r="A318" s="38"/>
      <c r="B318" s="38"/>
      <c r="C318" s="38"/>
      <c r="D318" s="43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</row>
    <row r="319" spans="1:31" ht="19.5" customHeight="1" x14ac:dyDescent="0.6">
      <c r="A319" s="38"/>
      <c r="B319" s="38"/>
      <c r="C319" s="38"/>
      <c r="D319" s="43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</row>
    <row r="320" spans="1:31" ht="19.5" customHeight="1" x14ac:dyDescent="0.6">
      <c r="A320" s="38"/>
      <c r="B320" s="38"/>
      <c r="C320" s="38"/>
      <c r="D320" s="43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</row>
    <row r="321" spans="1:31" ht="19.5" customHeight="1" x14ac:dyDescent="0.6">
      <c r="A321" s="38"/>
      <c r="B321" s="38"/>
      <c r="C321" s="38"/>
      <c r="D321" s="43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</row>
    <row r="322" spans="1:31" ht="19.5" customHeight="1" x14ac:dyDescent="0.6">
      <c r="A322" s="38"/>
      <c r="B322" s="38"/>
      <c r="C322" s="38"/>
      <c r="D322" s="43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</row>
    <row r="323" spans="1:31" ht="19.5" customHeight="1" x14ac:dyDescent="0.6">
      <c r="A323" s="38"/>
      <c r="B323" s="38"/>
      <c r="C323" s="38"/>
      <c r="D323" s="43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</row>
    <row r="324" spans="1:31" ht="19.5" customHeight="1" x14ac:dyDescent="0.6">
      <c r="A324" s="38"/>
      <c r="B324" s="38"/>
      <c r="C324" s="38"/>
      <c r="D324" s="43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</row>
    <row r="325" spans="1:31" ht="19.5" customHeight="1" x14ac:dyDescent="0.6">
      <c r="A325" s="38"/>
      <c r="B325" s="38"/>
      <c r="C325" s="38"/>
      <c r="D325" s="43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</row>
    <row r="326" spans="1:31" ht="19.5" customHeight="1" x14ac:dyDescent="0.6">
      <c r="A326" s="38"/>
      <c r="B326" s="38"/>
      <c r="C326" s="38"/>
      <c r="D326" s="43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</row>
    <row r="327" spans="1:31" ht="19.5" customHeight="1" x14ac:dyDescent="0.6">
      <c r="A327" s="38"/>
      <c r="B327" s="38"/>
      <c r="C327" s="38"/>
      <c r="D327" s="43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</row>
    <row r="328" spans="1:31" ht="19.5" customHeight="1" x14ac:dyDescent="0.6">
      <c r="A328" s="38"/>
      <c r="B328" s="38"/>
      <c r="C328" s="38"/>
      <c r="D328" s="43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</row>
    <row r="329" spans="1:31" ht="19.5" customHeight="1" x14ac:dyDescent="0.6">
      <c r="A329" s="38"/>
      <c r="B329" s="38"/>
      <c r="C329" s="38"/>
      <c r="D329" s="43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</row>
    <row r="330" spans="1:31" ht="19.5" customHeight="1" x14ac:dyDescent="0.6">
      <c r="A330" s="38"/>
      <c r="B330" s="38"/>
      <c r="C330" s="38"/>
      <c r="D330" s="43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</row>
    <row r="331" spans="1:31" ht="19.5" customHeight="1" x14ac:dyDescent="0.6">
      <c r="A331" s="38"/>
      <c r="B331" s="38"/>
      <c r="C331" s="38"/>
      <c r="D331" s="43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</row>
    <row r="332" spans="1:31" ht="19.5" customHeight="1" x14ac:dyDescent="0.6">
      <c r="A332" s="38"/>
      <c r="B332" s="38"/>
      <c r="C332" s="38"/>
      <c r="D332" s="43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</row>
    <row r="333" spans="1:31" ht="19.5" customHeight="1" x14ac:dyDescent="0.6">
      <c r="A333" s="38"/>
      <c r="B333" s="38"/>
      <c r="C333" s="38"/>
      <c r="D333" s="43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</row>
    <row r="334" spans="1:31" ht="19.5" customHeight="1" x14ac:dyDescent="0.6">
      <c r="A334" s="38"/>
      <c r="B334" s="38"/>
      <c r="C334" s="38"/>
      <c r="D334" s="43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</row>
    <row r="335" spans="1:31" ht="19.5" customHeight="1" x14ac:dyDescent="0.6">
      <c r="A335" s="38"/>
      <c r="B335" s="38"/>
      <c r="C335" s="38"/>
      <c r="D335" s="43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</row>
    <row r="336" spans="1:31" ht="19.5" customHeight="1" x14ac:dyDescent="0.6">
      <c r="A336" s="38"/>
      <c r="B336" s="38"/>
      <c r="C336" s="38"/>
      <c r="D336" s="43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</row>
    <row r="337" spans="1:31" ht="19.5" customHeight="1" x14ac:dyDescent="0.6">
      <c r="A337" s="38"/>
      <c r="B337" s="38"/>
      <c r="C337" s="38"/>
      <c r="D337" s="43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</row>
    <row r="338" spans="1:31" ht="19.5" customHeight="1" x14ac:dyDescent="0.6">
      <c r="A338" s="38"/>
      <c r="B338" s="38"/>
      <c r="C338" s="38"/>
      <c r="D338" s="43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</row>
    <row r="339" spans="1:31" ht="19.5" customHeight="1" x14ac:dyDescent="0.6">
      <c r="A339" s="38"/>
      <c r="B339" s="38"/>
      <c r="C339" s="38"/>
      <c r="D339" s="43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</row>
    <row r="340" spans="1:31" ht="19.5" customHeight="1" x14ac:dyDescent="0.6">
      <c r="A340" s="38"/>
      <c r="B340" s="38"/>
      <c r="C340" s="38"/>
      <c r="D340" s="43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</row>
    <row r="341" spans="1:31" ht="19.5" customHeight="1" x14ac:dyDescent="0.6">
      <c r="A341" s="38"/>
      <c r="B341" s="38"/>
      <c r="C341" s="38"/>
      <c r="D341" s="43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</row>
    <row r="342" spans="1:31" ht="19.5" customHeight="1" x14ac:dyDescent="0.6">
      <c r="A342" s="38"/>
      <c r="B342" s="38"/>
      <c r="C342" s="38"/>
      <c r="D342" s="43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</row>
    <row r="343" spans="1:31" ht="19.5" customHeight="1" x14ac:dyDescent="0.6">
      <c r="A343" s="38"/>
      <c r="B343" s="38"/>
      <c r="C343" s="38"/>
      <c r="D343" s="43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</row>
    <row r="344" spans="1:31" ht="19.5" customHeight="1" x14ac:dyDescent="0.6">
      <c r="A344" s="38"/>
      <c r="B344" s="38"/>
      <c r="C344" s="38"/>
      <c r="D344" s="43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</row>
    <row r="345" spans="1:31" ht="19.5" customHeight="1" x14ac:dyDescent="0.6">
      <c r="A345" s="38"/>
      <c r="B345" s="38"/>
      <c r="C345" s="38"/>
      <c r="D345" s="43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</row>
    <row r="346" spans="1:31" ht="19.5" customHeight="1" x14ac:dyDescent="0.6">
      <c r="A346" s="38"/>
      <c r="B346" s="38"/>
      <c r="C346" s="38"/>
      <c r="D346" s="43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</row>
    <row r="347" spans="1:31" ht="19.5" customHeight="1" x14ac:dyDescent="0.6">
      <c r="A347" s="38"/>
      <c r="B347" s="38"/>
      <c r="C347" s="38"/>
      <c r="D347" s="43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</row>
    <row r="348" spans="1:31" ht="19.5" customHeight="1" x14ac:dyDescent="0.6">
      <c r="A348" s="38"/>
      <c r="B348" s="38"/>
      <c r="C348" s="38"/>
      <c r="D348" s="43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</row>
    <row r="349" spans="1:31" ht="19.5" customHeight="1" x14ac:dyDescent="0.6">
      <c r="A349" s="38"/>
      <c r="B349" s="38"/>
      <c r="C349" s="38"/>
      <c r="D349" s="43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</row>
    <row r="350" spans="1:31" ht="19.5" customHeight="1" x14ac:dyDescent="0.6">
      <c r="A350" s="38"/>
      <c r="B350" s="38"/>
      <c r="C350" s="38"/>
      <c r="D350" s="43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</row>
    <row r="351" spans="1:31" ht="19.5" customHeight="1" x14ac:dyDescent="0.6">
      <c r="A351" s="38"/>
      <c r="B351" s="38"/>
      <c r="C351" s="38"/>
      <c r="D351" s="43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</row>
    <row r="352" spans="1:31" ht="19.5" customHeight="1" x14ac:dyDescent="0.6">
      <c r="A352" s="38"/>
      <c r="B352" s="38"/>
      <c r="C352" s="38"/>
      <c r="D352" s="43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</row>
    <row r="353" spans="1:31" ht="19.5" customHeight="1" x14ac:dyDescent="0.6">
      <c r="A353" s="38"/>
      <c r="B353" s="38"/>
      <c r="C353" s="38"/>
      <c r="D353" s="43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</row>
    <row r="354" spans="1:31" ht="19.5" customHeight="1" x14ac:dyDescent="0.6">
      <c r="A354" s="38"/>
      <c r="B354" s="38"/>
      <c r="C354" s="38"/>
      <c r="D354" s="43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</row>
    <row r="355" spans="1:31" ht="19.5" customHeight="1" x14ac:dyDescent="0.6">
      <c r="A355" s="38"/>
      <c r="B355" s="38"/>
      <c r="C355" s="38"/>
      <c r="D355" s="43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</row>
    <row r="356" spans="1:31" ht="19.5" customHeight="1" x14ac:dyDescent="0.6">
      <c r="A356" s="38"/>
      <c r="B356" s="38"/>
      <c r="C356" s="38"/>
      <c r="D356" s="43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</row>
    <row r="357" spans="1:31" ht="19.5" customHeight="1" x14ac:dyDescent="0.6">
      <c r="A357" s="38"/>
      <c r="B357" s="38"/>
      <c r="C357" s="38"/>
      <c r="D357" s="43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</row>
    <row r="358" spans="1:31" ht="19.5" customHeight="1" x14ac:dyDescent="0.6">
      <c r="A358" s="38"/>
      <c r="B358" s="38"/>
      <c r="C358" s="38"/>
      <c r="D358" s="43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</row>
    <row r="359" spans="1:31" ht="19.5" customHeight="1" x14ac:dyDescent="0.6">
      <c r="A359" s="38"/>
      <c r="B359" s="38"/>
      <c r="C359" s="38"/>
      <c r="D359" s="43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</row>
    <row r="360" spans="1:31" ht="19.5" customHeight="1" x14ac:dyDescent="0.6">
      <c r="A360" s="38"/>
      <c r="B360" s="38"/>
      <c r="C360" s="38"/>
      <c r="D360" s="43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</row>
    <row r="361" spans="1:31" ht="19.5" customHeight="1" x14ac:dyDescent="0.6">
      <c r="A361" s="38"/>
      <c r="B361" s="38"/>
      <c r="C361" s="38"/>
      <c r="D361" s="43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</row>
    <row r="362" spans="1:31" ht="19.5" customHeight="1" x14ac:dyDescent="0.6">
      <c r="A362" s="38"/>
      <c r="B362" s="38"/>
      <c r="C362" s="38"/>
      <c r="D362" s="43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</row>
    <row r="363" spans="1:31" ht="19.5" customHeight="1" x14ac:dyDescent="0.6">
      <c r="A363" s="38"/>
      <c r="B363" s="38"/>
      <c r="C363" s="38"/>
      <c r="D363" s="43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</row>
    <row r="364" spans="1:31" ht="19.5" customHeight="1" x14ac:dyDescent="0.6">
      <c r="A364" s="38"/>
      <c r="B364" s="38"/>
      <c r="C364" s="38"/>
      <c r="D364" s="43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</row>
    <row r="365" spans="1:31" ht="19.5" customHeight="1" x14ac:dyDescent="0.6">
      <c r="A365" s="38"/>
      <c r="B365" s="38"/>
      <c r="C365" s="38"/>
      <c r="D365" s="43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</row>
    <row r="366" spans="1:31" ht="19.5" customHeight="1" x14ac:dyDescent="0.6">
      <c r="A366" s="38"/>
      <c r="B366" s="38"/>
      <c r="C366" s="38"/>
      <c r="D366" s="43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</row>
    <row r="367" spans="1:31" ht="19.5" customHeight="1" x14ac:dyDescent="0.6">
      <c r="A367" s="38"/>
      <c r="B367" s="38"/>
      <c r="C367" s="38"/>
      <c r="D367" s="43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</row>
    <row r="368" spans="1:31" ht="19.5" customHeight="1" x14ac:dyDescent="0.6">
      <c r="A368" s="38"/>
      <c r="B368" s="38"/>
      <c r="C368" s="38"/>
      <c r="D368" s="43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</row>
    <row r="369" spans="1:31" ht="19.5" customHeight="1" x14ac:dyDescent="0.6">
      <c r="A369" s="38"/>
      <c r="B369" s="38"/>
      <c r="C369" s="38"/>
      <c r="D369" s="43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</row>
    <row r="370" spans="1:31" ht="19.5" customHeight="1" x14ac:dyDescent="0.6">
      <c r="A370" s="38"/>
      <c r="B370" s="38"/>
      <c r="C370" s="38"/>
      <c r="D370" s="43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</row>
    <row r="371" spans="1:31" ht="19.5" customHeight="1" x14ac:dyDescent="0.6">
      <c r="A371" s="38"/>
      <c r="B371" s="38"/>
      <c r="C371" s="38"/>
      <c r="D371" s="43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</row>
    <row r="372" spans="1:31" ht="19.5" customHeight="1" x14ac:dyDescent="0.6">
      <c r="A372" s="38"/>
      <c r="B372" s="38"/>
      <c r="C372" s="38"/>
      <c r="D372" s="43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</row>
    <row r="373" spans="1:31" ht="19.5" customHeight="1" x14ac:dyDescent="0.6">
      <c r="A373" s="38"/>
      <c r="B373" s="38"/>
      <c r="C373" s="38"/>
      <c r="D373" s="43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</row>
    <row r="374" spans="1:31" ht="19.5" customHeight="1" x14ac:dyDescent="0.6">
      <c r="A374" s="38"/>
      <c r="B374" s="38"/>
      <c r="C374" s="38"/>
      <c r="D374" s="43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</row>
    <row r="375" spans="1:31" ht="19.5" customHeight="1" x14ac:dyDescent="0.6">
      <c r="A375" s="38"/>
      <c r="B375" s="38"/>
      <c r="C375" s="38"/>
      <c r="D375" s="43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</row>
    <row r="376" spans="1:31" ht="19.5" customHeight="1" x14ac:dyDescent="0.6">
      <c r="A376" s="38"/>
      <c r="B376" s="38"/>
      <c r="C376" s="38"/>
      <c r="D376" s="43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</row>
    <row r="377" spans="1:31" ht="19.5" customHeight="1" x14ac:dyDescent="0.6">
      <c r="A377" s="38"/>
      <c r="B377" s="38"/>
      <c r="C377" s="38"/>
      <c r="D377" s="43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</row>
    <row r="378" spans="1:31" ht="19.5" customHeight="1" x14ac:dyDescent="0.6">
      <c r="A378" s="38"/>
      <c r="B378" s="38"/>
      <c r="C378" s="38"/>
      <c r="D378" s="43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</row>
    <row r="379" spans="1:31" ht="19.5" customHeight="1" x14ac:dyDescent="0.6">
      <c r="A379" s="38"/>
      <c r="B379" s="38"/>
      <c r="C379" s="38"/>
      <c r="D379" s="43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</row>
    <row r="380" spans="1:31" ht="19.5" customHeight="1" x14ac:dyDescent="0.6">
      <c r="A380" s="38"/>
      <c r="B380" s="38"/>
      <c r="C380" s="38"/>
      <c r="D380" s="43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</row>
    <row r="381" spans="1:31" ht="19.5" customHeight="1" x14ac:dyDescent="0.6">
      <c r="A381" s="38"/>
      <c r="B381" s="38"/>
      <c r="C381" s="38"/>
      <c r="D381" s="43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</row>
    <row r="382" spans="1:31" ht="19.5" customHeight="1" x14ac:dyDescent="0.6">
      <c r="A382" s="38"/>
      <c r="B382" s="38"/>
      <c r="C382" s="38"/>
      <c r="D382" s="43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</row>
    <row r="383" spans="1:31" ht="19.5" customHeight="1" x14ac:dyDescent="0.6">
      <c r="A383" s="38"/>
      <c r="B383" s="38"/>
      <c r="C383" s="38"/>
      <c r="D383" s="43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</row>
    <row r="384" spans="1:31" ht="19.5" customHeight="1" x14ac:dyDescent="0.6">
      <c r="A384" s="38"/>
      <c r="B384" s="38"/>
      <c r="C384" s="38"/>
      <c r="D384" s="43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</row>
    <row r="385" spans="1:31" ht="19.5" customHeight="1" x14ac:dyDescent="0.6">
      <c r="A385" s="38"/>
      <c r="B385" s="38"/>
      <c r="C385" s="38"/>
      <c r="D385" s="43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</row>
    <row r="386" spans="1:31" ht="19.5" customHeight="1" x14ac:dyDescent="0.6">
      <c r="A386" s="38"/>
      <c r="B386" s="38"/>
      <c r="C386" s="38"/>
      <c r="D386" s="43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</row>
    <row r="387" spans="1:31" ht="19.5" customHeight="1" x14ac:dyDescent="0.6">
      <c r="A387" s="38"/>
      <c r="B387" s="38"/>
      <c r="C387" s="38"/>
      <c r="D387" s="43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</row>
    <row r="388" spans="1:31" ht="19.5" customHeight="1" x14ac:dyDescent="0.6">
      <c r="A388" s="38"/>
      <c r="B388" s="38"/>
      <c r="C388" s="38"/>
      <c r="D388" s="43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</row>
    <row r="389" spans="1:31" ht="19.5" customHeight="1" x14ac:dyDescent="0.6">
      <c r="A389" s="38"/>
      <c r="B389" s="38"/>
      <c r="C389" s="38"/>
      <c r="D389" s="43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</row>
    <row r="390" spans="1:31" ht="19.5" customHeight="1" x14ac:dyDescent="0.6">
      <c r="A390" s="38"/>
      <c r="B390" s="38"/>
      <c r="C390" s="38"/>
      <c r="D390" s="43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</row>
    <row r="391" spans="1:31" ht="19.5" customHeight="1" x14ac:dyDescent="0.6">
      <c r="A391" s="38"/>
      <c r="B391" s="38"/>
      <c r="C391" s="38"/>
      <c r="D391" s="43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</row>
    <row r="392" spans="1:31" ht="19.5" customHeight="1" x14ac:dyDescent="0.6">
      <c r="A392" s="38"/>
      <c r="B392" s="38"/>
      <c r="C392" s="38"/>
      <c r="D392" s="43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</row>
    <row r="393" spans="1:31" ht="19.5" customHeight="1" x14ac:dyDescent="0.6">
      <c r="A393" s="38"/>
      <c r="B393" s="38"/>
      <c r="C393" s="38"/>
      <c r="D393" s="43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</row>
    <row r="394" spans="1:31" ht="19.5" customHeight="1" x14ac:dyDescent="0.6">
      <c r="A394" s="38"/>
      <c r="B394" s="38"/>
      <c r="C394" s="38"/>
      <c r="D394" s="43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</row>
    <row r="395" spans="1:31" ht="19.5" customHeight="1" x14ac:dyDescent="0.6">
      <c r="A395" s="38"/>
      <c r="B395" s="38"/>
      <c r="C395" s="38"/>
      <c r="D395" s="43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</row>
    <row r="396" spans="1:31" ht="19.5" customHeight="1" x14ac:dyDescent="0.6">
      <c r="A396" s="38"/>
      <c r="B396" s="38"/>
      <c r="C396" s="38"/>
      <c r="D396" s="43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</row>
    <row r="397" spans="1:31" ht="19.5" customHeight="1" x14ac:dyDescent="0.6">
      <c r="A397" s="38"/>
      <c r="B397" s="38"/>
      <c r="C397" s="38"/>
      <c r="D397" s="43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</row>
    <row r="398" spans="1:31" ht="19.5" customHeight="1" x14ac:dyDescent="0.6">
      <c r="A398" s="38"/>
      <c r="B398" s="38"/>
      <c r="C398" s="38"/>
      <c r="D398" s="43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</row>
    <row r="399" spans="1:31" ht="19.5" customHeight="1" x14ac:dyDescent="0.6">
      <c r="A399" s="38"/>
      <c r="B399" s="38"/>
      <c r="C399" s="38"/>
      <c r="D399" s="43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</row>
    <row r="400" spans="1:31" ht="19.5" customHeight="1" x14ac:dyDescent="0.6">
      <c r="A400" s="38"/>
      <c r="B400" s="38"/>
      <c r="C400" s="38"/>
      <c r="D400" s="43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</row>
    <row r="401" spans="1:31" ht="19.5" customHeight="1" x14ac:dyDescent="0.6">
      <c r="A401" s="38"/>
      <c r="B401" s="38"/>
      <c r="C401" s="38"/>
      <c r="D401" s="43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</row>
    <row r="402" spans="1:31" ht="19.5" customHeight="1" x14ac:dyDescent="0.6">
      <c r="A402" s="38"/>
      <c r="B402" s="38"/>
      <c r="C402" s="38"/>
      <c r="D402" s="43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</row>
    <row r="403" spans="1:31" ht="19.5" customHeight="1" x14ac:dyDescent="0.6">
      <c r="A403" s="38"/>
      <c r="B403" s="38"/>
      <c r="C403" s="38"/>
      <c r="D403" s="43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</row>
    <row r="404" spans="1:31" ht="19.5" customHeight="1" x14ac:dyDescent="0.6">
      <c r="A404" s="38"/>
      <c r="B404" s="38"/>
      <c r="C404" s="38"/>
      <c r="D404" s="43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</row>
    <row r="405" spans="1:31" ht="19.5" customHeight="1" x14ac:dyDescent="0.6">
      <c r="A405" s="38"/>
      <c r="B405" s="38"/>
      <c r="C405" s="38"/>
      <c r="D405" s="43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</row>
    <row r="406" spans="1:31" ht="19.5" customHeight="1" x14ac:dyDescent="0.6">
      <c r="A406" s="38"/>
      <c r="B406" s="38"/>
      <c r="C406" s="38"/>
      <c r="D406" s="43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</row>
    <row r="407" spans="1:31" ht="19.5" customHeight="1" x14ac:dyDescent="0.6">
      <c r="A407" s="38"/>
      <c r="B407" s="38"/>
      <c r="C407" s="38"/>
      <c r="D407" s="43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</row>
    <row r="408" spans="1:31" ht="19.5" customHeight="1" x14ac:dyDescent="0.6">
      <c r="A408" s="38"/>
      <c r="B408" s="38"/>
      <c r="C408" s="38"/>
      <c r="D408" s="43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</row>
    <row r="409" spans="1:31" ht="19.5" customHeight="1" x14ac:dyDescent="0.6">
      <c r="A409" s="38"/>
      <c r="B409" s="38"/>
      <c r="C409" s="38"/>
      <c r="D409" s="43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</row>
    <row r="410" spans="1:31" ht="19.5" customHeight="1" x14ac:dyDescent="0.6">
      <c r="A410" s="38"/>
      <c r="B410" s="38"/>
      <c r="C410" s="38"/>
      <c r="D410" s="43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</row>
    <row r="411" spans="1:31" ht="19.5" customHeight="1" x14ac:dyDescent="0.6">
      <c r="A411" s="38"/>
      <c r="B411" s="38"/>
      <c r="C411" s="38"/>
      <c r="D411" s="43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</row>
    <row r="412" spans="1:31" ht="19.5" customHeight="1" x14ac:dyDescent="0.6">
      <c r="A412" s="38"/>
      <c r="B412" s="38"/>
      <c r="C412" s="38"/>
      <c r="D412" s="43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</row>
    <row r="413" spans="1:31" ht="19.5" customHeight="1" x14ac:dyDescent="0.6">
      <c r="A413" s="38"/>
      <c r="B413" s="38"/>
      <c r="C413" s="38"/>
      <c r="D413" s="43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</row>
    <row r="414" spans="1:31" ht="19.5" customHeight="1" x14ac:dyDescent="0.6">
      <c r="A414" s="38"/>
      <c r="B414" s="38"/>
      <c r="C414" s="38"/>
      <c r="D414" s="43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</row>
    <row r="415" spans="1:31" ht="19.5" customHeight="1" x14ac:dyDescent="0.6">
      <c r="A415" s="38"/>
      <c r="B415" s="38"/>
      <c r="C415" s="38"/>
      <c r="D415" s="43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</row>
    <row r="416" spans="1:31" ht="19.5" customHeight="1" x14ac:dyDescent="0.6">
      <c r="A416" s="38"/>
      <c r="B416" s="38"/>
      <c r="C416" s="38"/>
      <c r="D416" s="43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</row>
    <row r="417" spans="1:31" ht="19.5" customHeight="1" x14ac:dyDescent="0.6">
      <c r="A417" s="38"/>
      <c r="B417" s="38"/>
      <c r="C417" s="38"/>
      <c r="D417" s="43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</row>
    <row r="418" spans="1:31" ht="19.5" customHeight="1" x14ac:dyDescent="0.6">
      <c r="A418" s="38"/>
      <c r="B418" s="38"/>
      <c r="C418" s="38"/>
      <c r="D418" s="43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</row>
    <row r="419" spans="1:31" ht="19.5" customHeight="1" x14ac:dyDescent="0.6">
      <c r="A419" s="38"/>
      <c r="B419" s="38"/>
      <c r="C419" s="38"/>
      <c r="D419" s="43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</row>
    <row r="420" spans="1:31" ht="19.5" customHeight="1" x14ac:dyDescent="0.6">
      <c r="A420" s="38"/>
      <c r="B420" s="38"/>
      <c r="C420" s="38"/>
      <c r="D420" s="43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</row>
    <row r="421" spans="1:31" ht="19.5" customHeight="1" x14ac:dyDescent="0.6">
      <c r="A421" s="38"/>
      <c r="B421" s="38"/>
      <c r="C421" s="38"/>
      <c r="D421" s="43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</row>
    <row r="422" spans="1:31" ht="19.5" customHeight="1" x14ac:dyDescent="0.6">
      <c r="A422" s="38"/>
      <c r="B422" s="38"/>
      <c r="C422" s="38"/>
      <c r="D422" s="43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</row>
    <row r="423" spans="1:31" ht="19.5" customHeight="1" x14ac:dyDescent="0.6">
      <c r="A423" s="38"/>
      <c r="B423" s="38"/>
      <c r="C423" s="38"/>
      <c r="D423" s="43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</row>
    <row r="424" spans="1:31" ht="19.5" customHeight="1" x14ac:dyDescent="0.6">
      <c r="A424" s="38"/>
      <c r="B424" s="38"/>
      <c r="C424" s="38"/>
      <c r="D424" s="43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</row>
    <row r="425" spans="1:31" ht="19.5" customHeight="1" x14ac:dyDescent="0.6">
      <c r="A425" s="38"/>
      <c r="B425" s="38"/>
      <c r="C425" s="38"/>
      <c r="D425" s="43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</row>
    <row r="426" spans="1:31" ht="19.5" customHeight="1" x14ac:dyDescent="0.6">
      <c r="A426" s="38"/>
      <c r="B426" s="38"/>
      <c r="C426" s="38"/>
      <c r="D426" s="43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</row>
    <row r="427" spans="1:31" ht="19.5" customHeight="1" x14ac:dyDescent="0.6">
      <c r="A427" s="38"/>
      <c r="B427" s="38"/>
      <c r="C427" s="38"/>
      <c r="D427" s="43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</row>
    <row r="428" spans="1:31" ht="19.5" customHeight="1" x14ac:dyDescent="0.6">
      <c r="A428" s="38"/>
      <c r="B428" s="38"/>
      <c r="C428" s="38"/>
      <c r="D428" s="43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</row>
    <row r="429" spans="1:31" ht="19.5" customHeight="1" x14ac:dyDescent="0.6">
      <c r="A429" s="38"/>
      <c r="B429" s="38"/>
      <c r="C429" s="38"/>
      <c r="D429" s="43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</row>
    <row r="430" spans="1:31" ht="19.5" customHeight="1" x14ac:dyDescent="0.6">
      <c r="A430" s="38"/>
      <c r="B430" s="38"/>
      <c r="C430" s="38"/>
      <c r="D430" s="43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</row>
    <row r="431" spans="1:31" ht="19.5" customHeight="1" x14ac:dyDescent="0.6">
      <c r="A431" s="38"/>
      <c r="B431" s="38"/>
      <c r="C431" s="38"/>
      <c r="D431" s="43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</row>
    <row r="432" spans="1:31" ht="19.5" customHeight="1" x14ac:dyDescent="0.6">
      <c r="A432" s="38"/>
      <c r="B432" s="38"/>
      <c r="C432" s="38"/>
      <c r="D432" s="43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</row>
    <row r="433" spans="1:31" ht="19.5" customHeight="1" x14ac:dyDescent="0.6">
      <c r="A433" s="38"/>
      <c r="B433" s="38"/>
      <c r="C433" s="38"/>
      <c r="D433" s="43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</row>
    <row r="434" spans="1:31" ht="19.5" customHeight="1" x14ac:dyDescent="0.6">
      <c r="A434" s="38"/>
      <c r="B434" s="38"/>
      <c r="C434" s="38"/>
      <c r="D434" s="43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</row>
    <row r="435" spans="1:31" ht="19.5" customHeight="1" x14ac:dyDescent="0.6">
      <c r="A435" s="38"/>
      <c r="B435" s="38"/>
      <c r="C435" s="38"/>
      <c r="D435" s="43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</row>
    <row r="436" spans="1:31" ht="19.5" customHeight="1" x14ac:dyDescent="0.6">
      <c r="A436" s="38"/>
      <c r="B436" s="38"/>
      <c r="C436" s="38"/>
      <c r="D436" s="43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</row>
    <row r="437" spans="1:31" ht="19.5" customHeight="1" x14ac:dyDescent="0.6">
      <c r="A437" s="38"/>
      <c r="B437" s="38"/>
      <c r="C437" s="38"/>
      <c r="D437" s="43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</row>
    <row r="438" spans="1:31" ht="19.5" customHeight="1" x14ac:dyDescent="0.6">
      <c r="A438" s="38"/>
      <c r="B438" s="38"/>
      <c r="C438" s="38"/>
      <c r="D438" s="43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</row>
    <row r="439" spans="1:31" ht="19.5" customHeight="1" x14ac:dyDescent="0.6">
      <c r="A439" s="38"/>
      <c r="B439" s="38"/>
      <c r="C439" s="38"/>
      <c r="D439" s="43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</row>
    <row r="440" spans="1:31" ht="19.5" customHeight="1" x14ac:dyDescent="0.6">
      <c r="A440" s="38"/>
      <c r="B440" s="38"/>
      <c r="C440" s="38"/>
      <c r="D440" s="43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</row>
    <row r="441" spans="1:31" ht="19.5" customHeight="1" x14ac:dyDescent="0.6">
      <c r="A441" s="38"/>
      <c r="B441" s="38"/>
      <c r="C441" s="38"/>
      <c r="D441" s="43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</row>
    <row r="442" spans="1:31" ht="19.5" customHeight="1" x14ac:dyDescent="0.6">
      <c r="A442" s="38"/>
      <c r="B442" s="38"/>
      <c r="C442" s="38"/>
      <c r="D442" s="43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</row>
    <row r="443" spans="1:31" ht="19.5" customHeight="1" x14ac:dyDescent="0.6">
      <c r="A443" s="38"/>
      <c r="B443" s="38"/>
      <c r="C443" s="38"/>
      <c r="D443" s="43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</row>
    <row r="444" spans="1:31" ht="19.5" customHeight="1" x14ac:dyDescent="0.6">
      <c r="A444" s="38"/>
      <c r="B444" s="38"/>
      <c r="C444" s="38"/>
      <c r="D444" s="43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</row>
    <row r="445" spans="1:31" ht="19.5" customHeight="1" x14ac:dyDescent="0.6">
      <c r="A445" s="38"/>
      <c r="B445" s="38"/>
      <c r="C445" s="38"/>
      <c r="D445" s="43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</row>
    <row r="446" spans="1:31" ht="19.5" customHeight="1" x14ac:dyDescent="0.6">
      <c r="A446" s="38"/>
      <c r="B446" s="38"/>
      <c r="C446" s="38"/>
      <c r="D446" s="43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</row>
    <row r="447" spans="1:31" ht="19.5" customHeight="1" x14ac:dyDescent="0.6">
      <c r="A447" s="38"/>
      <c r="B447" s="38"/>
      <c r="C447" s="38"/>
      <c r="D447" s="43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</row>
    <row r="448" spans="1:31" ht="19.5" customHeight="1" x14ac:dyDescent="0.6">
      <c r="A448" s="38"/>
      <c r="B448" s="38"/>
      <c r="C448" s="38"/>
      <c r="D448" s="43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</row>
    <row r="449" spans="1:31" ht="19.5" customHeight="1" x14ac:dyDescent="0.6">
      <c r="A449" s="38"/>
      <c r="B449" s="38"/>
      <c r="C449" s="38"/>
      <c r="D449" s="43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</row>
    <row r="450" spans="1:31" ht="19.5" customHeight="1" x14ac:dyDescent="0.6">
      <c r="A450" s="38"/>
      <c r="B450" s="38"/>
      <c r="C450" s="38"/>
      <c r="D450" s="43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</row>
    <row r="451" spans="1:31" ht="19.5" customHeight="1" x14ac:dyDescent="0.6">
      <c r="A451" s="38"/>
      <c r="B451" s="38"/>
      <c r="C451" s="38"/>
      <c r="D451" s="43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</row>
    <row r="452" spans="1:31" ht="19.5" customHeight="1" x14ac:dyDescent="0.6">
      <c r="A452" s="38"/>
      <c r="B452" s="38"/>
      <c r="C452" s="38"/>
      <c r="D452" s="43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</row>
    <row r="453" spans="1:31" ht="19.5" customHeight="1" x14ac:dyDescent="0.6">
      <c r="A453" s="38"/>
      <c r="B453" s="38"/>
      <c r="C453" s="38"/>
      <c r="D453" s="43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</row>
    <row r="454" spans="1:31" ht="19.5" customHeight="1" x14ac:dyDescent="0.6">
      <c r="A454" s="38"/>
      <c r="B454" s="38"/>
      <c r="C454" s="38"/>
      <c r="D454" s="43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</row>
    <row r="455" spans="1:31" ht="19.5" customHeight="1" x14ac:dyDescent="0.6">
      <c r="A455" s="38"/>
      <c r="B455" s="38"/>
      <c r="C455" s="38"/>
      <c r="D455" s="43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</row>
    <row r="456" spans="1:31" ht="19.5" customHeight="1" x14ac:dyDescent="0.6">
      <c r="A456" s="38"/>
      <c r="B456" s="38"/>
      <c r="C456" s="38"/>
      <c r="D456" s="43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</row>
    <row r="457" spans="1:31" ht="19.5" customHeight="1" x14ac:dyDescent="0.6">
      <c r="A457" s="38"/>
      <c r="B457" s="38"/>
      <c r="C457" s="38"/>
      <c r="D457" s="43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</row>
    <row r="458" spans="1:31" ht="19.5" customHeight="1" x14ac:dyDescent="0.6">
      <c r="A458" s="38"/>
      <c r="B458" s="38"/>
      <c r="C458" s="38"/>
      <c r="D458" s="43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</row>
    <row r="459" spans="1:31" ht="19.5" customHeight="1" x14ac:dyDescent="0.6">
      <c r="A459" s="38"/>
      <c r="B459" s="38"/>
      <c r="C459" s="38"/>
      <c r="D459" s="43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</row>
    <row r="460" spans="1:31" ht="19.5" customHeight="1" x14ac:dyDescent="0.6">
      <c r="A460" s="38"/>
      <c r="B460" s="38"/>
      <c r="C460" s="38"/>
      <c r="D460" s="43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</row>
    <row r="461" spans="1:31" ht="19.5" customHeight="1" x14ac:dyDescent="0.6">
      <c r="A461" s="38"/>
      <c r="B461" s="38"/>
      <c r="C461" s="38"/>
      <c r="D461" s="43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</row>
    <row r="462" spans="1:31" ht="19.5" customHeight="1" x14ac:dyDescent="0.6">
      <c r="A462" s="38"/>
      <c r="B462" s="38"/>
      <c r="C462" s="38"/>
      <c r="D462" s="43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</row>
    <row r="463" spans="1:31" ht="19.5" customHeight="1" x14ac:dyDescent="0.6">
      <c r="A463" s="38"/>
      <c r="B463" s="38"/>
      <c r="C463" s="38"/>
      <c r="D463" s="43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</row>
    <row r="464" spans="1:31" ht="19.5" customHeight="1" x14ac:dyDescent="0.6">
      <c r="A464" s="38"/>
      <c r="B464" s="38"/>
      <c r="C464" s="38"/>
      <c r="D464" s="43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</row>
    <row r="465" spans="1:31" ht="19.5" customHeight="1" x14ac:dyDescent="0.6">
      <c r="A465" s="38"/>
      <c r="B465" s="38"/>
      <c r="C465" s="38"/>
      <c r="D465" s="43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</row>
    <row r="466" spans="1:31" ht="19.5" customHeight="1" x14ac:dyDescent="0.6">
      <c r="A466" s="38"/>
      <c r="B466" s="38"/>
      <c r="C466" s="38"/>
      <c r="D466" s="43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</row>
    <row r="467" spans="1:31" ht="19.5" customHeight="1" x14ac:dyDescent="0.6">
      <c r="A467" s="38"/>
      <c r="B467" s="38"/>
      <c r="C467" s="38"/>
      <c r="D467" s="43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</row>
    <row r="468" spans="1:31" ht="19.5" customHeight="1" x14ac:dyDescent="0.6">
      <c r="A468" s="38"/>
      <c r="B468" s="38"/>
      <c r="C468" s="38"/>
      <c r="D468" s="43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</row>
    <row r="469" spans="1:31" ht="19.5" customHeight="1" x14ac:dyDescent="0.6">
      <c r="A469" s="38"/>
      <c r="B469" s="38"/>
      <c r="C469" s="38"/>
      <c r="D469" s="43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</row>
    <row r="470" spans="1:31" ht="19.5" customHeight="1" x14ac:dyDescent="0.6">
      <c r="A470" s="38"/>
      <c r="B470" s="38"/>
      <c r="C470" s="38"/>
      <c r="D470" s="43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</row>
    <row r="471" spans="1:31" ht="19.5" customHeight="1" x14ac:dyDescent="0.6">
      <c r="A471" s="38"/>
      <c r="B471" s="38"/>
      <c r="C471" s="38"/>
      <c r="D471" s="43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</row>
    <row r="472" spans="1:31" ht="19.5" customHeight="1" x14ac:dyDescent="0.6">
      <c r="A472" s="38"/>
      <c r="B472" s="38"/>
      <c r="C472" s="38"/>
      <c r="D472" s="43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</row>
    <row r="473" spans="1:31" ht="19.5" customHeight="1" x14ac:dyDescent="0.6">
      <c r="A473" s="38"/>
      <c r="B473" s="38"/>
      <c r="C473" s="38"/>
      <c r="D473" s="43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</row>
    <row r="474" spans="1:31" ht="19.5" customHeight="1" x14ac:dyDescent="0.6">
      <c r="A474" s="38"/>
      <c r="B474" s="38"/>
      <c r="C474" s="38"/>
      <c r="D474" s="43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</row>
    <row r="475" spans="1:31" ht="19.5" customHeight="1" x14ac:dyDescent="0.6">
      <c r="A475" s="38"/>
      <c r="B475" s="38"/>
      <c r="C475" s="38"/>
      <c r="D475" s="43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</row>
    <row r="476" spans="1:31" ht="19.5" customHeight="1" x14ac:dyDescent="0.6">
      <c r="A476" s="38"/>
      <c r="B476" s="38"/>
      <c r="C476" s="38"/>
      <c r="D476" s="43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</row>
    <row r="477" spans="1:31" ht="19.5" customHeight="1" x14ac:dyDescent="0.6">
      <c r="A477" s="38"/>
      <c r="B477" s="38"/>
      <c r="C477" s="38"/>
      <c r="D477" s="43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</row>
    <row r="478" spans="1:31" ht="19.5" customHeight="1" x14ac:dyDescent="0.6">
      <c r="A478" s="38"/>
      <c r="B478" s="38"/>
      <c r="C478" s="38"/>
      <c r="D478" s="43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</row>
    <row r="479" spans="1:31" ht="19.5" customHeight="1" x14ac:dyDescent="0.6">
      <c r="A479" s="38"/>
      <c r="B479" s="38"/>
      <c r="C479" s="38"/>
      <c r="D479" s="43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</row>
    <row r="480" spans="1:31" ht="19.5" customHeight="1" x14ac:dyDescent="0.6">
      <c r="A480" s="38"/>
      <c r="B480" s="38"/>
      <c r="C480" s="38"/>
      <c r="D480" s="43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</row>
    <row r="481" spans="1:31" ht="19.5" customHeight="1" x14ac:dyDescent="0.6">
      <c r="A481" s="38"/>
      <c r="B481" s="38"/>
      <c r="C481" s="38"/>
      <c r="D481" s="43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</row>
    <row r="482" spans="1:31" ht="19.5" customHeight="1" x14ac:dyDescent="0.6">
      <c r="A482" s="38"/>
      <c r="B482" s="38"/>
      <c r="C482" s="38"/>
      <c r="D482" s="43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</row>
    <row r="483" spans="1:31" ht="19.5" customHeight="1" x14ac:dyDescent="0.6">
      <c r="A483" s="38"/>
      <c r="B483" s="38"/>
      <c r="C483" s="38"/>
      <c r="D483" s="43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</row>
    <row r="484" spans="1:31" ht="19.5" customHeight="1" x14ac:dyDescent="0.6">
      <c r="A484" s="38"/>
      <c r="B484" s="38"/>
      <c r="C484" s="38"/>
      <c r="D484" s="43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</row>
    <row r="485" spans="1:31" ht="19.5" customHeight="1" x14ac:dyDescent="0.6">
      <c r="A485" s="38"/>
      <c r="B485" s="38"/>
      <c r="C485" s="38"/>
      <c r="D485" s="43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</row>
    <row r="486" spans="1:31" ht="19.5" customHeight="1" x14ac:dyDescent="0.6">
      <c r="A486" s="38"/>
      <c r="B486" s="38"/>
      <c r="C486" s="38"/>
      <c r="D486" s="43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</row>
    <row r="487" spans="1:31" ht="19.5" customHeight="1" x14ac:dyDescent="0.6">
      <c r="A487" s="38"/>
      <c r="B487" s="38"/>
      <c r="C487" s="38"/>
      <c r="D487" s="43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</row>
    <row r="488" spans="1:31" ht="19.5" customHeight="1" x14ac:dyDescent="0.6">
      <c r="A488" s="38"/>
      <c r="B488" s="38"/>
      <c r="C488" s="38"/>
      <c r="D488" s="43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</row>
    <row r="489" spans="1:31" ht="19.5" customHeight="1" x14ac:dyDescent="0.6">
      <c r="A489" s="38"/>
      <c r="B489" s="38"/>
      <c r="C489" s="38"/>
      <c r="D489" s="43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</row>
    <row r="490" spans="1:31" ht="19.5" customHeight="1" x14ac:dyDescent="0.6">
      <c r="A490" s="38"/>
      <c r="B490" s="38"/>
      <c r="C490" s="38"/>
      <c r="D490" s="43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</row>
    <row r="491" spans="1:31" ht="19.5" customHeight="1" x14ac:dyDescent="0.6">
      <c r="A491" s="38"/>
      <c r="B491" s="38"/>
      <c r="C491" s="38"/>
      <c r="D491" s="43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</row>
    <row r="492" spans="1:31" ht="19.5" customHeight="1" x14ac:dyDescent="0.6">
      <c r="A492" s="38"/>
      <c r="B492" s="38"/>
      <c r="C492" s="38"/>
      <c r="D492" s="43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</row>
    <row r="493" spans="1:31" ht="19.5" customHeight="1" x14ac:dyDescent="0.6">
      <c r="A493" s="38"/>
      <c r="B493" s="38"/>
      <c r="C493" s="38"/>
      <c r="D493" s="43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</row>
    <row r="494" spans="1:31" ht="19.5" customHeight="1" x14ac:dyDescent="0.6">
      <c r="A494" s="38"/>
      <c r="B494" s="38"/>
      <c r="C494" s="38"/>
      <c r="D494" s="43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</row>
    <row r="495" spans="1:31" ht="19.5" customHeight="1" x14ac:dyDescent="0.6">
      <c r="A495" s="38"/>
      <c r="B495" s="38"/>
      <c r="C495" s="38"/>
      <c r="D495" s="43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</row>
    <row r="496" spans="1:31" ht="19.5" customHeight="1" x14ac:dyDescent="0.6">
      <c r="A496" s="38"/>
      <c r="B496" s="38"/>
      <c r="C496" s="38"/>
      <c r="D496" s="43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</row>
    <row r="497" spans="1:31" ht="19.5" customHeight="1" x14ac:dyDescent="0.6">
      <c r="A497" s="38"/>
      <c r="B497" s="38"/>
      <c r="C497" s="38"/>
      <c r="D497" s="43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</row>
    <row r="498" spans="1:31" ht="19.5" customHeight="1" x14ac:dyDescent="0.6">
      <c r="A498" s="38"/>
      <c r="B498" s="38"/>
      <c r="C498" s="38"/>
      <c r="D498" s="43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</row>
    <row r="499" spans="1:31" ht="19.5" customHeight="1" x14ac:dyDescent="0.6">
      <c r="A499" s="38"/>
      <c r="B499" s="38"/>
      <c r="C499" s="38"/>
      <c r="D499" s="43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</row>
    <row r="500" spans="1:31" ht="19.5" customHeight="1" x14ac:dyDescent="0.6">
      <c r="A500" s="38"/>
      <c r="B500" s="38"/>
      <c r="C500" s="38"/>
      <c r="D500" s="43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</row>
    <row r="501" spans="1:31" ht="19.5" customHeight="1" x14ac:dyDescent="0.6">
      <c r="A501" s="38"/>
      <c r="B501" s="38"/>
      <c r="C501" s="38"/>
      <c r="D501" s="43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</row>
    <row r="502" spans="1:31" ht="19.5" customHeight="1" x14ac:dyDescent="0.6">
      <c r="A502" s="38"/>
      <c r="B502" s="38"/>
      <c r="C502" s="38"/>
      <c r="D502" s="43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</row>
    <row r="503" spans="1:31" ht="19.5" customHeight="1" x14ac:dyDescent="0.6">
      <c r="A503" s="38"/>
      <c r="B503" s="38"/>
      <c r="C503" s="38"/>
      <c r="D503" s="43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</row>
    <row r="504" spans="1:31" ht="19.5" customHeight="1" x14ac:dyDescent="0.6">
      <c r="A504" s="38"/>
      <c r="B504" s="38"/>
      <c r="C504" s="38"/>
      <c r="D504" s="43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</row>
    <row r="505" spans="1:31" ht="19.5" customHeight="1" x14ac:dyDescent="0.6">
      <c r="A505" s="38"/>
      <c r="B505" s="38"/>
      <c r="C505" s="38"/>
      <c r="D505" s="43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</row>
    <row r="506" spans="1:31" ht="19.5" customHeight="1" x14ac:dyDescent="0.6">
      <c r="A506" s="38"/>
      <c r="B506" s="38"/>
      <c r="C506" s="38"/>
      <c r="D506" s="43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</row>
    <row r="507" spans="1:31" ht="19.5" customHeight="1" x14ac:dyDescent="0.6">
      <c r="A507" s="38"/>
      <c r="B507" s="38"/>
      <c r="C507" s="38"/>
      <c r="D507" s="43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</row>
    <row r="508" spans="1:31" ht="19.5" customHeight="1" x14ac:dyDescent="0.6">
      <c r="A508" s="38"/>
      <c r="B508" s="38"/>
      <c r="C508" s="38"/>
      <c r="D508" s="43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</row>
    <row r="509" spans="1:31" ht="19.5" customHeight="1" x14ac:dyDescent="0.6">
      <c r="A509" s="38"/>
      <c r="B509" s="38"/>
      <c r="C509" s="38"/>
      <c r="D509" s="43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</row>
    <row r="510" spans="1:31" ht="19.5" customHeight="1" x14ac:dyDescent="0.6">
      <c r="A510" s="38"/>
      <c r="B510" s="38"/>
      <c r="C510" s="38"/>
      <c r="D510" s="43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</row>
    <row r="511" spans="1:31" ht="19.5" customHeight="1" x14ac:dyDescent="0.6">
      <c r="A511" s="38"/>
      <c r="B511" s="38"/>
      <c r="C511" s="38"/>
      <c r="D511" s="43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</row>
    <row r="512" spans="1:31" ht="19.5" customHeight="1" x14ac:dyDescent="0.6">
      <c r="A512" s="38"/>
      <c r="B512" s="38"/>
      <c r="C512" s="38"/>
      <c r="D512" s="43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</row>
    <row r="513" spans="1:31" ht="19.5" customHeight="1" x14ac:dyDescent="0.6">
      <c r="A513" s="38"/>
      <c r="B513" s="38"/>
      <c r="C513" s="38"/>
      <c r="D513" s="43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</row>
    <row r="514" spans="1:31" ht="19.5" customHeight="1" x14ac:dyDescent="0.6">
      <c r="A514" s="38"/>
      <c r="B514" s="38"/>
      <c r="C514" s="38"/>
      <c r="D514" s="43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</row>
    <row r="515" spans="1:31" ht="19.5" customHeight="1" x14ac:dyDescent="0.6">
      <c r="A515" s="38"/>
      <c r="B515" s="38"/>
      <c r="C515" s="38"/>
      <c r="D515" s="43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</row>
    <row r="516" spans="1:31" ht="19.5" customHeight="1" x14ac:dyDescent="0.6">
      <c r="A516" s="38"/>
      <c r="B516" s="38"/>
      <c r="C516" s="38"/>
      <c r="D516" s="43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</row>
    <row r="517" spans="1:31" ht="19.5" customHeight="1" x14ac:dyDescent="0.6">
      <c r="A517" s="38"/>
      <c r="B517" s="38"/>
      <c r="C517" s="38"/>
      <c r="D517" s="43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</row>
    <row r="518" spans="1:31" ht="19.5" customHeight="1" x14ac:dyDescent="0.6">
      <c r="A518" s="38"/>
      <c r="B518" s="38"/>
      <c r="C518" s="38"/>
      <c r="D518" s="43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</row>
    <row r="519" spans="1:31" ht="19.5" customHeight="1" x14ac:dyDescent="0.6">
      <c r="A519" s="38"/>
      <c r="B519" s="38"/>
      <c r="C519" s="38"/>
      <c r="D519" s="43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</row>
    <row r="520" spans="1:31" ht="19.5" customHeight="1" x14ac:dyDescent="0.6">
      <c r="A520" s="38"/>
      <c r="B520" s="38"/>
      <c r="C520" s="38"/>
      <c r="D520" s="43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</row>
    <row r="521" spans="1:31" ht="19.5" customHeight="1" x14ac:dyDescent="0.6">
      <c r="A521" s="38"/>
      <c r="B521" s="38"/>
      <c r="C521" s="38"/>
      <c r="D521" s="43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</row>
    <row r="522" spans="1:31" ht="19.5" customHeight="1" x14ac:dyDescent="0.6">
      <c r="A522" s="38"/>
      <c r="B522" s="38"/>
      <c r="C522" s="38"/>
      <c r="D522" s="43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</row>
    <row r="523" spans="1:31" ht="19.5" customHeight="1" x14ac:dyDescent="0.6">
      <c r="A523" s="38"/>
      <c r="B523" s="38"/>
      <c r="C523" s="38"/>
      <c r="D523" s="43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</row>
    <row r="524" spans="1:31" ht="19.5" customHeight="1" x14ac:dyDescent="0.6">
      <c r="A524" s="38"/>
      <c r="B524" s="38"/>
      <c r="C524" s="38"/>
      <c r="D524" s="43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</row>
    <row r="525" spans="1:31" ht="19.5" customHeight="1" x14ac:dyDescent="0.6">
      <c r="A525" s="38"/>
      <c r="B525" s="38"/>
      <c r="C525" s="38"/>
      <c r="D525" s="43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</row>
    <row r="526" spans="1:31" ht="19.5" customHeight="1" x14ac:dyDescent="0.6">
      <c r="A526" s="38"/>
      <c r="B526" s="38"/>
      <c r="C526" s="38"/>
      <c r="D526" s="43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</row>
    <row r="527" spans="1:31" ht="19.5" customHeight="1" x14ac:dyDescent="0.6">
      <c r="A527" s="38"/>
      <c r="B527" s="38"/>
      <c r="C527" s="38"/>
      <c r="D527" s="43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</row>
    <row r="528" spans="1:31" ht="19.5" customHeight="1" x14ac:dyDescent="0.6">
      <c r="A528" s="38"/>
      <c r="B528" s="38"/>
      <c r="C528" s="38"/>
      <c r="D528" s="43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</row>
    <row r="529" spans="1:31" ht="19.5" customHeight="1" x14ac:dyDescent="0.6">
      <c r="A529" s="38"/>
      <c r="B529" s="38"/>
      <c r="C529" s="38"/>
      <c r="D529" s="43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</row>
    <row r="530" spans="1:31" ht="19.5" customHeight="1" x14ac:dyDescent="0.6">
      <c r="A530" s="38"/>
      <c r="B530" s="38"/>
      <c r="C530" s="38"/>
      <c r="D530" s="43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</row>
    <row r="531" spans="1:31" ht="19.5" customHeight="1" x14ac:dyDescent="0.6">
      <c r="A531" s="38"/>
      <c r="B531" s="38"/>
      <c r="C531" s="38"/>
      <c r="D531" s="43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</row>
    <row r="532" spans="1:31" ht="19.5" customHeight="1" x14ac:dyDescent="0.6">
      <c r="A532" s="38"/>
      <c r="B532" s="38"/>
      <c r="C532" s="38"/>
      <c r="D532" s="43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</row>
    <row r="533" spans="1:31" ht="19.5" customHeight="1" x14ac:dyDescent="0.6">
      <c r="A533" s="38"/>
      <c r="B533" s="38"/>
      <c r="C533" s="38"/>
      <c r="D533" s="43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</row>
    <row r="534" spans="1:31" ht="19.5" customHeight="1" x14ac:dyDescent="0.6">
      <c r="A534" s="38"/>
      <c r="B534" s="38"/>
      <c r="C534" s="38"/>
      <c r="D534" s="43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</row>
    <row r="535" spans="1:31" ht="19.5" customHeight="1" x14ac:dyDescent="0.6">
      <c r="A535" s="38"/>
      <c r="B535" s="38"/>
      <c r="C535" s="38"/>
      <c r="D535" s="43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</row>
    <row r="536" spans="1:31" ht="19.5" customHeight="1" x14ac:dyDescent="0.6">
      <c r="A536" s="38"/>
      <c r="B536" s="38"/>
      <c r="C536" s="38"/>
      <c r="D536" s="43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</row>
    <row r="537" spans="1:31" ht="19.5" customHeight="1" x14ac:dyDescent="0.6">
      <c r="A537" s="38"/>
      <c r="B537" s="38"/>
      <c r="C537" s="38"/>
      <c r="D537" s="43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</row>
    <row r="538" spans="1:31" ht="19.5" customHeight="1" x14ac:dyDescent="0.6">
      <c r="A538" s="38"/>
      <c r="B538" s="38"/>
      <c r="C538" s="38"/>
      <c r="D538" s="43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</row>
    <row r="539" spans="1:31" ht="19.5" customHeight="1" x14ac:dyDescent="0.6">
      <c r="A539" s="38"/>
      <c r="B539" s="38"/>
      <c r="C539" s="38"/>
      <c r="D539" s="43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</row>
    <row r="540" spans="1:31" ht="19.5" customHeight="1" x14ac:dyDescent="0.6">
      <c r="A540" s="38"/>
      <c r="B540" s="38"/>
      <c r="C540" s="38"/>
      <c r="D540" s="43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</row>
    <row r="541" spans="1:31" ht="19.5" customHeight="1" x14ac:dyDescent="0.6">
      <c r="A541" s="38"/>
      <c r="B541" s="38"/>
      <c r="C541" s="38"/>
      <c r="D541" s="43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</row>
    <row r="542" spans="1:31" ht="19.5" customHeight="1" x14ac:dyDescent="0.6">
      <c r="A542" s="38"/>
      <c r="B542" s="38"/>
      <c r="C542" s="38"/>
      <c r="D542" s="43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</row>
    <row r="543" spans="1:31" ht="19.5" customHeight="1" x14ac:dyDescent="0.6">
      <c r="A543" s="38"/>
      <c r="B543" s="38"/>
      <c r="C543" s="38"/>
      <c r="D543" s="43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</row>
    <row r="544" spans="1:31" ht="19.5" customHeight="1" x14ac:dyDescent="0.6">
      <c r="A544" s="38"/>
      <c r="B544" s="38"/>
      <c r="C544" s="38"/>
      <c r="D544" s="43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</row>
    <row r="545" spans="1:31" ht="19.5" customHeight="1" x14ac:dyDescent="0.6">
      <c r="A545" s="38"/>
      <c r="B545" s="38"/>
      <c r="C545" s="38"/>
      <c r="D545" s="43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</row>
    <row r="546" spans="1:31" ht="19.5" customHeight="1" x14ac:dyDescent="0.6">
      <c r="A546" s="38"/>
      <c r="B546" s="38"/>
      <c r="C546" s="38"/>
      <c r="D546" s="43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</row>
    <row r="547" spans="1:31" ht="19.5" customHeight="1" x14ac:dyDescent="0.6">
      <c r="A547" s="38"/>
      <c r="B547" s="38"/>
      <c r="C547" s="38"/>
      <c r="D547" s="43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</row>
    <row r="548" spans="1:31" ht="19.5" customHeight="1" x14ac:dyDescent="0.6">
      <c r="A548" s="38"/>
      <c r="B548" s="38"/>
      <c r="C548" s="38"/>
      <c r="D548" s="43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</row>
    <row r="549" spans="1:31" ht="19.5" customHeight="1" x14ac:dyDescent="0.6">
      <c r="A549" s="38"/>
      <c r="B549" s="38"/>
      <c r="C549" s="38"/>
      <c r="D549" s="43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</row>
    <row r="550" spans="1:31" ht="19.5" customHeight="1" x14ac:dyDescent="0.6">
      <c r="A550" s="38"/>
      <c r="B550" s="38"/>
      <c r="C550" s="38"/>
      <c r="D550" s="43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</row>
    <row r="551" spans="1:31" ht="19.5" customHeight="1" x14ac:dyDescent="0.6">
      <c r="A551" s="38"/>
      <c r="B551" s="38"/>
      <c r="C551" s="38"/>
      <c r="D551" s="43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</row>
    <row r="552" spans="1:31" ht="19.5" customHeight="1" x14ac:dyDescent="0.6">
      <c r="A552" s="38"/>
      <c r="B552" s="38"/>
      <c r="C552" s="38"/>
      <c r="D552" s="43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</row>
    <row r="553" spans="1:31" ht="19.5" customHeight="1" x14ac:dyDescent="0.6">
      <c r="A553" s="38"/>
      <c r="B553" s="38"/>
      <c r="C553" s="38"/>
      <c r="D553" s="43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</row>
    <row r="554" spans="1:31" ht="19.5" customHeight="1" x14ac:dyDescent="0.6">
      <c r="A554" s="38"/>
      <c r="B554" s="38"/>
      <c r="C554" s="38"/>
      <c r="D554" s="43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</row>
    <row r="555" spans="1:31" ht="19.5" customHeight="1" x14ac:dyDescent="0.6">
      <c r="A555" s="38"/>
      <c r="B555" s="38"/>
      <c r="C555" s="38"/>
      <c r="D555" s="43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</row>
    <row r="556" spans="1:31" ht="19.5" customHeight="1" x14ac:dyDescent="0.6">
      <c r="A556" s="38"/>
      <c r="B556" s="38"/>
      <c r="C556" s="38"/>
      <c r="D556" s="43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</row>
    <row r="557" spans="1:31" ht="19.5" customHeight="1" x14ac:dyDescent="0.6">
      <c r="A557" s="38"/>
      <c r="B557" s="38"/>
      <c r="C557" s="38"/>
      <c r="D557" s="43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</row>
    <row r="558" spans="1:31" ht="19.5" customHeight="1" x14ac:dyDescent="0.6">
      <c r="A558" s="38"/>
      <c r="B558" s="38"/>
      <c r="C558" s="38"/>
      <c r="D558" s="43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</row>
    <row r="559" spans="1:31" ht="19.5" customHeight="1" x14ac:dyDescent="0.6">
      <c r="A559" s="38"/>
      <c r="B559" s="38"/>
      <c r="C559" s="38"/>
      <c r="D559" s="43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</row>
    <row r="560" spans="1:31" ht="19.5" customHeight="1" x14ac:dyDescent="0.6">
      <c r="A560" s="38"/>
      <c r="B560" s="38"/>
      <c r="C560" s="38"/>
      <c r="D560" s="43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</row>
    <row r="561" spans="1:31" ht="19.5" customHeight="1" x14ac:dyDescent="0.6">
      <c r="A561" s="38"/>
      <c r="B561" s="38"/>
      <c r="C561" s="38"/>
      <c r="D561" s="43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</row>
    <row r="562" spans="1:31" ht="19.5" customHeight="1" x14ac:dyDescent="0.6">
      <c r="A562" s="38"/>
      <c r="B562" s="38"/>
      <c r="C562" s="38"/>
      <c r="D562" s="43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</row>
    <row r="563" spans="1:31" ht="19.5" customHeight="1" x14ac:dyDescent="0.6">
      <c r="A563" s="38"/>
      <c r="B563" s="38"/>
      <c r="C563" s="38"/>
      <c r="D563" s="43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</row>
    <row r="564" spans="1:31" ht="19.5" customHeight="1" x14ac:dyDescent="0.6">
      <c r="A564" s="38"/>
      <c r="B564" s="38"/>
      <c r="C564" s="38"/>
      <c r="D564" s="43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</row>
    <row r="565" spans="1:31" ht="19.5" customHeight="1" x14ac:dyDescent="0.6">
      <c r="A565" s="38"/>
      <c r="B565" s="38"/>
      <c r="C565" s="38"/>
      <c r="D565" s="43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</row>
    <row r="566" spans="1:31" ht="19.5" customHeight="1" x14ac:dyDescent="0.6">
      <c r="A566" s="38"/>
      <c r="B566" s="38"/>
      <c r="C566" s="38"/>
      <c r="D566" s="43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</row>
    <row r="567" spans="1:31" ht="19.5" customHeight="1" x14ac:dyDescent="0.6">
      <c r="A567" s="38"/>
      <c r="B567" s="38"/>
      <c r="C567" s="38"/>
      <c r="D567" s="43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</row>
    <row r="568" spans="1:31" ht="19.5" customHeight="1" x14ac:dyDescent="0.6">
      <c r="A568" s="38"/>
      <c r="B568" s="38"/>
      <c r="C568" s="38"/>
      <c r="D568" s="43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</row>
    <row r="569" spans="1:31" ht="19.5" customHeight="1" x14ac:dyDescent="0.6">
      <c r="A569" s="38"/>
      <c r="B569" s="38"/>
      <c r="C569" s="38"/>
      <c r="D569" s="43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</row>
    <row r="570" spans="1:31" ht="19.5" customHeight="1" x14ac:dyDescent="0.6">
      <c r="A570" s="38"/>
      <c r="B570" s="38"/>
      <c r="C570" s="38"/>
      <c r="D570" s="43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</row>
    <row r="571" spans="1:31" ht="19.5" customHeight="1" x14ac:dyDescent="0.6">
      <c r="A571" s="38"/>
      <c r="B571" s="38"/>
      <c r="C571" s="38"/>
      <c r="D571" s="43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</row>
    <row r="572" spans="1:31" ht="19.5" customHeight="1" x14ac:dyDescent="0.6">
      <c r="A572" s="38"/>
      <c r="B572" s="38"/>
      <c r="C572" s="38"/>
      <c r="D572" s="43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</row>
    <row r="573" spans="1:31" ht="19.5" customHeight="1" x14ac:dyDescent="0.6">
      <c r="A573" s="38"/>
      <c r="B573" s="38"/>
      <c r="C573" s="38"/>
      <c r="D573" s="43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</row>
    <row r="574" spans="1:31" ht="19.5" customHeight="1" x14ac:dyDescent="0.6">
      <c r="A574" s="38"/>
      <c r="B574" s="38"/>
      <c r="C574" s="38"/>
      <c r="D574" s="43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</row>
    <row r="575" spans="1:31" ht="19.5" customHeight="1" x14ac:dyDescent="0.6">
      <c r="A575" s="38"/>
      <c r="B575" s="38"/>
      <c r="C575" s="38"/>
      <c r="D575" s="43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</row>
    <row r="576" spans="1:31" ht="19.5" customHeight="1" x14ac:dyDescent="0.6">
      <c r="A576" s="38"/>
      <c r="B576" s="38"/>
      <c r="C576" s="38"/>
      <c r="D576" s="43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</row>
    <row r="577" spans="1:31" ht="19.5" customHeight="1" x14ac:dyDescent="0.6">
      <c r="A577" s="38"/>
      <c r="B577" s="38"/>
      <c r="C577" s="38"/>
      <c r="D577" s="43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</row>
    <row r="578" spans="1:31" ht="19.5" customHeight="1" x14ac:dyDescent="0.6">
      <c r="A578" s="38"/>
      <c r="B578" s="38"/>
      <c r="C578" s="38"/>
      <c r="D578" s="43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</row>
    <row r="579" spans="1:31" ht="19.5" customHeight="1" x14ac:dyDescent="0.6">
      <c r="A579" s="38"/>
      <c r="B579" s="38"/>
      <c r="C579" s="38"/>
      <c r="D579" s="43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</row>
    <row r="580" spans="1:31" ht="19.5" customHeight="1" x14ac:dyDescent="0.6">
      <c r="A580" s="38"/>
      <c r="B580" s="38"/>
      <c r="C580" s="38"/>
      <c r="D580" s="43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</row>
    <row r="581" spans="1:31" ht="19.5" customHeight="1" x14ac:dyDescent="0.6">
      <c r="A581" s="38"/>
      <c r="B581" s="38"/>
      <c r="C581" s="38"/>
      <c r="D581" s="43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</row>
    <row r="582" spans="1:31" ht="19.5" customHeight="1" x14ac:dyDescent="0.6">
      <c r="A582" s="38"/>
      <c r="B582" s="38"/>
      <c r="C582" s="38"/>
      <c r="D582" s="43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</row>
    <row r="583" spans="1:31" ht="19.5" customHeight="1" x14ac:dyDescent="0.6">
      <c r="A583" s="38"/>
      <c r="B583" s="38"/>
      <c r="C583" s="38"/>
      <c r="D583" s="43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</row>
    <row r="584" spans="1:31" ht="19.5" customHeight="1" x14ac:dyDescent="0.6">
      <c r="A584" s="38"/>
      <c r="B584" s="38"/>
      <c r="C584" s="38"/>
      <c r="D584" s="43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</row>
    <row r="585" spans="1:31" ht="19.5" customHeight="1" x14ac:dyDescent="0.6">
      <c r="A585" s="38"/>
      <c r="B585" s="38"/>
      <c r="C585" s="38"/>
      <c r="D585" s="43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</row>
    <row r="586" spans="1:31" ht="19.5" customHeight="1" x14ac:dyDescent="0.6">
      <c r="A586" s="38"/>
      <c r="B586" s="38"/>
      <c r="C586" s="38"/>
      <c r="D586" s="43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</row>
    <row r="587" spans="1:31" ht="19.5" customHeight="1" x14ac:dyDescent="0.6">
      <c r="A587" s="38"/>
      <c r="B587" s="38"/>
      <c r="C587" s="38"/>
      <c r="D587" s="43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</row>
    <row r="588" spans="1:31" ht="19.5" customHeight="1" x14ac:dyDescent="0.6">
      <c r="A588" s="38"/>
      <c r="B588" s="38"/>
      <c r="C588" s="38"/>
      <c r="D588" s="43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</row>
    <row r="589" spans="1:31" ht="19.5" customHeight="1" x14ac:dyDescent="0.6">
      <c r="A589" s="38"/>
      <c r="B589" s="38"/>
      <c r="C589" s="38"/>
      <c r="D589" s="43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</row>
    <row r="590" spans="1:31" ht="19.5" customHeight="1" x14ac:dyDescent="0.6">
      <c r="A590" s="38"/>
      <c r="B590" s="38"/>
      <c r="C590" s="38"/>
      <c r="D590" s="43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</row>
    <row r="591" spans="1:31" ht="19.5" customHeight="1" x14ac:dyDescent="0.6">
      <c r="A591" s="38"/>
      <c r="B591" s="38"/>
      <c r="C591" s="38"/>
      <c r="D591" s="43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</row>
    <row r="592" spans="1:31" ht="19.5" customHeight="1" x14ac:dyDescent="0.6">
      <c r="A592" s="38"/>
      <c r="B592" s="38"/>
      <c r="C592" s="38"/>
      <c r="D592" s="43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</row>
    <row r="593" spans="1:31" ht="19.5" customHeight="1" x14ac:dyDescent="0.6">
      <c r="A593" s="38"/>
      <c r="B593" s="38"/>
      <c r="C593" s="38"/>
      <c r="D593" s="43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</row>
    <row r="594" spans="1:31" ht="19.5" customHeight="1" x14ac:dyDescent="0.6">
      <c r="A594" s="38"/>
      <c r="B594" s="38"/>
      <c r="C594" s="38"/>
      <c r="D594" s="43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</row>
    <row r="595" spans="1:31" ht="19.5" customHeight="1" x14ac:dyDescent="0.6">
      <c r="A595" s="38"/>
      <c r="B595" s="38"/>
      <c r="C595" s="38"/>
      <c r="D595" s="43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</row>
    <row r="596" spans="1:31" ht="19.5" customHeight="1" x14ac:dyDescent="0.6">
      <c r="A596" s="38"/>
      <c r="B596" s="38"/>
      <c r="C596" s="38"/>
      <c r="D596" s="43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</row>
    <row r="597" spans="1:31" ht="19.5" customHeight="1" x14ac:dyDescent="0.6">
      <c r="A597" s="38"/>
      <c r="B597" s="38"/>
      <c r="C597" s="38"/>
      <c r="D597" s="43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</row>
    <row r="598" spans="1:31" ht="19.5" customHeight="1" x14ac:dyDescent="0.6">
      <c r="A598" s="38"/>
      <c r="B598" s="38"/>
      <c r="C598" s="38"/>
      <c r="D598" s="43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</row>
    <row r="599" spans="1:31" ht="19.5" customHeight="1" x14ac:dyDescent="0.6">
      <c r="A599" s="38"/>
      <c r="B599" s="38"/>
      <c r="C599" s="38"/>
      <c r="D599" s="43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</row>
    <row r="600" spans="1:31" ht="19.5" customHeight="1" x14ac:dyDescent="0.6">
      <c r="A600" s="38"/>
      <c r="B600" s="38"/>
      <c r="C600" s="38"/>
      <c r="D600" s="43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</row>
    <row r="601" spans="1:31" ht="19.5" customHeight="1" x14ac:dyDescent="0.6">
      <c r="A601" s="38"/>
      <c r="B601" s="38"/>
      <c r="C601" s="38"/>
      <c r="D601" s="43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</row>
    <row r="602" spans="1:31" ht="19.5" customHeight="1" x14ac:dyDescent="0.6">
      <c r="A602" s="38"/>
      <c r="B602" s="38"/>
      <c r="C602" s="38"/>
      <c r="D602" s="43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</row>
    <row r="603" spans="1:31" ht="19.5" customHeight="1" x14ac:dyDescent="0.6">
      <c r="A603" s="38"/>
      <c r="B603" s="38"/>
      <c r="C603" s="38"/>
      <c r="D603" s="43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</row>
    <row r="604" spans="1:31" ht="19.5" customHeight="1" x14ac:dyDescent="0.6">
      <c r="A604" s="38"/>
      <c r="B604" s="38"/>
      <c r="C604" s="38"/>
      <c r="D604" s="43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</row>
    <row r="605" spans="1:31" ht="19.5" customHeight="1" x14ac:dyDescent="0.6">
      <c r="A605" s="38"/>
      <c r="B605" s="38"/>
      <c r="C605" s="38"/>
      <c r="D605" s="43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</row>
    <row r="606" spans="1:31" ht="19.5" customHeight="1" x14ac:dyDescent="0.6">
      <c r="A606" s="38"/>
      <c r="B606" s="38"/>
      <c r="C606" s="38"/>
      <c r="D606" s="43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</row>
    <row r="607" spans="1:31" ht="19.5" customHeight="1" x14ac:dyDescent="0.6">
      <c r="A607" s="38"/>
      <c r="B607" s="38"/>
      <c r="C607" s="38"/>
      <c r="D607" s="43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</row>
    <row r="608" spans="1:31" ht="19.5" customHeight="1" x14ac:dyDescent="0.6">
      <c r="A608" s="38"/>
      <c r="B608" s="38"/>
      <c r="C608" s="38"/>
      <c r="D608" s="43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</row>
    <row r="609" spans="1:31" ht="19.5" customHeight="1" x14ac:dyDescent="0.6">
      <c r="A609" s="38"/>
      <c r="B609" s="38"/>
      <c r="C609" s="38"/>
      <c r="D609" s="43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</row>
    <row r="610" spans="1:31" ht="19.5" customHeight="1" x14ac:dyDescent="0.6">
      <c r="A610" s="38"/>
      <c r="B610" s="38"/>
      <c r="C610" s="38"/>
      <c r="D610" s="43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</row>
    <row r="611" spans="1:31" ht="19.5" customHeight="1" x14ac:dyDescent="0.6">
      <c r="A611" s="38"/>
      <c r="B611" s="38"/>
      <c r="C611" s="38"/>
      <c r="D611" s="43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</row>
    <row r="612" spans="1:31" ht="19.5" customHeight="1" x14ac:dyDescent="0.6">
      <c r="A612" s="38"/>
      <c r="B612" s="38"/>
      <c r="C612" s="38"/>
      <c r="D612" s="43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</row>
    <row r="613" spans="1:31" ht="19.5" customHeight="1" x14ac:dyDescent="0.6">
      <c r="A613" s="38"/>
      <c r="B613" s="38"/>
      <c r="C613" s="38"/>
      <c r="D613" s="43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</row>
    <row r="614" spans="1:31" ht="19.5" customHeight="1" x14ac:dyDescent="0.6">
      <c r="A614" s="38"/>
      <c r="B614" s="38"/>
      <c r="C614" s="38"/>
      <c r="D614" s="43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</row>
    <row r="615" spans="1:31" ht="19.5" customHeight="1" x14ac:dyDescent="0.6">
      <c r="A615" s="38"/>
      <c r="B615" s="38"/>
      <c r="C615" s="38"/>
      <c r="D615" s="43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</row>
    <row r="616" spans="1:31" ht="19.5" customHeight="1" x14ac:dyDescent="0.6">
      <c r="A616" s="38"/>
      <c r="B616" s="38"/>
      <c r="C616" s="38"/>
      <c r="D616" s="43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</row>
    <row r="617" spans="1:31" ht="19.5" customHeight="1" x14ac:dyDescent="0.6">
      <c r="A617" s="38"/>
      <c r="B617" s="38"/>
      <c r="C617" s="38"/>
      <c r="D617" s="43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</row>
    <row r="618" spans="1:31" ht="19.5" customHeight="1" x14ac:dyDescent="0.6">
      <c r="A618" s="38"/>
      <c r="B618" s="38"/>
      <c r="C618" s="38"/>
      <c r="D618" s="43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</row>
    <row r="619" spans="1:31" ht="19.5" customHeight="1" x14ac:dyDescent="0.6">
      <c r="A619" s="38"/>
      <c r="B619" s="38"/>
      <c r="C619" s="38"/>
      <c r="D619" s="43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</row>
    <row r="620" spans="1:31" ht="19.5" customHeight="1" x14ac:dyDescent="0.6">
      <c r="A620" s="38"/>
      <c r="B620" s="38"/>
      <c r="C620" s="38"/>
      <c r="D620" s="43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</row>
    <row r="621" spans="1:31" ht="19.5" customHeight="1" x14ac:dyDescent="0.6">
      <c r="A621" s="38"/>
      <c r="B621" s="38"/>
      <c r="C621" s="38"/>
      <c r="D621" s="43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</row>
    <row r="622" spans="1:31" ht="19.5" customHeight="1" x14ac:dyDescent="0.6">
      <c r="A622" s="38"/>
      <c r="B622" s="38"/>
      <c r="C622" s="38"/>
      <c r="D622" s="43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</row>
    <row r="623" spans="1:31" ht="19.5" customHeight="1" x14ac:dyDescent="0.6">
      <c r="A623" s="38"/>
      <c r="B623" s="38"/>
      <c r="C623" s="38"/>
      <c r="D623" s="43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</row>
    <row r="624" spans="1:31" ht="19.5" customHeight="1" x14ac:dyDescent="0.6">
      <c r="A624" s="38"/>
      <c r="B624" s="38"/>
      <c r="C624" s="38"/>
      <c r="D624" s="43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</row>
    <row r="625" spans="1:31" ht="19.5" customHeight="1" x14ac:dyDescent="0.6">
      <c r="A625" s="38"/>
      <c r="B625" s="38"/>
      <c r="C625" s="38"/>
      <c r="D625" s="43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</row>
    <row r="626" spans="1:31" ht="19.5" customHeight="1" x14ac:dyDescent="0.6">
      <c r="A626" s="38"/>
      <c r="B626" s="38"/>
      <c r="C626" s="38"/>
      <c r="D626" s="43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</row>
    <row r="627" spans="1:31" ht="19.5" customHeight="1" x14ac:dyDescent="0.6">
      <c r="A627" s="38"/>
      <c r="B627" s="38"/>
      <c r="C627" s="38"/>
      <c r="D627" s="43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</row>
    <row r="628" spans="1:31" ht="19.5" customHeight="1" x14ac:dyDescent="0.6">
      <c r="A628" s="38"/>
      <c r="B628" s="38"/>
      <c r="C628" s="38"/>
      <c r="D628" s="43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</row>
    <row r="629" spans="1:31" ht="19.5" customHeight="1" x14ac:dyDescent="0.6">
      <c r="A629" s="38"/>
      <c r="B629" s="38"/>
      <c r="C629" s="38"/>
      <c r="D629" s="43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</row>
    <row r="630" spans="1:31" ht="19.5" customHeight="1" x14ac:dyDescent="0.6">
      <c r="A630" s="38"/>
      <c r="B630" s="38"/>
      <c r="C630" s="38"/>
      <c r="D630" s="43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</row>
    <row r="631" spans="1:31" ht="19.5" customHeight="1" x14ac:dyDescent="0.6">
      <c r="A631" s="38"/>
      <c r="B631" s="38"/>
      <c r="C631" s="38"/>
      <c r="D631" s="43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</row>
    <row r="632" spans="1:31" ht="19.5" customHeight="1" x14ac:dyDescent="0.6">
      <c r="A632" s="38"/>
      <c r="B632" s="38"/>
      <c r="C632" s="38"/>
      <c r="D632" s="43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</row>
    <row r="633" spans="1:31" ht="19.5" customHeight="1" x14ac:dyDescent="0.6">
      <c r="A633" s="38"/>
      <c r="B633" s="38"/>
      <c r="C633" s="38"/>
      <c r="D633" s="43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</row>
    <row r="634" spans="1:31" ht="19.5" customHeight="1" x14ac:dyDescent="0.6">
      <c r="A634" s="38"/>
      <c r="B634" s="38"/>
      <c r="C634" s="38"/>
      <c r="D634" s="43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</row>
    <row r="635" spans="1:31" ht="19.5" customHeight="1" x14ac:dyDescent="0.6">
      <c r="A635" s="38"/>
      <c r="B635" s="38"/>
      <c r="C635" s="38"/>
      <c r="D635" s="43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</row>
    <row r="636" spans="1:31" ht="19.5" customHeight="1" x14ac:dyDescent="0.6">
      <c r="A636" s="38"/>
      <c r="B636" s="38"/>
      <c r="C636" s="38"/>
      <c r="D636" s="43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</row>
    <row r="637" spans="1:31" ht="19.5" customHeight="1" x14ac:dyDescent="0.6">
      <c r="A637" s="38"/>
      <c r="B637" s="38"/>
      <c r="C637" s="38"/>
      <c r="D637" s="43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</row>
    <row r="638" spans="1:31" ht="19.5" customHeight="1" x14ac:dyDescent="0.6">
      <c r="A638" s="38"/>
      <c r="B638" s="38"/>
      <c r="C638" s="38"/>
      <c r="D638" s="43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</row>
    <row r="639" spans="1:31" ht="19.5" customHeight="1" x14ac:dyDescent="0.6">
      <c r="A639" s="38"/>
      <c r="B639" s="38"/>
      <c r="C639" s="38"/>
      <c r="D639" s="43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</row>
    <row r="640" spans="1:31" ht="19.5" customHeight="1" x14ac:dyDescent="0.6">
      <c r="A640" s="38"/>
      <c r="B640" s="38"/>
      <c r="C640" s="38"/>
      <c r="D640" s="43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</row>
    <row r="641" spans="1:31" ht="19.5" customHeight="1" x14ac:dyDescent="0.6">
      <c r="A641" s="38"/>
      <c r="B641" s="38"/>
      <c r="C641" s="38"/>
      <c r="D641" s="43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</row>
    <row r="642" spans="1:31" ht="19.5" customHeight="1" x14ac:dyDescent="0.6">
      <c r="A642" s="38"/>
      <c r="B642" s="38"/>
      <c r="C642" s="38"/>
      <c r="D642" s="43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</row>
    <row r="643" spans="1:31" ht="19.5" customHeight="1" x14ac:dyDescent="0.6">
      <c r="A643" s="38"/>
      <c r="B643" s="38"/>
      <c r="C643" s="38"/>
      <c r="D643" s="43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</row>
    <row r="644" spans="1:31" ht="19.5" customHeight="1" x14ac:dyDescent="0.6">
      <c r="A644" s="38"/>
      <c r="B644" s="38"/>
      <c r="C644" s="38"/>
      <c r="D644" s="43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</row>
    <row r="645" spans="1:31" ht="19.5" customHeight="1" x14ac:dyDescent="0.6">
      <c r="A645" s="38"/>
      <c r="B645" s="38"/>
      <c r="C645" s="38"/>
      <c r="D645" s="43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</row>
    <row r="646" spans="1:31" ht="19.5" customHeight="1" x14ac:dyDescent="0.6">
      <c r="A646" s="38"/>
      <c r="B646" s="38"/>
      <c r="C646" s="38"/>
      <c r="D646" s="43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</row>
    <row r="647" spans="1:31" ht="19.5" customHeight="1" x14ac:dyDescent="0.6">
      <c r="A647" s="38"/>
      <c r="B647" s="38"/>
      <c r="C647" s="38"/>
      <c r="D647" s="43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</row>
    <row r="648" spans="1:31" ht="19.5" customHeight="1" x14ac:dyDescent="0.6">
      <c r="A648" s="38"/>
      <c r="B648" s="38"/>
      <c r="C648" s="38"/>
      <c r="D648" s="43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</row>
    <row r="649" spans="1:31" ht="19.5" customHeight="1" x14ac:dyDescent="0.6">
      <c r="A649" s="38"/>
      <c r="B649" s="38"/>
      <c r="C649" s="38"/>
      <c r="D649" s="43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</row>
    <row r="650" spans="1:31" ht="19.5" customHeight="1" x14ac:dyDescent="0.6">
      <c r="A650" s="38"/>
      <c r="B650" s="38"/>
      <c r="C650" s="38"/>
      <c r="D650" s="43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</row>
    <row r="651" spans="1:31" ht="19.5" customHeight="1" x14ac:dyDescent="0.6">
      <c r="A651" s="38"/>
      <c r="B651" s="38"/>
      <c r="C651" s="38"/>
      <c r="D651" s="43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</row>
    <row r="652" spans="1:31" ht="19.5" customHeight="1" x14ac:dyDescent="0.6">
      <c r="A652" s="38"/>
      <c r="B652" s="38"/>
      <c r="C652" s="38"/>
      <c r="D652" s="43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</row>
    <row r="653" spans="1:31" ht="19.5" customHeight="1" x14ac:dyDescent="0.6">
      <c r="A653" s="38"/>
      <c r="B653" s="38"/>
      <c r="C653" s="38"/>
      <c r="D653" s="43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</row>
    <row r="654" spans="1:31" ht="19.5" customHeight="1" x14ac:dyDescent="0.6">
      <c r="A654" s="38"/>
      <c r="B654" s="38"/>
      <c r="C654" s="38"/>
      <c r="D654" s="43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</row>
    <row r="655" spans="1:31" ht="19.5" customHeight="1" x14ac:dyDescent="0.6">
      <c r="A655" s="38"/>
      <c r="B655" s="38"/>
      <c r="C655" s="38"/>
      <c r="D655" s="43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</row>
    <row r="656" spans="1:31" ht="19.5" customHeight="1" x14ac:dyDescent="0.6">
      <c r="A656" s="38"/>
      <c r="B656" s="38"/>
      <c r="C656" s="38"/>
      <c r="D656" s="43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</row>
    <row r="657" spans="1:31" ht="19.5" customHeight="1" x14ac:dyDescent="0.6">
      <c r="A657" s="38"/>
      <c r="B657" s="38"/>
      <c r="C657" s="38"/>
      <c r="D657" s="43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</row>
    <row r="658" spans="1:31" ht="19.5" customHeight="1" x14ac:dyDescent="0.6">
      <c r="A658" s="38"/>
      <c r="B658" s="38"/>
      <c r="C658" s="38"/>
      <c r="D658" s="43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</row>
    <row r="659" spans="1:31" ht="19.5" customHeight="1" x14ac:dyDescent="0.6">
      <c r="A659" s="38"/>
      <c r="B659" s="38"/>
      <c r="C659" s="38"/>
      <c r="D659" s="43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</row>
    <row r="660" spans="1:31" ht="19.5" customHeight="1" x14ac:dyDescent="0.6">
      <c r="A660" s="38"/>
      <c r="B660" s="38"/>
      <c r="C660" s="38"/>
      <c r="D660" s="43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</row>
    <row r="661" spans="1:31" ht="19.5" customHeight="1" x14ac:dyDescent="0.6">
      <c r="A661" s="38"/>
      <c r="B661" s="38"/>
      <c r="C661" s="38"/>
      <c r="D661" s="43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</row>
    <row r="662" spans="1:31" ht="19.5" customHeight="1" x14ac:dyDescent="0.6">
      <c r="A662" s="38"/>
      <c r="B662" s="38"/>
      <c r="C662" s="38"/>
      <c r="D662" s="43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</row>
    <row r="663" spans="1:31" ht="19.5" customHeight="1" x14ac:dyDescent="0.6">
      <c r="A663" s="38"/>
      <c r="B663" s="38"/>
      <c r="C663" s="38"/>
      <c r="D663" s="43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</row>
    <row r="664" spans="1:31" ht="19.5" customHeight="1" x14ac:dyDescent="0.6">
      <c r="A664" s="38"/>
      <c r="B664" s="38"/>
      <c r="C664" s="38"/>
      <c r="D664" s="43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</row>
    <row r="665" spans="1:31" ht="19.5" customHeight="1" x14ac:dyDescent="0.6">
      <c r="A665" s="38"/>
      <c r="B665" s="38"/>
      <c r="C665" s="38"/>
      <c r="D665" s="43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</row>
    <row r="666" spans="1:31" ht="19.5" customHeight="1" x14ac:dyDescent="0.6">
      <c r="A666" s="38"/>
      <c r="B666" s="38"/>
      <c r="C666" s="38"/>
      <c r="D666" s="43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</row>
    <row r="667" spans="1:31" ht="19.5" customHeight="1" x14ac:dyDescent="0.6">
      <c r="A667" s="38"/>
      <c r="B667" s="38"/>
      <c r="C667" s="38"/>
      <c r="D667" s="43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</row>
    <row r="668" spans="1:31" ht="19.5" customHeight="1" x14ac:dyDescent="0.6">
      <c r="A668" s="38"/>
      <c r="B668" s="38"/>
      <c r="C668" s="38"/>
      <c r="D668" s="43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</row>
    <row r="669" spans="1:31" ht="19.5" customHeight="1" x14ac:dyDescent="0.6">
      <c r="A669" s="38"/>
      <c r="B669" s="38"/>
      <c r="C669" s="38"/>
      <c r="D669" s="43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</row>
    <row r="670" spans="1:31" ht="19.5" customHeight="1" x14ac:dyDescent="0.6">
      <c r="A670" s="38"/>
      <c r="B670" s="38"/>
      <c r="C670" s="38"/>
      <c r="D670" s="43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</row>
    <row r="671" spans="1:31" ht="19.5" customHeight="1" x14ac:dyDescent="0.6">
      <c r="A671" s="38"/>
      <c r="B671" s="38"/>
      <c r="C671" s="38"/>
      <c r="D671" s="43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</row>
    <row r="672" spans="1:31" ht="19.5" customHeight="1" x14ac:dyDescent="0.6">
      <c r="A672" s="38"/>
      <c r="B672" s="38"/>
      <c r="C672" s="38"/>
      <c r="D672" s="43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</row>
    <row r="673" spans="1:31" ht="19.5" customHeight="1" x14ac:dyDescent="0.6">
      <c r="A673" s="38"/>
      <c r="B673" s="38"/>
      <c r="C673" s="38"/>
      <c r="D673" s="43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</row>
    <row r="674" spans="1:31" ht="19.5" customHeight="1" x14ac:dyDescent="0.6">
      <c r="A674" s="38"/>
      <c r="B674" s="38"/>
      <c r="C674" s="38"/>
      <c r="D674" s="43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</row>
    <row r="675" spans="1:31" ht="19.5" customHeight="1" x14ac:dyDescent="0.6">
      <c r="A675" s="38"/>
      <c r="B675" s="38"/>
      <c r="C675" s="38"/>
      <c r="D675" s="43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</row>
    <row r="676" spans="1:31" ht="19.5" customHeight="1" x14ac:dyDescent="0.6">
      <c r="A676" s="38"/>
      <c r="B676" s="38"/>
      <c r="C676" s="38"/>
      <c r="D676" s="43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</row>
    <row r="677" spans="1:31" ht="19.5" customHeight="1" x14ac:dyDescent="0.6">
      <c r="A677" s="38"/>
      <c r="B677" s="38"/>
      <c r="C677" s="38"/>
      <c r="D677" s="43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</row>
    <row r="678" spans="1:31" ht="19.5" customHeight="1" x14ac:dyDescent="0.6">
      <c r="A678" s="38"/>
      <c r="B678" s="38"/>
      <c r="C678" s="38"/>
      <c r="D678" s="43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</row>
    <row r="679" spans="1:31" ht="19.5" customHeight="1" x14ac:dyDescent="0.6">
      <c r="A679" s="38"/>
      <c r="B679" s="38"/>
      <c r="C679" s="38"/>
      <c r="D679" s="43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</row>
    <row r="680" spans="1:31" ht="19.5" customHeight="1" x14ac:dyDescent="0.6">
      <c r="A680" s="38"/>
      <c r="B680" s="38"/>
      <c r="C680" s="38"/>
      <c r="D680" s="43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</row>
    <row r="681" spans="1:31" ht="19.5" customHeight="1" x14ac:dyDescent="0.6">
      <c r="A681" s="38"/>
      <c r="B681" s="38"/>
      <c r="C681" s="38"/>
      <c r="D681" s="43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</row>
    <row r="682" spans="1:31" ht="19.5" customHeight="1" x14ac:dyDescent="0.6">
      <c r="A682" s="38"/>
      <c r="B682" s="38"/>
      <c r="C682" s="38"/>
      <c r="D682" s="43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</row>
    <row r="683" spans="1:31" ht="19.5" customHeight="1" x14ac:dyDescent="0.6">
      <c r="A683" s="38"/>
      <c r="B683" s="38"/>
      <c r="C683" s="38"/>
      <c r="D683" s="43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</row>
    <row r="684" spans="1:31" ht="19.5" customHeight="1" x14ac:dyDescent="0.6">
      <c r="A684" s="38"/>
      <c r="B684" s="38"/>
      <c r="C684" s="38"/>
      <c r="D684" s="43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</row>
    <row r="685" spans="1:31" ht="19.5" customHeight="1" x14ac:dyDescent="0.6">
      <c r="A685" s="38"/>
      <c r="B685" s="38"/>
      <c r="C685" s="38"/>
      <c r="D685" s="43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</row>
    <row r="686" spans="1:31" ht="19.5" customHeight="1" x14ac:dyDescent="0.6">
      <c r="A686" s="38"/>
      <c r="B686" s="38"/>
      <c r="C686" s="38"/>
      <c r="D686" s="43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</row>
    <row r="687" spans="1:31" ht="19.5" customHeight="1" x14ac:dyDescent="0.6">
      <c r="A687" s="38"/>
      <c r="B687" s="38"/>
      <c r="C687" s="38"/>
      <c r="D687" s="43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</row>
    <row r="688" spans="1:31" ht="19.5" customHeight="1" x14ac:dyDescent="0.6">
      <c r="A688" s="38"/>
      <c r="B688" s="38"/>
      <c r="C688" s="38"/>
      <c r="D688" s="43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</row>
    <row r="689" spans="1:31" ht="19.5" customHeight="1" x14ac:dyDescent="0.6">
      <c r="A689" s="38"/>
      <c r="B689" s="38"/>
      <c r="C689" s="38"/>
      <c r="D689" s="43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</row>
    <row r="690" spans="1:31" ht="19.5" customHeight="1" x14ac:dyDescent="0.6">
      <c r="A690" s="38"/>
      <c r="B690" s="38"/>
      <c r="C690" s="38"/>
      <c r="D690" s="43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</row>
    <row r="691" spans="1:31" ht="19.5" customHeight="1" x14ac:dyDescent="0.6">
      <c r="A691" s="38"/>
      <c r="B691" s="38"/>
      <c r="C691" s="38"/>
      <c r="D691" s="43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</row>
    <row r="692" spans="1:31" ht="19.5" customHeight="1" x14ac:dyDescent="0.6">
      <c r="A692" s="38"/>
      <c r="B692" s="38"/>
      <c r="C692" s="38"/>
      <c r="D692" s="43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</row>
    <row r="693" spans="1:31" ht="19.5" customHeight="1" x14ac:dyDescent="0.6">
      <c r="A693" s="38"/>
      <c r="B693" s="38"/>
      <c r="C693" s="38"/>
      <c r="D693" s="43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</row>
    <row r="694" spans="1:31" ht="19.5" customHeight="1" x14ac:dyDescent="0.6">
      <c r="A694" s="38"/>
      <c r="B694" s="38"/>
      <c r="C694" s="38"/>
      <c r="D694" s="43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</row>
    <row r="695" spans="1:31" ht="19.5" customHeight="1" x14ac:dyDescent="0.6">
      <c r="A695" s="38"/>
      <c r="B695" s="38"/>
      <c r="C695" s="38"/>
      <c r="D695" s="43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</row>
    <row r="696" spans="1:31" ht="19.5" customHeight="1" x14ac:dyDescent="0.6">
      <c r="A696" s="38"/>
      <c r="B696" s="38"/>
      <c r="C696" s="38"/>
      <c r="D696" s="43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</row>
    <row r="697" spans="1:31" ht="19.5" customHeight="1" x14ac:dyDescent="0.6">
      <c r="A697" s="38"/>
      <c r="B697" s="38"/>
      <c r="C697" s="38"/>
      <c r="D697" s="43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</row>
    <row r="698" spans="1:31" ht="19.5" customHeight="1" x14ac:dyDescent="0.6">
      <c r="A698" s="38"/>
      <c r="B698" s="38"/>
      <c r="C698" s="38"/>
      <c r="D698" s="43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</row>
    <row r="699" spans="1:31" ht="19.5" customHeight="1" x14ac:dyDescent="0.6">
      <c r="A699" s="38"/>
      <c r="B699" s="38"/>
      <c r="C699" s="38"/>
      <c r="D699" s="43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</row>
    <row r="700" spans="1:31" ht="19.5" customHeight="1" x14ac:dyDescent="0.6">
      <c r="A700" s="38"/>
      <c r="B700" s="38"/>
      <c r="C700" s="38"/>
      <c r="D700" s="43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</row>
    <row r="701" spans="1:31" ht="19.5" customHeight="1" x14ac:dyDescent="0.6">
      <c r="A701" s="38"/>
      <c r="B701" s="38"/>
      <c r="C701" s="38"/>
      <c r="D701" s="43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</row>
    <row r="702" spans="1:31" ht="19.5" customHeight="1" x14ac:dyDescent="0.6">
      <c r="A702" s="38"/>
      <c r="B702" s="38"/>
      <c r="C702" s="38"/>
      <c r="D702" s="43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</row>
    <row r="703" spans="1:31" ht="19.5" customHeight="1" x14ac:dyDescent="0.6">
      <c r="A703" s="38"/>
      <c r="B703" s="38"/>
      <c r="C703" s="38"/>
      <c r="D703" s="43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</row>
    <row r="704" spans="1:31" ht="19.5" customHeight="1" x14ac:dyDescent="0.6">
      <c r="A704" s="38"/>
      <c r="B704" s="38"/>
      <c r="C704" s="38"/>
      <c r="D704" s="43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</row>
    <row r="705" spans="1:31" ht="19.5" customHeight="1" x14ac:dyDescent="0.6">
      <c r="A705" s="38"/>
      <c r="B705" s="38"/>
      <c r="C705" s="38"/>
      <c r="D705" s="43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</row>
    <row r="706" spans="1:31" ht="19.5" customHeight="1" x14ac:dyDescent="0.6">
      <c r="A706" s="38"/>
      <c r="B706" s="38"/>
      <c r="C706" s="38"/>
      <c r="D706" s="43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</row>
    <row r="707" spans="1:31" ht="19.5" customHeight="1" x14ac:dyDescent="0.6">
      <c r="A707" s="38"/>
      <c r="B707" s="38"/>
      <c r="C707" s="38"/>
      <c r="D707" s="43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</row>
    <row r="708" spans="1:31" ht="19.5" customHeight="1" x14ac:dyDescent="0.6">
      <c r="A708" s="38"/>
      <c r="B708" s="38"/>
      <c r="C708" s="38"/>
      <c r="D708" s="43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</row>
    <row r="709" spans="1:31" ht="19.5" customHeight="1" x14ac:dyDescent="0.6">
      <c r="A709" s="38"/>
      <c r="B709" s="38"/>
      <c r="C709" s="38"/>
      <c r="D709" s="43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</row>
    <row r="710" spans="1:31" ht="19.5" customHeight="1" x14ac:dyDescent="0.6">
      <c r="A710" s="38"/>
      <c r="B710" s="38"/>
      <c r="C710" s="38"/>
      <c r="D710" s="43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</row>
    <row r="711" spans="1:31" ht="19.5" customHeight="1" x14ac:dyDescent="0.6">
      <c r="A711" s="38"/>
      <c r="B711" s="38"/>
      <c r="C711" s="38"/>
      <c r="D711" s="43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</row>
    <row r="712" spans="1:31" ht="19.5" customHeight="1" x14ac:dyDescent="0.6">
      <c r="A712" s="38"/>
      <c r="B712" s="38"/>
      <c r="C712" s="38"/>
      <c r="D712" s="43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</row>
    <row r="713" spans="1:31" ht="19.5" customHeight="1" x14ac:dyDescent="0.6">
      <c r="A713" s="38"/>
      <c r="B713" s="38"/>
      <c r="C713" s="38"/>
      <c r="D713" s="43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</row>
    <row r="714" spans="1:31" ht="19.5" customHeight="1" x14ac:dyDescent="0.6">
      <c r="A714" s="38"/>
      <c r="B714" s="38"/>
      <c r="C714" s="38"/>
      <c r="D714" s="43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</row>
    <row r="715" spans="1:31" ht="19.5" customHeight="1" x14ac:dyDescent="0.6">
      <c r="A715" s="38"/>
      <c r="B715" s="38"/>
      <c r="C715" s="38"/>
      <c r="D715" s="43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</row>
    <row r="716" spans="1:31" ht="19.5" customHeight="1" x14ac:dyDescent="0.6">
      <c r="A716" s="38"/>
      <c r="B716" s="38"/>
      <c r="C716" s="38"/>
      <c r="D716" s="43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</row>
    <row r="717" spans="1:31" ht="19.5" customHeight="1" x14ac:dyDescent="0.6">
      <c r="A717" s="38"/>
      <c r="B717" s="38"/>
      <c r="C717" s="38"/>
      <c r="D717" s="43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</row>
    <row r="718" spans="1:31" ht="19.5" customHeight="1" x14ac:dyDescent="0.6">
      <c r="A718" s="38"/>
      <c r="B718" s="38"/>
      <c r="C718" s="38"/>
      <c r="D718" s="43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</row>
    <row r="719" spans="1:31" ht="19.5" customHeight="1" x14ac:dyDescent="0.6">
      <c r="A719" s="38"/>
      <c r="B719" s="38"/>
      <c r="C719" s="38"/>
      <c r="D719" s="43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</row>
    <row r="720" spans="1:31" ht="19.5" customHeight="1" x14ac:dyDescent="0.6">
      <c r="A720" s="38"/>
      <c r="B720" s="38"/>
      <c r="C720" s="38"/>
      <c r="D720" s="43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</row>
    <row r="721" spans="1:31" ht="19.5" customHeight="1" x14ac:dyDescent="0.6">
      <c r="A721" s="38"/>
      <c r="B721" s="38"/>
      <c r="C721" s="38"/>
      <c r="D721" s="43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</row>
    <row r="722" spans="1:31" ht="19.5" customHeight="1" x14ac:dyDescent="0.6">
      <c r="A722" s="38"/>
      <c r="B722" s="38"/>
      <c r="C722" s="38"/>
      <c r="D722" s="43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</row>
    <row r="723" spans="1:31" ht="19.5" customHeight="1" x14ac:dyDescent="0.6">
      <c r="A723" s="38"/>
      <c r="B723" s="38"/>
      <c r="C723" s="38"/>
      <c r="D723" s="43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</row>
    <row r="724" spans="1:31" ht="19.5" customHeight="1" x14ac:dyDescent="0.6">
      <c r="A724" s="38"/>
      <c r="B724" s="38"/>
      <c r="C724" s="38"/>
      <c r="D724" s="43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</row>
    <row r="725" spans="1:31" ht="19.5" customHeight="1" x14ac:dyDescent="0.6">
      <c r="A725" s="38"/>
      <c r="B725" s="38"/>
      <c r="C725" s="38"/>
      <c r="D725" s="43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</row>
    <row r="726" spans="1:31" ht="19.5" customHeight="1" x14ac:dyDescent="0.6">
      <c r="A726" s="38"/>
      <c r="B726" s="38"/>
      <c r="C726" s="38"/>
      <c r="D726" s="43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</row>
    <row r="727" spans="1:31" ht="19.5" customHeight="1" x14ac:dyDescent="0.6">
      <c r="A727" s="38"/>
      <c r="B727" s="38"/>
      <c r="C727" s="38"/>
      <c r="D727" s="43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</row>
    <row r="728" spans="1:31" ht="19.5" customHeight="1" x14ac:dyDescent="0.6">
      <c r="A728" s="38"/>
      <c r="B728" s="38"/>
      <c r="C728" s="38"/>
      <c r="D728" s="43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</row>
    <row r="729" spans="1:31" ht="19.5" customHeight="1" x14ac:dyDescent="0.6">
      <c r="A729" s="38"/>
      <c r="B729" s="38"/>
      <c r="C729" s="38"/>
      <c r="D729" s="43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</row>
    <row r="730" spans="1:31" ht="19.5" customHeight="1" x14ac:dyDescent="0.6">
      <c r="A730" s="38"/>
      <c r="B730" s="38"/>
      <c r="C730" s="38"/>
      <c r="D730" s="43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</row>
    <row r="731" spans="1:31" ht="19.5" customHeight="1" x14ac:dyDescent="0.6">
      <c r="A731" s="38"/>
      <c r="B731" s="38"/>
      <c r="C731" s="38"/>
      <c r="D731" s="43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</row>
    <row r="732" spans="1:31" ht="19.5" customHeight="1" x14ac:dyDescent="0.6">
      <c r="A732" s="38"/>
      <c r="B732" s="38"/>
      <c r="C732" s="38"/>
      <c r="D732" s="43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</row>
    <row r="733" spans="1:31" ht="19.5" customHeight="1" x14ac:dyDescent="0.6">
      <c r="A733" s="38"/>
      <c r="B733" s="38"/>
      <c r="C733" s="38"/>
      <c r="D733" s="43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</row>
    <row r="734" spans="1:31" ht="19.5" customHeight="1" x14ac:dyDescent="0.6">
      <c r="A734" s="38"/>
      <c r="B734" s="38"/>
      <c r="C734" s="38"/>
      <c r="D734" s="43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</row>
    <row r="735" spans="1:31" ht="19.5" customHeight="1" x14ac:dyDescent="0.6">
      <c r="A735" s="38"/>
      <c r="B735" s="38"/>
      <c r="C735" s="38"/>
      <c r="D735" s="43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</row>
    <row r="736" spans="1:31" ht="19.5" customHeight="1" x14ac:dyDescent="0.6">
      <c r="A736" s="38"/>
      <c r="B736" s="38"/>
      <c r="C736" s="38"/>
      <c r="D736" s="43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</row>
    <row r="737" spans="1:31" ht="19.5" customHeight="1" x14ac:dyDescent="0.6">
      <c r="A737" s="38"/>
      <c r="B737" s="38"/>
      <c r="C737" s="38"/>
      <c r="D737" s="43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</row>
    <row r="738" spans="1:31" ht="19.5" customHeight="1" x14ac:dyDescent="0.6">
      <c r="A738" s="38"/>
      <c r="B738" s="38"/>
      <c r="C738" s="38"/>
      <c r="D738" s="43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</row>
    <row r="739" spans="1:31" ht="19.5" customHeight="1" x14ac:dyDescent="0.6">
      <c r="A739" s="38"/>
      <c r="B739" s="38"/>
      <c r="C739" s="38"/>
      <c r="D739" s="43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</row>
    <row r="740" spans="1:31" ht="19.5" customHeight="1" x14ac:dyDescent="0.6">
      <c r="A740" s="38"/>
      <c r="B740" s="38"/>
      <c r="C740" s="38"/>
      <c r="D740" s="43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</row>
    <row r="741" spans="1:31" ht="19.5" customHeight="1" x14ac:dyDescent="0.6">
      <c r="A741" s="38"/>
      <c r="B741" s="38"/>
      <c r="C741" s="38"/>
      <c r="D741" s="43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</row>
    <row r="742" spans="1:31" ht="19.5" customHeight="1" x14ac:dyDescent="0.6">
      <c r="A742" s="38"/>
      <c r="B742" s="38"/>
      <c r="C742" s="38"/>
      <c r="D742" s="43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</row>
    <row r="743" spans="1:31" ht="19.5" customHeight="1" x14ac:dyDescent="0.6">
      <c r="A743" s="38"/>
      <c r="B743" s="38"/>
      <c r="C743" s="38"/>
      <c r="D743" s="43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</row>
    <row r="744" spans="1:31" ht="19.5" customHeight="1" x14ac:dyDescent="0.6">
      <c r="A744" s="38"/>
      <c r="B744" s="38"/>
      <c r="C744" s="38"/>
      <c r="D744" s="43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</row>
    <row r="745" spans="1:31" ht="19.5" customHeight="1" x14ac:dyDescent="0.6">
      <c r="A745" s="38"/>
      <c r="B745" s="38"/>
      <c r="C745" s="38"/>
      <c r="D745" s="43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</row>
    <row r="746" spans="1:31" ht="19.5" customHeight="1" x14ac:dyDescent="0.6">
      <c r="A746" s="38"/>
      <c r="B746" s="38"/>
      <c r="C746" s="38"/>
      <c r="D746" s="43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</row>
    <row r="747" spans="1:31" ht="19.5" customHeight="1" x14ac:dyDescent="0.6">
      <c r="A747" s="38"/>
      <c r="B747" s="38"/>
      <c r="C747" s="38"/>
      <c r="D747" s="43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</row>
    <row r="748" spans="1:31" ht="19.5" customHeight="1" x14ac:dyDescent="0.6">
      <c r="A748" s="38"/>
      <c r="B748" s="38"/>
      <c r="C748" s="38"/>
      <c r="D748" s="43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</row>
    <row r="749" spans="1:31" ht="19.5" customHeight="1" x14ac:dyDescent="0.6">
      <c r="A749" s="38"/>
      <c r="B749" s="38"/>
      <c r="C749" s="38"/>
      <c r="D749" s="43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</row>
    <row r="750" spans="1:31" ht="19.5" customHeight="1" x14ac:dyDescent="0.6">
      <c r="A750" s="38"/>
      <c r="B750" s="38"/>
      <c r="C750" s="38"/>
      <c r="D750" s="43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</row>
    <row r="751" spans="1:31" ht="19.5" customHeight="1" x14ac:dyDescent="0.6">
      <c r="A751" s="38"/>
      <c r="B751" s="38"/>
      <c r="C751" s="38"/>
      <c r="D751" s="43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</row>
    <row r="752" spans="1:31" ht="19.5" customHeight="1" x14ac:dyDescent="0.6">
      <c r="A752" s="38"/>
      <c r="B752" s="38"/>
      <c r="C752" s="38"/>
      <c r="D752" s="43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</row>
    <row r="753" spans="1:31" ht="19.5" customHeight="1" x14ac:dyDescent="0.6">
      <c r="A753" s="38"/>
      <c r="B753" s="38"/>
      <c r="C753" s="38"/>
      <c r="D753" s="43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</row>
    <row r="754" spans="1:31" ht="19.5" customHeight="1" x14ac:dyDescent="0.6">
      <c r="A754" s="38"/>
      <c r="B754" s="38"/>
      <c r="C754" s="38"/>
      <c r="D754" s="43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</row>
    <row r="755" spans="1:31" ht="19.5" customHeight="1" x14ac:dyDescent="0.6">
      <c r="A755" s="38"/>
      <c r="B755" s="38"/>
      <c r="C755" s="38"/>
      <c r="D755" s="43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</row>
    <row r="756" spans="1:31" ht="19.5" customHeight="1" x14ac:dyDescent="0.6">
      <c r="A756" s="38"/>
      <c r="B756" s="38"/>
      <c r="C756" s="38"/>
      <c r="D756" s="43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</row>
    <row r="757" spans="1:31" ht="19.5" customHeight="1" x14ac:dyDescent="0.6">
      <c r="A757" s="38"/>
      <c r="B757" s="38"/>
      <c r="C757" s="38"/>
      <c r="D757" s="43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</row>
    <row r="758" spans="1:31" ht="19.5" customHeight="1" x14ac:dyDescent="0.6">
      <c r="A758" s="38"/>
      <c r="B758" s="38"/>
      <c r="C758" s="38"/>
      <c r="D758" s="43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</row>
    <row r="759" spans="1:31" ht="19.5" customHeight="1" x14ac:dyDescent="0.6">
      <c r="A759" s="38"/>
      <c r="B759" s="38"/>
      <c r="C759" s="38"/>
      <c r="D759" s="43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</row>
    <row r="760" spans="1:31" ht="19.5" customHeight="1" x14ac:dyDescent="0.6">
      <c r="A760" s="38"/>
      <c r="B760" s="38"/>
      <c r="C760" s="38"/>
      <c r="D760" s="43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</row>
    <row r="761" spans="1:31" ht="19.5" customHeight="1" x14ac:dyDescent="0.6">
      <c r="A761" s="38"/>
      <c r="B761" s="38"/>
      <c r="C761" s="38"/>
      <c r="D761" s="43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</row>
    <row r="762" spans="1:31" ht="19.5" customHeight="1" x14ac:dyDescent="0.6">
      <c r="A762" s="38"/>
      <c r="B762" s="38"/>
      <c r="C762" s="38"/>
      <c r="D762" s="43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</row>
    <row r="763" spans="1:31" ht="19.5" customHeight="1" x14ac:dyDescent="0.6">
      <c r="A763" s="38"/>
      <c r="B763" s="38"/>
      <c r="C763" s="38"/>
      <c r="D763" s="43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</row>
    <row r="764" spans="1:31" ht="19.5" customHeight="1" x14ac:dyDescent="0.6">
      <c r="A764" s="38"/>
      <c r="B764" s="38"/>
      <c r="C764" s="38"/>
      <c r="D764" s="43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</row>
    <row r="765" spans="1:31" ht="19.5" customHeight="1" x14ac:dyDescent="0.6">
      <c r="A765" s="38"/>
      <c r="B765" s="38"/>
      <c r="C765" s="38"/>
      <c r="D765" s="43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</row>
    <row r="766" spans="1:31" ht="19.5" customHeight="1" x14ac:dyDescent="0.6">
      <c r="A766" s="38"/>
      <c r="B766" s="38"/>
      <c r="C766" s="38"/>
      <c r="D766" s="43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</row>
    <row r="767" spans="1:31" ht="19.5" customHeight="1" x14ac:dyDescent="0.6">
      <c r="A767" s="38"/>
      <c r="B767" s="38"/>
      <c r="C767" s="38"/>
      <c r="D767" s="43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</row>
    <row r="768" spans="1:31" ht="19.5" customHeight="1" x14ac:dyDescent="0.6">
      <c r="A768" s="38"/>
      <c r="B768" s="38"/>
      <c r="C768" s="38"/>
      <c r="D768" s="43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</row>
    <row r="769" spans="1:31" ht="19.5" customHeight="1" x14ac:dyDescent="0.6">
      <c r="A769" s="38"/>
      <c r="B769" s="38"/>
      <c r="C769" s="38"/>
      <c r="D769" s="43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</row>
    <row r="770" spans="1:31" ht="19.5" customHeight="1" x14ac:dyDescent="0.6">
      <c r="A770" s="38"/>
      <c r="B770" s="38"/>
      <c r="C770" s="38"/>
      <c r="D770" s="43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</row>
    <row r="771" spans="1:31" ht="19.5" customHeight="1" x14ac:dyDescent="0.6">
      <c r="A771" s="38"/>
      <c r="B771" s="38"/>
      <c r="C771" s="38"/>
      <c r="D771" s="43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</row>
    <row r="772" spans="1:31" ht="19.5" customHeight="1" x14ac:dyDescent="0.6">
      <c r="A772" s="38"/>
      <c r="B772" s="38"/>
      <c r="C772" s="38"/>
      <c r="D772" s="43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</row>
    <row r="773" spans="1:31" ht="19.5" customHeight="1" x14ac:dyDescent="0.6">
      <c r="A773" s="38"/>
      <c r="B773" s="38"/>
      <c r="C773" s="38"/>
      <c r="D773" s="43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</row>
    <row r="774" spans="1:31" ht="19.5" customHeight="1" x14ac:dyDescent="0.6">
      <c r="A774" s="38"/>
      <c r="B774" s="38"/>
      <c r="C774" s="38"/>
      <c r="D774" s="43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</row>
    <row r="775" spans="1:31" ht="19.5" customHeight="1" x14ac:dyDescent="0.6">
      <c r="A775" s="38"/>
      <c r="B775" s="38"/>
      <c r="C775" s="38"/>
      <c r="D775" s="43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</row>
    <row r="776" spans="1:31" ht="19.5" customHeight="1" x14ac:dyDescent="0.6">
      <c r="A776" s="38"/>
      <c r="B776" s="38"/>
      <c r="C776" s="38"/>
      <c r="D776" s="43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</row>
    <row r="777" spans="1:31" ht="19.5" customHeight="1" x14ac:dyDescent="0.6">
      <c r="A777" s="38"/>
      <c r="B777" s="38"/>
      <c r="C777" s="38"/>
      <c r="D777" s="43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</row>
    <row r="778" spans="1:31" ht="19.5" customHeight="1" x14ac:dyDescent="0.6">
      <c r="A778" s="38"/>
      <c r="B778" s="38"/>
      <c r="C778" s="38"/>
      <c r="D778" s="43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</row>
    <row r="779" spans="1:31" ht="19.5" customHeight="1" x14ac:dyDescent="0.6">
      <c r="A779" s="38"/>
      <c r="B779" s="38"/>
      <c r="C779" s="38"/>
      <c r="D779" s="43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</row>
    <row r="780" spans="1:31" ht="19.5" customHeight="1" x14ac:dyDescent="0.6">
      <c r="A780" s="38"/>
      <c r="B780" s="38"/>
      <c r="C780" s="38"/>
      <c r="D780" s="43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</row>
    <row r="781" spans="1:31" ht="19.5" customHeight="1" x14ac:dyDescent="0.6">
      <c r="A781" s="38"/>
      <c r="B781" s="38"/>
      <c r="C781" s="38"/>
      <c r="D781" s="43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</row>
    <row r="782" spans="1:31" ht="19.5" customHeight="1" x14ac:dyDescent="0.6">
      <c r="A782" s="38"/>
      <c r="B782" s="38"/>
      <c r="C782" s="38"/>
      <c r="D782" s="43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</row>
    <row r="783" spans="1:31" ht="19.5" customHeight="1" x14ac:dyDescent="0.6">
      <c r="A783" s="38"/>
      <c r="B783" s="38"/>
      <c r="C783" s="38"/>
      <c r="D783" s="43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</row>
    <row r="784" spans="1:31" ht="19.5" customHeight="1" x14ac:dyDescent="0.6">
      <c r="A784" s="38"/>
      <c r="B784" s="38"/>
      <c r="C784" s="38"/>
      <c r="D784" s="43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</row>
    <row r="785" spans="1:31" ht="19.5" customHeight="1" x14ac:dyDescent="0.6">
      <c r="A785" s="38"/>
      <c r="B785" s="38"/>
      <c r="C785" s="38"/>
      <c r="D785" s="43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</row>
    <row r="786" spans="1:31" ht="19.5" customHeight="1" x14ac:dyDescent="0.6">
      <c r="A786" s="38"/>
      <c r="B786" s="38"/>
      <c r="C786" s="38"/>
      <c r="D786" s="43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</row>
    <row r="787" spans="1:31" ht="19.5" customHeight="1" x14ac:dyDescent="0.6">
      <c r="A787" s="38"/>
      <c r="B787" s="38"/>
      <c r="C787" s="38"/>
      <c r="D787" s="43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</row>
    <row r="788" spans="1:31" ht="19.5" customHeight="1" x14ac:dyDescent="0.6">
      <c r="A788" s="38"/>
      <c r="B788" s="38"/>
      <c r="C788" s="38"/>
      <c r="D788" s="43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</row>
    <row r="789" spans="1:31" ht="19.5" customHeight="1" x14ac:dyDescent="0.6">
      <c r="A789" s="38"/>
      <c r="B789" s="38"/>
      <c r="C789" s="38"/>
      <c r="D789" s="43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</row>
    <row r="790" spans="1:31" ht="19.5" customHeight="1" x14ac:dyDescent="0.6">
      <c r="A790" s="38"/>
      <c r="B790" s="38"/>
      <c r="C790" s="38"/>
      <c r="D790" s="43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</row>
    <row r="791" spans="1:31" ht="19.5" customHeight="1" x14ac:dyDescent="0.6">
      <c r="A791" s="38"/>
      <c r="B791" s="38"/>
      <c r="C791" s="38"/>
      <c r="D791" s="43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</row>
    <row r="792" spans="1:31" ht="19.5" customHeight="1" x14ac:dyDescent="0.6">
      <c r="A792" s="38"/>
      <c r="B792" s="38"/>
      <c r="C792" s="38"/>
      <c r="D792" s="43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</row>
    <row r="793" spans="1:31" ht="19.5" customHeight="1" x14ac:dyDescent="0.6">
      <c r="A793" s="38"/>
      <c r="B793" s="38"/>
      <c r="C793" s="38"/>
      <c r="D793" s="43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</row>
    <row r="794" spans="1:31" ht="19.5" customHeight="1" x14ac:dyDescent="0.6">
      <c r="A794" s="38"/>
      <c r="B794" s="38"/>
      <c r="C794" s="38"/>
      <c r="D794" s="43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</row>
    <row r="795" spans="1:31" ht="19.5" customHeight="1" x14ac:dyDescent="0.6">
      <c r="A795" s="38"/>
      <c r="B795" s="38"/>
      <c r="C795" s="38"/>
      <c r="D795" s="43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</row>
    <row r="796" spans="1:31" ht="19.5" customHeight="1" x14ac:dyDescent="0.6">
      <c r="A796" s="38"/>
      <c r="B796" s="38"/>
      <c r="C796" s="38"/>
      <c r="D796" s="43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</row>
    <row r="797" spans="1:31" ht="19.5" customHeight="1" x14ac:dyDescent="0.6">
      <c r="A797" s="38"/>
      <c r="B797" s="38"/>
      <c r="C797" s="38"/>
      <c r="D797" s="43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</row>
    <row r="798" spans="1:31" ht="19.5" customHeight="1" x14ac:dyDescent="0.6">
      <c r="A798" s="38"/>
      <c r="B798" s="38"/>
      <c r="C798" s="38"/>
      <c r="D798" s="43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</row>
    <row r="799" spans="1:31" ht="19.5" customHeight="1" x14ac:dyDescent="0.6">
      <c r="A799" s="38"/>
      <c r="B799" s="38"/>
      <c r="C799" s="38"/>
      <c r="D799" s="43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</row>
    <row r="800" spans="1:31" ht="19.5" customHeight="1" x14ac:dyDescent="0.6">
      <c r="A800" s="38"/>
      <c r="B800" s="38"/>
      <c r="C800" s="38"/>
      <c r="D800" s="43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</row>
    <row r="801" spans="1:31" ht="19.5" customHeight="1" x14ac:dyDescent="0.6">
      <c r="A801" s="38"/>
      <c r="B801" s="38"/>
      <c r="C801" s="38"/>
      <c r="D801" s="43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</row>
    <row r="802" spans="1:31" ht="19.5" customHeight="1" x14ac:dyDescent="0.6">
      <c r="A802" s="38"/>
      <c r="B802" s="38"/>
      <c r="C802" s="38"/>
      <c r="D802" s="43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</row>
    <row r="803" spans="1:31" ht="19.5" customHeight="1" x14ac:dyDescent="0.6">
      <c r="A803" s="38"/>
      <c r="B803" s="38"/>
      <c r="C803" s="38"/>
      <c r="D803" s="43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</row>
    <row r="804" spans="1:31" ht="19.5" customHeight="1" x14ac:dyDescent="0.6">
      <c r="A804" s="38"/>
      <c r="B804" s="38"/>
      <c r="C804" s="38"/>
      <c r="D804" s="43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</row>
    <row r="805" spans="1:31" ht="19.5" customHeight="1" x14ac:dyDescent="0.6">
      <c r="A805" s="38"/>
      <c r="B805" s="38"/>
      <c r="C805" s="38"/>
      <c r="D805" s="43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</row>
    <row r="806" spans="1:31" ht="19.5" customHeight="1" x14ac:dyDescent="0.6">
      <c r="A806" s="38"/>
      <c r="B806" s="38"/>
      <c r="C806" s="38"/>
      <c r="D806" s="43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</row>
    <row r="807" spans="1:31" ht="19.5" customHeight="1" x14ac:dyDescent="0.6">
      <c r="A807" s="38"/>
      <c r="B807" s="38"/>
      <c r="C807" s="38"/>
      <c r="D807" s="43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</row>
    <row r="808" spans="1:31" ht="19.5" customHeight="1" x14ac:dyDescent="0.6">
      <c r="A808" s="38"/>
      <c r="B808" s="38"/>
      <c r="C808" s="38"/>
      <c r="D808" s="43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</row>
    <row r="809" spans="1:31" ht="19.5" customHeight="1" x14ac:dyDescent="0.6">
      <c r="A809" s="38"/>
      <c r="B809" s="38"/>
      <c r="C809" s="38"/>
      <c r="D809" s="43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</row>
    <row r="810" spans="1:31" ht="19.5" customHeight="1" x14ac:dyDescent="0.6">
      <c r="A810" s="38"/>
      <c r="B810" s="38"/>
      <c r="C810" s="38"/>
      <c r="D810" s="43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</row>
    <row r="811" spans="1:31" ht="19.5" customHeight="1" x14ac:dyDescent="0.6">
      <c r="A811" s="38"/>
      <c r="B811" s="38"/>
      <c r="C811" s="38"/>
      <c r="D811" s="43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</row>
    <row r="812" spans="1:31" ht="19.5" customHeight="1" x14ac:dyDescent="0.6">
      <c r="A812" s="38"/>
      <c r="B812" s="38"/>
      <c r="C812" s="38"/>
      <c r="D812" s="43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</row>
    <row r="813" spans="1:31" ht="19.5" customHeight="1" x14ac:dyDescent="0.6">
      <c r="A813" s="38"/>
      <c r="B813" s="38"/>
      <c r="C813" s="38"/>
      <c r="D813" s="43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</row>
    <row r="814" spans="1:31" ht="19.5" customHeight="1" x14ac:dyDescent="0.6">
      <c r="A814" s="38"/>
      <c r="B814" s="38"/>
      <c r="C814" s="38"/>
      <c r="D814" s="43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</row>
    <row r="815" spans="1:31" ht="19.5" customHeight="1" x14ac:dyDescent="0.6">
      <c r="A815" s="38"/>
      <c r="B815" s="38"/>
      <c r="C815" s="38"/>
      <c r="D815" s="43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</row>
    <row r="816" spans="1:31" ht="19.5" customHeight="1" x14ac:dyDescent="0.6">
      <c r="A816" s="38"/>
      <c r="B816" s="38"/>
      <c r="C816" s="38"/>
      <c r="D816" s="43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</row>
    <row r="817" spans="1:31" ht="19.5" customHeight="1" x14ac:dyDescent="0.6">
      <c r="A817" s="38"/>
      <c r="B817" s="38"/>
      <c r="C817" s="38"/>
      <c r="D817" s="43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</row>
    <row r="818" spans="1:31" ht="19.5" customHeight="1" x14ac:dyDescent="0.6">
      <c r="A818" s="38"/>
      <c r="B818" s="38"/>
      <c r="C818" s="38"/>
      <c r="D818" s="43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</row>
    <row r="819" spans="1:31" ht="19.5" customHeight="1" x14ac:dyDescent="0.6">
      <c r="A819" s="38"/>
      <c r="B819" s="38"/>
      <c r="C819" s="38"/>
      <c r="D819" s="43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</row>
    <row r="820" spans="1:31" ht="19.5" customHeight="1" x14ac:dyDescent="0.6">
      <c r="A820" s="38"/>
      <c r="B820" s="38"/>
      <c r="C820" s="38"/>
      <c r="D820" s="43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</row>
    <row r="821" spans="1:31" ht="19.5" customHeight="1" x14ac:dyDescent="0.6">
      <c r="A821" s="38"/>
      <c r="B821" s="38"/>
      <c r="C821" s="38"/>
      <c r="D821" s="43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</row>
    <row r="822" spans="1:31" ht="19.5" customHeight="1" x14ac:dyDescent="0.6">
      <c r="A822" s="38"/>
      <c r="B822" s="38"/>
      <c r="C822" s="38"/>
      <c r="D822" s="43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</row>
    <row r="823" spans="1:31" ht="19.5" customHeight="1" x14ac:dyDescent="0.6">
      <c r="A823" s="38"/>
      <c r="B823" s="38"/>
      <c r="C823" s="38"/>
      <c r="D823" s="43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</row>
    <row r="824" spans="1:31" ht="19.5" customHeight="1" x14ac:dyDescent="0.6">
      <c r="A824" s="38"/>
      <c r="B824" s="38"/>
      <c r="C824" s="38"/>
      <c r="D824" s="43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</row>
    <row r="825" spans="1:31" ht="19.5" customHeight="1" x14ac:dyDescent="0.6">
      <c r="A825" s="38"/>
      <c r="B825" s="38"/>
      <c r="C825" s="38"/>
      <c r="D825" s="43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</row>
    <row r="826" spans="1:31" ht="19.5" customHeight="1" x14ac:dyDescent="0.6">
      <c r="A826" s="38"/>
      <c r="B826" s="38"/>
      <c r="C826" s="38"/>
      <c r="D826" s="43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</row>
    <row r="827" spans="1:31" ht="19.5" customHeight="1" x14ac:dyDescent="0.6">
      <c r="A827" s="38"/>
      <c r="B827" s="38"/>
      <c r="C827" s="38"/>
      <c r="D827" s="43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</row>
    <row r="828" spans="1:31" ht="19.5" customHeight="1" x14ac:dyDescent="0.6">
      <c r="A828" s="38"/>
      <c r="B828" s="38"/>
      <c r="C828" s="38"/>
      <c r="D828" s="43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</row>
    <row r="829" spans="1:31" ht="19.5" customHeight="1" x14ac:dyDescent="0.6">
      <c r="A829" s="38"/>
      <c r="B829" s="38"/>
      <c r="C829" s="38"/>
      <c r="D829" s="43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</row>
    <row r="830" spans="1:31" ht="19.5" customHeight="1" x14ac:dyDescent="0.6">
      <c r="A830" s="38"/>
      <c r="B830" s="38"/>
      <c r="C830" s="38"/>
      <c r="D830" s="43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</row>
    <row r="831" spans="1:31" ht="19.5" customHeight="1" x14ac:dyDescent="0.6">
      <c r="A831" s="38"/>
      <c r="B831" s="38"/>
      <c r="C831" s="38"/>
      <c r="D831" s="43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</row>
    <row r="832" spans="1:31" ht="19.5" customHeight="1" x14ac:dyDescent="0.6">
      <c r="A832" s="38"/>
      <c r="B832" s="38"/>
      <c r="C832" s="38"/>
      <c r="D832" s="43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</row>
    <row r="833" spans="1:31" ht="19.5" customHeight="1" x14ac:dyDescent="0.6">
      <c r="A833" s="38"/>
      <c r="B833" s="38"/>
      <c r="C833" s="38"/>
      <c r="D833" s="43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</row>
    <row r="834" spans="1:31" ht="19.5" customHeight="1" x14ac:dyDescent="0.6">
      <c r="A834" s="38"/>
      <c r="B834" s="38"/>
      <c r="C834" s="38"/>
      <c r="D834" s="43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</row>
    <row r="835" spans="1:31" ht="19.5" customHeight="1" x14ac:dyDescent="0.6">
      <c r="A835" s="38"/>
      <c r="B835" s="38"/>
      <c r="C835" s="38"/>
      <c r="D835" s="43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</row>
    <row r="836" spans="1:31" ht="19.5" customHeight="1" x14ac:dyDescent="0.6">
      <c r="A836" s="38"/>
      <c r="B836" s="38"/>
      <c r="C836" s="38"/>
      <c r="D836" s="43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</row>
    <row r="837" spans="1:31" ht="19.5" customHeight="1" x14ac:dyDescent="0.6">
      <c r="A837" s="38"/>
      <c r="B837" s="38"/>
      <c r="C837" s="38"/>
      <c r="D837" s="43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</row>
    <row r="838" spans="1:31" ht="19.5" customHeight="1" x14ac:dyDescent="0.6">
      <c r="A838" s="38"/>
      <c r="B838" s="38"/>
      <c r="C838" s="38"/>
      <c r="D838" s="43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</row>
    <row r="839" spans="1:31" ht="19.5" customHeight="1" x14ac:dyDescent="0.6">
      <c r="A839" s="38"/>
      <c r="B839" s="38"/>
      <c r="C839" s="38"/>
      <c r="D839" s="43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</row>
    <row r="840" spans="1:31" ht="19.5" customHeight="1" x14ac:dyDescent="0.6">
      <c r="A840" s="38"/>
      <c r="B840" s="38"/>
      <c r="C840" s="38"/>
      <c r="D840" s="43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</row>
    <row r="841" spans="1:31" ht="19.5" customHeight="1" x14ac:dyDescent="0.6">
      <c r="A841" s="38"/>
      <c r="B841" s="38"/>
      <c r="C841" s="38"/>
      <c r="D841" s="43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</row>
    <row r="842" spans="1:31" ht="19.5" customHeight="1" x14ac:dyDescent="0.6">
      <c r="A842" s="38"/>
      <c r="B842" s="38"/>
      <c r="C842" s="38"/>
      <c r="D842" s="43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</row>
    <row r="843" spans="1:31" ht="19.5" customHeight="1" x14ac:dyDescent="0.6">
      <c r="A843" s="38"/>
      <c r="B843" s="38"/>
      <c r="C843" s="38"/>
      <c r="D843" s="43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</row>
    <row r="844" spans="1:31" ht="19.5" customHeight="1" x14ac:dyDescent="0.6">
      <c r="A844" s="38"/>
      <c r="B844" s="38"/>
      <c r="C844" s="38"/>
      <c r="D844" s="43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</row>
    <row r="845" spans="1:31" ht="19.5" customHeight="1" x14ac:dyDescent="0.6">
      <c r="A845" s="38"/>
      <c r="B845" s="38"/>
      <c r="C845" s="38"/>
      <c r="D845" s="43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</row>
    <row r="846" spans="1:31" ht="19.5" customHeight="1" x14ac:dyDescent="0.6">
      <c r="A846" s="38"/>
      <c r="B846" s="38"/>
      <c r="C846" s="38"/>
      <c r="D846" s="43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</row>
    <row r="847" spans="1:31" ht="19.5" customHeight="1" x14ac:dyDescent="0.6">
      <c r="A847" s="38"/>
      <c r="B847" s="38"/>
      <c r="C847" s="38"/>
      <c r="D847" s="43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</row>
    <row r="848" spans="1:31" ht="19.5" customHeight="1" x14ac:dyDescent="0.6">
      <c r="A848" s="38"/>
      <c r="B848" s="38"/>
      <c r="C848" s="38"/>
      <c r="D848" s="43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</row>
    <row r="849" spans="1:31" ht="19.5" customHeight="1" x14ac:dyDescent="0.6">
      <c r="A849" s="38"/>
      <c r="B849" s="38"/>
      <c r="C849" s="38"/>
      <c r="D849" s="43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</row>
    <row r="850" spans="1:31" ht="19.5" customHeight="1" x14ac:dyDescent="0.6">
      <c r="A850" s="38"/>
      <c r="B850" s="38"/>
      <c r="C850" s="38"/>
      <c r="D850" s="43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</row>
    <row r="851" spans="1:31" ht="19.5" customHeight="1" x14ac:dyDescent="0.6">
      <c r="A851" s="38"/>
      <c r="B851" s="38"/>
      <c r="C851" s="38"/>
      <c r="D851" s="43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</row>
    <row r="852" spans="1:31" ht="19.5" customHeight="1" x14ac:dyDescent="0.6">
      <c r="A852" s="38"/>
      <c r="B852" s="38"/>
      <c r="C852" s="38"/>
      <c r="D852" s="43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</row>
    <row r="853" spans="1:31" ht="19.5" customHeight="1" x14ac:dyDescent="0.6">
      <c r="A853" s="38"/>
      <c r="B853" s="38"/>
      <c r="C853" s="38"/>
      <c r="D853" s="43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</row>
    <row r="854" spans="1:31" ht="19.5" customHeight="1" x14ac:dyDescent="0.6">
      <c r="A854" s="38"/>
      <c r="B854" s="38"/>
      <c r="C854" s="38"/>
      <c r="D854" s="43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</row>
    <row r="855" spans="1:31" ht="19.5" customHeight="1" x14ac:dyDescent="0.6">
      <c r="A855" s="38"/>
      <c r="B855" s="38"/>
      <c r="C855" s="38"/>
      <c r="D855" s="43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</row>
    <row r="856" spans="1:31" ht="19.5" customHeight="1" x14ac:dyDescent="0.6">
      <c r="A856" s="38"/>
      <c r="B856" s="38"/>
      <c r="C856" s="38"/>
      <c r="D856" s="43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</row>
    <row r="857" spans="1:31" ht="19.5" customHeight="1" x14ac:dyDescent="0.6">
      <c r="A857" s="38"/>
      <c r="B857" s="38"/>
      <c r="C857" s="38"/>
      <c r="D857" s="43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</row>
    <row r="858" spans="1:31" ht="19.5" customHeight="1" x14ac:dyDescent="0.6">
      <c r="A858" s="38"/>
      <c r="B858" s="38"/>
      <c r="C858" s="38"/>
      <c r="D858" s="43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</row>
    <row r="859" spans="1:31" ht="19.5" customHeight="1" x14ac:dyDescent="0.6">
      <c r="A859" s="38"/>
      <c r="B859" s="38"/>
      <c r="C859" s="38"/>
      <c r="D859" s="43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</row>
    <row r="860" spans="1:31" ht="19.5" customHeight="1" x14ac:dyDescent="0.6">
      <c r="A860" s="38"/>
      <c r="B860" s="38"/>
      <c r="C860" s="38"/>
      <c r="D860" s="43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</row>
    <row r="861" spans="1:31" ht="19.5" customHeight="1" x14ac:dyDescent="0.6">
      <c r="A861" s="38"/>
      <c r="B861" s="38"/>
      <c r="C861" s="38"/>
      <c r="D861" s="43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</row>
    <row r="862" spans="1:31" ht="19.5" customHeight="1" x14ac:dyDescent="0.6">
      <c r="A862" s="38"/>
      <c r="B862" s="38"/>
      <c r="C862" s="38"/>
      <c r="D862" s="43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</row>
    <row r="863" spans="1:31" ht="19.5" customHeight="1" x14ac:dyDescent="0.6">
      <c r="A863" s="38"/>
      <c r="B863" s="38"/>
      <c r="C863" s="38"/>
      <c r="D863" s="43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</row>
    <row r="864" spans="1:31" ht="19.5" customHeight="1" x14ac:dyDescent="0.6">
      <c r="A864" s="38"/>
      <c r="B864" s="38"/>
      <c r="C864" s="38"/>
      <c r="D864" s="43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</row>
    <row r="865" spans="1:31" ht="19.5" customHeight="1" x14ac:dyDescent="0.6">
      <c r="A865" s="38"/>
      <c r="B865" s="38"/>
      <c r="C865" s="38"/>
      <c r="D865" s="43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</row>
    <row r="866" spans="1:31" ht="19.5" customHeight="1" x14ac:dyDescent="0.6">
      <c r="A866" s="38"/>
      <c r="B866" s="38"/>
      <c r="C866" s="38"/>
      <c r="D866" s="43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</row>
    <row r="867" spans="1:31" ht="19.5" customHeight="1" x14ac:dyDescent="0.6">
      <c r="A867" s="38"/>
      <c r="B867" s="38"/>
      <c r="C867" s="38"/>
      <c r="D867" s="43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</row>
    <row r="868" spans="1:31" ht="19.5" customHeight="1" x14ac:dyDescent="0.6">
      <c r="A868" s="38"/>
      <c r="B868" s="38"/>
      <c r="C868" s="38"/>
      <c r="D868" s="43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</row>
    <row r="869" spans="1:31" ht="19.5" customHeight="1" x14ac:dyDescent="0.6">
      <c r="A869" s="38"/>
      <c r="B869" s="38"/>
      <c r="C869" s="38"/>
      <c r="D869" s="43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</row>
    <row r="870" spans="1:31" ht="19.5" customHeight="1" x14ac:dyDescent="0.6">
      <c r="A870" s="38"/>
      <c r="B870" s="38"/>
      <c r="C870" s="38"/>
      <c r="D870" s="43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</row>
    <row r="871" spans="1:31" ht="19.5" customHeight="1" x14ac:dyDescent="0.6">
      <c r="A871" s="38"/>
      <c r="B871" s="38"/>
      <c r="C871" s="38"/>
      <c r="D871" s="43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</row>
    <row r="872" spans="1:31" ht="19.5" customHeight="1" x14ac:dyDescent="0.6">
      <c r="A872" s="38"/>
      <c r="B872" s="38"/>
      <c r="C872" s="38"/>
      <c r="D872" s="43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</row>
    <row r="873" spans="1:31" ht="19.5" customHeight="1" x14ac:dyDescent="0.6">
      <c r="A873" s="38"/>
      <c r="B873" s="38"/>
      <c r="C873" s="38"/>
      <c r="D873" s="43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</row>
    <row r="874" spans="1:31" ht="19.5" customHeight="1" x14ac:dyDescent="0.6">
      <c r="A874" s="38"/>
      <c r="B874" s="38"/>
      <c r="C874" s="38"/>
      <c r="D874" s="43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</row>
    <row r="875" spans="1:31" ht="19.5" customHeight="1" x14ac:dyDescent="0.6">
      <c r="A875" s="38"/>
      <c r="B875" s="38"/>
      <c r="C875" s="38"/>
      <c r="D875" s="43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</row>
    <row r="876" spans="1:31" ht="19.5" customHeight="1" x14ac:dyDescent="0.6">
      <c r="A876" s="38"/>
      <c r="B876" s="38"/>
      <c r="C876" s="38"/>
      <c r="D876" s="43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</row>
    <row r="877" spans="1:31" ht="19.5" customHeight="1" x14ac:dyDescent="0.6">
      <c r="A877" s="38"/>
      <c r="B877" s="38"/>
      <c r="C877" s="38"/>
      <c r="D877" s="43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</row>
    <row r="878" spans="1:31" ht="19.5" customHeight="1" x14ac:dyDescent="0.6">
      <c r="A878" s="38"/>
      <c r="B878" s="38"/>
      <c r="C878" s="38"/>
      <c r="D878" s="43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</row>
    <row r="879" spans="1:31" ht="19.5" customHeight="1" x14ac:dyDescent="0.6">
      <c r="A879" s="38"/>
      <c r="B879" s="38"/>
      <c r="C879" s="38"/>
      <c r="D879" s="43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</row>
    <row r="880" spans="1:31" ht="19.5" customHeight="1" x14ac:dyDescent="0.6">
      <c r="A880" s="38"/>
      <c r="B880" s="38"/>
      <c r="C880" s="38"/>
      <c r="D880" s="43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</row>
    <row r="881" spans="1:31" ht="19.5" customHeight="1" x14ac:dyDescent="0.6">
      <c r="A881" s="38"/>
      <c r="B881" s="38"/>
      <c r="C881" s="38"/>
      <c r="D881" s="43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</row>
    <row r="882" spans="1:31" ht="19.5" customHeight="1" x14ac:dyDescent="0.6">
      <c r="A882" s="38"/>
      <c r="B882" s="38"/>
      <c r="C882" s="38"/>
      <c r="D882" s="43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</row>
    <row r="883" spans="1:31" ht="19.5" customHeight="1" x14ac:dyDescent="0.6">
      <c r="A883" s="38"/>
      <c r="B883" s="38"/>
      <c r="C883" s="38"/>
      <c r="D883" s="43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</row>
    <row r="884" spans="1:31" ht="19.5" customHeight="1" x14ac:dyDescent="0.6">
      <c r="A884" s="38"/>
      <c r="B884" s="38"/>
      <c r="C884" s="38"/>
      <c r="D884" s="43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</row>
    <row r="885" spans="1:31" ht="19.5" customHeight="1" x14ac:dyDescent="0.6">
      <c r="A885" s="38"/>
      <c r="B885" s="38"/>
      <c r="C885" s="38"/>
      <c r="D885" s="43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</row>
    <row r="886" spans="1:31" ht="19.5" customHeight="1" x14ac:dyDescent="0.6">
      <c r="A886" s="38"/>
      <c r="B886" s="38"/>
      <c r="C886" s="38"/>
      <c r="D886" s="43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</row>
    <row r="887" spans="1:31" ht="19.5" customHeight="1" x14ac:dyDescent="0.6">
      <c r="A887" s="38"/>
      <c r="B887" s="38"/>
      <c r="C887" s="38"/>
      <c r="D887" s="43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</row>
    <row r="888" spans="1:31" ht="19.5" customHeight="1" x14ac:dyDescent="0.6">
      <c r="A888" s="38"/>
      <c r="B888" s="38"/>
      <c r="C888" s="38"/>
      <c r="D888" s="43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</row>
    <row r="889" spans="1:31" ht="19.5" customHeight="1" x14ac:dyDescent="0.6">
      <c r="A889" s="38"/>
      <c r="B889" s="38"/>
      <c r="C889" s="38"/>
      <c r="D889" s="43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</row>
    <row r="890" spans="1:31" ht="19.5" customHeight="1" x14ac:dyDescent="0.6">
      <c r="A890" s="38"/>
      <c r="B890" s="38"/>
      <c r="C890" s="38"/>
      <c r="D890" s="43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</row>
    <row r="891" spans="1:31" ht="19.5" customHeight="1" x14ac:dyDescent="0.6">
      <c r="A891" s="38"/>
      <c r="B891" s="38"/>
      <c r="C891" s="38"/>
      <c r="D891" s="43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</row>
    <row r="892" spans="1:31" ht="19.5" customHeight="1" x14ac:dyDescent="0.6">
      <c r="A892" s="38"/>
      <c r="B892" s="38"/>
      <c r="C892" s="38"/>
      <c r="D892" s="43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</row>
    <row r="893" spans="1:31" ht="19.5" customHeight="1" x14ac:dyDescent="0.6">
      <c r="A893" s="38"/>
      <c r="B893" s="38"/>
      <c r="C893" s="38"/>
      <c r="D893" s="43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</row>
    <row r="894" spans="1:31" ht="19.5" customHeight="1" x14ac:dyDescent="0.6">
      <c r="A894" s="38"/>
      <c r="B894" s="38"/>
      <c r="C894" s="38"/>
      <c r="D894" s="43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</row>
    <row r="895" spans="1:31" ht="19.5" customHeight="1" x14ac:dyDescent="0.6">
      <c r="A895" s="38"/>
      <c r="B895" s="38"/>
      <c r="C895" s="38"/>
      <c r="D895" s="43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</row>
    <row r="896" spans="1:31" ht="19.5" customHeight="1" x14ac:dyDescent="0.6">
      <c r="A896" s="38"/>
      <c r="B896" s="38"/>
      <c r="C896" s="38"/>
      <c r="D896" s="43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</row>
    <row r="897" spans="1:31" ht="19.5" customHeight="1" x14ac:dyDescent="0.6">
      <c r="A897" s="38"/>
      <c r="B897" s="38"/>
      <c r="C897" s="38"/>
      <c r="D897" s="43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</row>
    <row r="898" spans="1:31" ht="19.5" customHeight="1" x14ac:dyDescent="0.6">
      <c r="A898" s="38"/>
      <c r="B898" s="38"/>
      <c r="C898" s="38"/>
      <c r="D898" s="43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</row>
    <row r="899" spans="1:31" ht="19.5" customHeight="1" x14ac:dyDescent="0.6">
      <c r="A899" s="38"/>
      <c r="B899" s="38"/>
      <c r="C899" s="38"/>
      <c r="D899" s="43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</row>
    <row r="900" spans="1:31" ht="19.5" customHeight="1" x14ac:dyDescent="0.6">
      <c r="A900" s="38"/>
      <c r="B900" s="38"/>
      <c r="C900" s="38"/>
      <c r="D900" s="43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</row>
    <row r="901" spans="1:31" ht="19.5" customHeight="1" x14ac:dyDescent="0.6">
      <c r="A901" s="38"/>
      <c r="B901" s="38"/>
      <c r="C901" s="38"/>
      <c r="D901" s="43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</row>
    <row r="902" spans="1:31" ht="19.5" customHeight="1" x14ac:dyDescent="0.6">
      <c r="A902" s="38"/>
      <c r="B902" s="38"/>
      <c r="C902" s="38"/>
      <c r="D902" s="43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</row>
    <row r="903" spans="1:31" ht="19.5" customHeight="1" x14ac:dyDescent="0.6">
      <c r="A903" s="38"/>
      <c r="B903" s="38"/>
      <c r="C903" s="38"/>
      <c r="D903" s="43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</row>
    <row r="904" spans="1:31" ht="19.5" customHeight="1" x14ac:dyDescent="0.6">
      <c r="A904" s="38"/>
      <c r="B904" s="38"/>
      <c r="C904" s="38"/>
      <c r="D904" s="43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</row>
    <row r="905" spans="1:31" ht="19.5" customHeight="1" x14ac:dyDescent="0.6">
      <c r="A905" s="38"/>
      <c r="B905" s="38"/>
      <c r="C905" s="38"/>
      <c r="D905" s="43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</row>
    <row r="906" spans="1:31" ht="19.5" customHeight="1" x14ac:dyDescent="0.6">
      <c r="A906" s="38"/>
      <c r="B906" s="38"/>
      <c r="C906" s="38"/>
      <c r="D906" s="43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</row>
    <row r="907" spans="1:31" ht="19.5" customHeight="1" x14ac:dyDescent="0.6">
      <c r="A907" s="38"/>
      <c r="B907" s="38"/>
      <c r="C907" s="38"/>
      <c r="D907" s="43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</row>
    <row r="908" spans="1:31" ht="19.5" customHeight="1" x14ac:dyDescent="0.6">
      <c r="A908" s="38"/>
      <c r="B908" s="38"/>
      <c r="C908" s="38"/>
      <c r="D908" s="43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</row>
    <row r="909" spans="1:31" ht="19.5" customHeight="1" x14ac:dyDescent="0.6">
      <c r="A909" s="38"/>
      <c r="B909" s="38"/>
      <c r="C909" s="38"/>
      <c r="D909" s="43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</row>
    <row r="910" spans="1:31" ht="19.5" customHeight="1" x14ac:dyDescent="0.6">
      <c r="A910" s="38"/>
      <c r="B910" s="38"/>
      <c r="C910" s="38"/>
      <c r="D910" s="43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</row>
    <row r="911" spans="1:31" ht="19.5" customHeight="1" x14ac:dyDescent="0.6">
      <c r="A911" s="38"/>
      <c r="B911" s="38"/>
      <c r="C911" s="38"/>
      <c r="D911" s="43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</row>
    <row r="912" spans="1:31" ht="19.5" customHeight="1" x14ac:dyDescent="0.6">
      <c r="A912" s="38"/>
      <c r="B912" s="38"/>
      <c r="C912" s="38"/>
      <c r="D912" s="43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</row>
    <row r="913" spans="1:31" ht="19.5" customHeight="1" x14ac:dyDescent="0.6">
      <c r="A913" s="38"/>
      <c r="B913" s="38"/>
      <c r="C913" s="38"/>
      <c r="D913" s="43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</row>
    <row r="914" spans="1:31" ht="19.5" customHeight="1" x14ac:dyDescent="0.6">
      <c r="A914" s="38"/>
      <c r="B914" s="38"/>
      <c r="C914" s="38"/>
      <c r="D914" s="43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</row>
    <row r="915" spans="1:31" ht="19.5" customHeight="1" x14ac:dyDescent="0.6">
      <c r="A915" s="38"/>
      <c r="B915" s="38"/>
      <c r="C915" s="38"/>
      <c r="D915" s="43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</row>
    <row r="916" spans="1:31" ht="19.5" customHeight="1" x14ac:dyDescent="0.6">
      <c r="A916" s="38"/>
      <c r="B916" s="38"/>
      <c r="C916" s="38"/>
      <c r="D916" s="43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</row>
    <row r="917" spans="1:31" ht="19.5" customHeight="1" x14ac:dyDescent="0.6">
      <c r="A917" s="38"/>
      <c r="B917" s="38"/>
      <c r="C917" s="38"/>
      <c r="D917" s="43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</row>
    <row r="918" spans="1:31" ht="19.5" customHeight="1" x14ac:dyDescent="0.6">
      <c r="A918" s="38"/>
      <c r="B918" s="38"/>
      <c r="C918" s="38"/>
      <c r="D918" s="43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</row>
    <row r="919" spans="1:31" ht="19.5" customHeight="1" x14ac:dyDescent="0.6">
      <c r="A919" s="38"/>
      <c r="B919" s="38"/>
      <c r="C919" s="38"/>
      <c r="D919" s="43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</row>
    <row r="920" spans="1:31" ht="19.5" customHeight="1" x14ac:dyDescent="0.6">
      <c r="A920" s="38"/>
      <c r="B920" s="38"/>
      <c r="C920" s="38"/>
      <c r="D920" s="43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</row>
    <row r="921" spans="1:31" ht="19.5" customHeight="1" x14ac:dyDescent="0.6">
      <c r="A921" s="38"/>
      <c r="B921" s="38"/>
      <c r="C921" s="38"/>
      <c r="D921" s="43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</row>
    <row r="922" spans="1:31" ht="19.5" customHeight="1" x14ac:dyDescent="0.6">
      <c r="A922" s="38"/>
      <c r="B922" s="38"/>
      <c r="C922" s="38"/>
      <c r="D922" s="43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</row>
    <row r="923" spans="1:31" ht="19.5" customHeight="1" x14ac:dyDescent="0.6">
      <c r="A923" s="38"/>
      <c r="B923" s="38"/>
      <c r="C923" s="38"/>
      <c r="D923" s="43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</row>
    <row r="924" spans="1:31" ht="19.5" customHeight="1" x14ac:dyDescent="0.6">
      <c r="A924" s="38"/>
      <c r="B924" s="38"/>
      <c r="C924" s="38"/>
      <c r="D924" s="43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</row>
    <row r="925" spans="1:31" ht="19.5" customHeight="1" x14ac:dyDescent="0.6">
      <c r="A925" s="38"/>
      <c r="B925" s="38"/>
      <c r="C925" s="38"/>
      <c r="D925" s="43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</row>
    <row r="926" spans="1:31" ht="19.5" customHeight="1" x14ac:dyDescent="0.6">
      <c r="A926" s="38"/>
      <c r="B926" s="38"/>
      <c r="C926" s="38"/>
      <c r="D926" s="43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</row>
    <row r="927" spans="1:31" ht="19.5" customHeight="1" x14ac:dyDescent="0.6">
      <c r="A927" s="38"/>
      <c r="B927" s="38"/>
      <c r="C927" s="38"/>
      <c r="D927" s="43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</row>
    <row r="928" spans="1:31" ht="19.5" customHeight="1" x14ac:dyDescent="0.6">
      <c r="A928" s="38"/>
      <c r="B928" s="38"/>
      <c r="C928" s="38"/>
      <c r="D928" s="43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</row>
    <row r="929" spans="1:31" ht="19.5" customHeight="1" x14ac:dyDescent="0.6">
      <c r="A929" s="38"/>
      <c r="B929" s="38"/>
      <c r="C929" s="38"/>
      <c r="D929" s="43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</row>
    <row r="930" spans="1:31" ht="19.5" customHeight="1" x14ac:dyDescent="0.6">
      <c r="A930" s="38"/>
      <c r="B930" s="38"/>
      <c r="C930" s="38"/>
      <c r="D930" s="43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</row>
    <row r="931" spans="1:31" ht="19.5" customHeight="1" x14ac:dyDescent="0.6">
      <c r="A931" s="38"/>
      <c r="B931" s="38"/>
      <c r="C931" s="38"/>
      <c r="D931" s="43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</row>
    <row r="932" spans="1:31" ht="19.5" customHeight="1" x14ac:dyDescent="0.6">
      <c r="A932" s="38"/>
      <c r="B932" s="38"/>
      <c r="C932" s="38"/>
      <c r="D932" s="43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</row>
    <row r="933" spans="1:31" ht="19.5" customHeight="1" x14ac:dyDescent="0.6">
      <c r="A933" s="38"/>
      <c r="B933" s="38"/>
      <c r="C933" s="38"/>
      <c r="D933" s="43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</row>
    <row r="934" spans="1:31" ht="19.5" customHeight="1" x14ac:dyDescent="0.6">
      <c r="A934" s="38"/>
      <c r="B934" s="38"/>
      <c r="C934" s="38"/>
      <c r="D934" s="43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</row>
    <row r="935" spans="1:31" ht="19.5" customHeight="1" x14ac:dyDescent="0.6">
      <c r="A935" s="38"/>
      <c r="B935" s="38"/>
      <c r="C935" s="38"/>
      <c r="D935" s="43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</row>
    <row r="936" spans="1:31" ht="19.5" customHeight="1" x14ac:dyDescent="0.6">
      <c r="A936" s="38"/>
      <c r="B936" s="38"/>
      <c r="C936" s="38"/>
      <c r="D936" s="43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</row>
    <row r="937" spans="1:31" ht="19.5" customHeight="1" x14ac:dyDescent="0.6">
      <c r="A937" s="38"/>
      <c r="B937" s="38"/>
      <c r="C937" s="38"/>
      <c r="D937" s="43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</row>
    <row r="938" spans="1:31" ht="19.5" customHeight="1" x14ac:dyDescent="0.6">
      <c r="A938" s="38"/>
      <c r="B938" s="38"/>
      <c r="C938" s="38"/>
      <c r="D938" s="43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</row>
    <row r="939" spans="1:31" ht="19.5" customHeight="1" x14ac:dyDescent="0.6">
      <c r="A939" s="38"/>
      <c r="B939" s="38"/>
      <c r="C939" s="38"/>
      <c r="D939" s="43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</row>
    <row r="940" spans="1:31" ht="19.5" customHeight="1" x14ac:dyDescent="0.6">
      <c r="A940" s="38"/>
      <c r="B940" s="38"/>
      <c r="C940" s="38"/>
      <c r="D940" s="43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</row>
    <row r="941" spans="1:31" ht="19.5" customHeight="1" x14ac:dyDescent="0.6">
      <c r="A941" s="38"/>
      <c r="B941" s="38"/>
      <c r="C941" s="38"/>
      <c r="D941" s="43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</row>
    <row r="942" spans="1:31" ht="19.5" customHeight="1" x14ac:dyDescent="0.6">
      <c r="A942" s="38"/>
      <c r="B942" s="38"/>
      <c r="C942" s="38"/>
      <c r="D942" s="43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</row>
    <row r="943" spans="1:31" ht="19.5" customHeight="1" x14ac:dyDescent="0.6">
      <c r="A943" s="38"/>
      <c r="B943" s="38"/>
      <c r="C943" s="38"/>
      <c r="D943" s="43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</row>
    <row r="944" spans="1:31" ht="19.5" customHeight="1" x14ac:dyDescent="0.6">
      <c r="A944" s="38"/>
      <c r="B944" s="38"/>
      <c r="C944" s="38"/>
      <c r="D944" s="43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</row>
    <row r="945" spans="1:31" ht="19.5" customHeight="1" x14ac:dyDescent="0.6">
      <c r="A945" s="38"/>
      <c r="B945" s="38"/>
      <c r="C945" s="38"/>
      <c r="D945" s="43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</row>
    <row r="946" spans="1:31" ht="19.5" customHeight="1" x14ac:dyDescent="0.6">
      <c r="A946" s="38"/>
      <c r="B946" s="38"/>
      <c r="C946" s="38"/>
      <c r="D946" s="43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</row>
    <row r="947" spans="1:31" ht="19.5" customHeight="1" x14ac:dyDescent="0.6">
      <c r="A947" s="38"/>
      <c r="B947" s="38"/>
      <c r="C947" s="38"/>
      <c r="D947" s="43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</row>
    <row r="948" spans="1:31" ht="19.5" customHeight="1" x14ac:dyDescent="0.6">
      <c r="A948" s="38"/>
      <c r="B948" s="38"/>
      <c r="C948" s="38"/>
      <c r="D948" s="43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</row>
    <row r="949" spans="1:31" ht="19.5" customHeight="1" x14ac:dyDescent="0.6">
      <c r="A949" s="38"/>
      <c r="B949" s="38"/>
      <c r="C949" s="38"/>
      <c r="D949" s="43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</row>
    <row r="950" spans="1:31" ht="19.5" customHeight="1" x14ac:dyDescent="0.6">
      <c r="A950" s="38"/>
      <c r="B950" s="38"/>
      <c r="C950" s="38"/>
      <c r="D950" s="43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</row>
    <row r="951" spans="1:31" ht="19.5" customHeight="1" x14ac:dyDescent="0.6">
      <c r="A951" s="38"/>
      <c r="B951" s="38"/>
      <c r="C951" s="38"/>
      <c r="D951" s="43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</row>
    <row r="952" spans="1:31" ht="19.5" customHeight="1" x14ac:dyDescent="0.6">
      <c r="A952" s="38"/>
      <c r="B952" s="38"/>
      <c r="C952" s="38"/>
      <c r="D952" s="43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</row>
    <row r="953" spans="1:31" ht="19.5" customHeight="1" x14ac:dyDescent="0.6">
      <c r="A953" s="38"/>
      <c r="B953" s="38"/>
      <c r="C953" s="38"/>
      <c r="D953" s="43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</row>
    <row r="954" spans="1:31" ht="19.5" customHeight="1" x14ac:dyDescent="0.6">
      <c r="A954" s="38"/>
      <c r="B954" s="38"/>
      <c r="C954" s="38"/>
      <c r="D954" s="43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</row>
    <row r="955" spans="1:31" ht="19.5" customHeight="1" x14ac:dyDescent="0.6">
      <c r="A955" s="38"/>
      <c r="B955" s="38"/>
      <c r="C955" s="38"/>
      <c r="D955" s="43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</row>
    <row r="956" spans="1:31" ht="19.5" customHeight="1" x14ac:dyDescent="0.6">
      <c r="A956" s="38"/>
      <c r="B956" s="38"/>
      <c r="C956" s="38"/>
      <c r="D956" s="43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</row>
    <row r="957" spans="1:31" ht="19.5" customHeight="1" x14ac:dyDescent="0.6">
      <c r="A957" s="38"/>
      <c r="B957" s="38"/>
      <c r="C957" s="38"/>
      <c r="D957" s="43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</row>
    <row r="958" spans="1:31" ht="19.5" customHeight="1" x14ac:dyDescent="0.6">
      <c r="A958" s="38"/>
      <c r="B958" s="38"/>
      <c r="C958" s="38"/>
      <c r="D958" s="43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</row>
    <row r="959" spans="1:31" ht="19.5" customHeight="1" x14ac:dyDescent="0.6">
      <c r="A959" s="38"/>
      <c r="B959" s="38"/>
      <c r="C959" s="38"/>
      <c r="D959" s="43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</row>
    <row r="960" spans="1:31" ht="19.5" customHeight="1" x14ac:dyDescent="0.6">
      <c r="A960" s="38"/>
      <c r="B960" s="38"/>
      <c r="C960" s="38"/>
      <c r="D960" s="43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</row>
    <row r="961" spans="1:31" ht="19.5" customHeight="1" x14ac:dyDescent="0.6">
      <c r="A961" s="38"/>
      <c r="B961" s="38"/>
      <c r="C961" s="38"/>
      <c r="D961" s="43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</row>
    <row r="962" spans="1:31" ht="19.5" customHeight="1" x14ac:dyDescent="0.6">
      <c r="A962" s="38"/>
      <c r="B962" s="38"/>
      <c r="C962" s="38"/>
      <c r="D962" s="43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</row>
    <row r="963" spans="1:31" ht="19.5" customHeight="1" x14ac:dyDescent="0.6">
      <c r="A963" s="38"/>
      <c r="B963" s="38"/>
      <c r="C963" s="38"/>
      <c r="D963" s="43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</row>
    <row r="964" spans="1:31" ht="19.5" customHeight="1" x14ac:dyDescent="0.6">
      <c r="A964" s="38"/>
      <c r="B964" s="38"/>
      <c r="C964" s="38"/>
      <c r="D964" s="43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</row>
    <row r="965" spans="1:31" ht="19.5" customHeight="1" x14ac:dyDescent="0.6">
      <c r="A965" s="38"/>
      <c r="B965" s="38"/>
      <c r="C965" s="38"/>
      <c r="D965" s="43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</row>
    <row r="966" spans="1:31" ht="19.5" customHeight="1" x14ac:dyDescent="0.6">
      <c r="A966" s="38"/>
      <c r="B966" s="38"/>
      <c r="C966" s="38"/>
      <c r="D966" s="43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</row>
    <row r="967" spans="1:31" ht="19.5" customHeight="1" x14ac:dyDescent="0.6">
      <c r="A967" s="38"/>
      <c r="B967" s="38"/>
      <c r="C967" s="38"/>
      <c r="D967" s="43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</row>
    <row r="968" spans="1:31" ht="19.5" customHeight="1" x14ac:dyDescent="0.6">
      <c r="A968" s="38"/>
      <c r="B968" s="38"/>
      <c r="C968" s="38"/>
      <c r="D968" s="43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</row>
    <row r="969" spans="1:31" ht="19.5" customHeight="1" x14ac:dyDescent="0.6">
      <c r="A969" s="38"/>
      <c r="B969" s="38"/>
      <c r="C969" s="38"/>
      <c r="D969" s="43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</row>
    <row r="970" spans="1:31" ht="19.5" customHeight="1" x14ac:dyDescent="0.6">
      <c r="A970" s="38"/>
      <c r="B970" s="38"/>
      <c r="C970" s="38"/>
      <c r="D970" s="43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</row>
    <row r="971" spans="1:31" ht="19.5" customHeight="1" x14ac:dyDescent="0.6">
      <c r="A971" s="38"/>
      <c r="B971" s="38"/>
      <c r="C971" s="38"/>
      <c r="D971" s="43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</row>
    <row r="972" spans="1:31" ht="19.5" customHeight="1" x14ac:dyDescent="0.6">
      <c r="A972" s="38"/>
      <c r="B972" s="38"/>
      <c r="C972" s="38"/>
      <c r="D972" s="43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</row>
    <row r="973" spans="1:31" ht="19.5" customHeight="1" x14ac:dyDescent="0.6">
      <c r="A973" s="38"/>
      <c r="B973" s="38"/>
      <c r="C973" s="38"/>
      <c r="D973" s="43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</row>
    <row r="974" spans="1:31" ht="19.5" customHeight="1" x14ac:dyDescent="0.6">
      <c r="A974" s="38"/>
      <c r="B974" s="38"/>
      <c r="C974" s="38"/>
      <c r="D974" s="43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</row>
    <row r="975" spans="1:31" ht="19.5" customHeight="1" x14ac:dyDescent="0.6">
      <c r="A975" s="38"/>
      <c r="B975" s="38"/>
      <c r="C975" s="38"/>
      <c r="D975" s="43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</row>
    <row r="976" spans="1:31" ht="19.5" customHeight="1" x14ac:dyDescent="0.6">
      <c r="A976" s="38"/>
      <c r="B976" s="38"/>
      <c r="C976" s="38"/>
      <c r="D976" s="43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</row>
    <row r="977" spans="1:31" ht="19.5" customHeight="1" x14ac:dyDescent="0.6">
      <c r="A977" s="38"/>
      <c r="B977" s="38"/>
      <c r="C977" s="38"/>
      <c r="D977" s="43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</row>
    <row r="978" spans="1:31" ht="19.5" customHeight="1" x14ac:dyDescent="0.6">
      <c r="A978" s="38"/>
      <c r="B978" s="38"/>
      <c r="C978" s="38"/>
      <c r="D978" s="43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</row>
    <row r="979" spans="1:31" ht="19.5" customHeight="1" x14ac:dyDescent="0.6">
      <c r="A979" s="38"/>
      <c r="B979" s="38"/>
      <c r="C979" s="38"/>
      <c r="D979" s="43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</row>
    <row r="980" spans="1:31" ht="19.5" customHeight="1" x14ac:dyDescent="0.6">
      <c r="A980" s="38"/>
      <c r="B980" s="38"/>
      <c r="C980" s="38"/>
      <c r="D980" s="43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</row>
    <row r="981" spans="1:31" ht="19.5" customHeight="1" x14ac:dyDescent="0.6">
      <c r="A981" s="38"/>
      <c r="B981" s="38"/>
      <c r="C981" s="38"/>
      <c r="D981" s="43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</row>
    <row r="982" spans="1:31" ht="19.5" customHeight="1" x14ac:dyDescent="0.6">
      <c r="A982" s="38"/>
      <c r="B982" s="38"/>
      <c r="C982" s="38"/>
      <c r="D982" s="43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</row>
    <row r="983" spans="1:31" ht="19.5" customHeight="1" x14ac:dyDescent="0.6">
      <c r="A983" s="38"/>
      <c r="B983" s="38"/>
      <c r="C983" s="38"/>
      <c r="D983" s="43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</row>
    <row r="984" spans="1:31" ht="19.5" customHeight="1" x14ac:dyDescent="0.6">
      <c r="A984" s="38"/>
      <c r="B984" s="38"/>
      <c r="C984" s="38"/>
      <c r="D984" s="43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</row>
    <row r="985" spans="1:31" ht="19.5" customHeight="1" x14ac:dyDescent="0.6">
      <c r="A985" s="38"/>
      <c r="B985" s="38"/>
      <c r="C985" s="38"/>
      <c r="D985" s="43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</row>
    <row r="986" spans="1:31" ht="19.5" customHeight="1" x14ac:dyDescent="0.6">
      <c r="A986" s="38"/>
      <c r="B986" s="38"/>
      <c r="C986" s="38"/>
      <c r="D986" s="43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</row>
    <row r="987" spans="1:31" ht="19.5" customHeight="1" x14ac:dyDescent="0.6">
      <c r="A987" s="38"/>
      <c r="B987" s="38"/>
      <c r="C987" s="38"/>
      <c r="D987" s="43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</row>
    <row r="988" spans="1:31" ht="19.5" customHeight="1" x14ac:dyDescent="0.6">
      <c r="A988" s="38"/>
      <c r="B988" s="38"/>
      <c r="C988" s="38"/>
      <c r="D988" s="43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</row>
    <row r="989" spans="1:31" ht="19.5" customHeight="1" x14ac:dyDescent="0.6">
      <c r="A989" s="38"/>
      <c r="B989" s="38"/>
      <c r="C989" s="38"/>
      <c r="D989" s="43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</row>
    <row r="990" spans="1:31" ht="19.5" customHeight="1" x14ac:dyDescent="0.6">
      <c r="A990" s="38"/>
      <c r="B990" s="38"/>
      <c r="C990" s="38"/>
      <c r="D990" s="43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</row>
    <row r="991" spans="1:31" ht="19.5" customHeight="1" x14ac:dyDescent="0.6">
      <c r="A991" s="38"/>
      <c r="B991" s="38"/>
      <c r="C991" s="38"/>
      <c r="D991" s="43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</row>
    <row r="992" spans="1:31" ht="19.5" customHeight="1" x14ac:dyDescent="0.6">
      <c r="A992" s="38"/>
      <c r="B992" s="38"/>
      <c r="C992" s="38"/>
      <c r="D992" s="43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</row>
    <row r="993" spans="1:31" ht="19.5" customHeight="1" x14ac:dyDescent="0.6">
      <c r="A993" s="38"/>
      <c r="B993" s="38"/>
      <c r="C993" s="38"/>
      <c r="D993" s="43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</row>
    <row r="994" spans="1:31" ht="19.5" customHeight="1" x14ac:dyDescent="0.6">
      <c r="A994" s="38"/>
      <c r="B994" s="38"/>
      <c r="C994" s="38"/>
      <c r="D994" s="43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</row>
    <row r="995" spans="1:31" ht="19.5" customHeight="1" x14ac:dyDescent="0.6">
      <c r="A995" s="38"/>
      <c r="B995" s="38"/>
      <c r="C995" s="38"/>
      <c r="D995" s="43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</row>
    <row r="996" spans="1:31" ht="19.5" customHeight="1" x14ac:dyDescent="0.6">
      <c r="A996" s="38"/>
      <c r="B996" s="38"/>
      <c r="C996" s="38"/>
      <c r="D996" s="43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</row>
    <row r="997" spans="1:31" ht="19.5" customHeight="1" x14ac:dyDescent="0.6">
      <c r="A997" s="38"/>
      <c r="B997" s="38"/>
      <c r="C997" s="38"/>
      <c r="D997" s="43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</row>
    <row r="998" spans="1:31" ht="19.5" customHeight="1" x14ac:dyDescent="0.6">
      <c r="A998" s="38"/>
      <c r="B998" s="38"/>
      <c r="C998" s="38"/>
      <c r="D998" s="43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</row>
    <row r="999" spans="1:31" ht="19.5" customHeight="1" x14ac:dyDescent="0.6">
      <c r="A999" s="38"/>
      <c r="B999" s="38"/>
      <c r="C999" s="38"/>
      <c r="D999" s="43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</row>
    <row r="1000" spans="1:31" ht="19.5" customHeight="1" x14ac:dyDescent="0.6">
      <c r="A1000" s="38"/>
      <c r="B1000" s="38"/>
      <c r="C1000" s="38"/>
      <c r="D1000" s="43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</row>
    <row r="1001" spans="1:31" ht="19.5" customHeight="1" x14ac:dyDescent="0.6">
      <c r="A1001" s="38"/>
      <c r="B1001" s="38"/>
      <c r="C1001" s="38"/>
      <c r="D1001" s="43"/>
      <c r="E1001" s="38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</row>
    <row r="1002" spans="1:31" ht="19.5" customHeight="1" x14ac:dyDescent="0.6">
      <c r="A1002" s="38"/>
      <c r="B1002" s="38"/>
      <c r="C1002" s="38"/>
      <c r="D1002" s="43"/>
      <c r="E1002" s="38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</row>
    <row r="1003" spans="1:31" ht="19.5" customHeight="1" x14ac:dyDescent="0.6">
      <c r="A1003" s="38"/>
      <c r="B1003" s="38"/>
      <c r="C1003" s="38"/>
      <c r="D1003" s="43"/>
      <c r="E1003" s="38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</row>
    <row r="1004" spans="1:31" ht="19.5" customHeight="1" x14ac:dyDescent="0.6">
      <c r="A1004" s="38"/>
      <c r="B1004" s="38"/>
      <c r="C1004" s="38"/>
      <c r="D1004" s="43"/>
      <c r="E1004" s="38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</row>
    <row r="1005" spans="1:31" ht="19.5" customHeight="1" x14ac:dyDescent="0.6">
      <c r="A1005" s="38"/>
      <c r="B1005" s="38"/>
      <c r="C1005" s="38"/>
      <c r="D1005" s="43"/>
      <c r="E1005" s="38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C46" sqref="C46:S48"/>
    </sheetView>
  </sheetViews>
  <sheetFormatPr defaultColWidth="10.08203125" defaultRowHeight="15" customHeight="1" x14ac:dyDescent="0.6"/>
  <cols>
    <col min="1" max="1" width="4.1640625" style="44" customWidth="1"/>
    <col min="2" max="2" width="5.4140625" style="44" customWidth="1"/>
    <col min="3" max="3" width="5.08203125" style="44" customWidth="1"/>
    <col min="4" max="4" width="7.6640625" style="44" customWidth="1"/>
    <col min="5" max="5" width="27.6640625" style="44" customWidth="1"/>
    <col min="6" max="6" width="8" style="44" customWidth="1"/>
    <col min="7" max="7" width="4.4140625" style="44" hidden="1" customWidth="1"/>
    <col min="8" max="8" width="13.58203125" style="44" customWidth="1"/>
    <col min="9" max="9" width="4.4140625" style="44" hidden="1" customWidth="1"/>
    <col min="10" max="10" width="14.58203125" style="44" customWidth="1"/>
    <col min="11" max="11" width="4.4140625" style="44" hidden="1" customWidth="1"/>
    <col min="12" max="12" width="13.58203125" style="44" customWidth="1"/>
    <col min="13" max="13" width="3.9140625" style="44" hidden="1" customWidth="1"/>
    <col min="14" max="14" width="13.58203125" style="44" customWidth="1"/>
    <col min="15" max="15" width="4.4140625" style="44" hidden="1" customWidth="1"/>
    <col min="16" max="16" width="13.58203125" style="44" customWidth="1"/>
    <col min="17" max="18" width="4" style="44" hidden="1" customWidth="1"/>
    <col min="19" max="19" width="14.1640625" style="44" customWidth="1"/>
    <col min="20" max="31" width="9.08203125" style="44" customWidth="1"/>
    <col min="32" max="16384" width="10.08203125" style="44"/>
  </cols>
  <sheetData>
    <row r="1" spans="1:31" ht="19.5" customHeight="1" x14ac:dyDescent="0.6">
      <c r="A1" s="38"/>
      <c r="B1" s="38"/>
      <c r="C1" s="38"/>
      <c r="D1" s="43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>
        <v>9</v>
      </c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</row>
    <row r="2" spans="1:31" ht="19.5" customHeight="1" x14ac:dyDescent="0.6">
      <c r="A2" s="38"/>
      <c r="B2" s="82" t="s">
        <v>0</v>
      </c>
      <c r="C2" s="83"/>
      <c r="D2" s="83"/>
      <c r="E2" s="83"/>
      <c r="F2" s="84"/>
      <c r="G2" s="55"/>
      <c r="H2" s="96" t="s">
        <v>86</v>
      </c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</row>
    <row r="3" spans="1:31" ht="19.5" customHeight="1" x14ac:dyDescent="0.6">
      <c r="A3" s="38"/>
      <c r="B3" s="82" t="str">
        <f>ฉบับนักเรียน!A3</f>
        <v>นางลักษณา ลีละขจรเกียรติ  นางสาวณียพรรณ กาญจนะ</v>
      </c>
      <c r="C3" s="83"/>
      <c r="D3" s="83"/>
      <c r="E3" s="83"/>
      <c r="F3" s="84"/>
      <c r="G3" s="55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</row>
    <row r="4" spans="1:31" ht="19.5" customHeight="1" x14ac:dyDescent="0.6">
      <c r="A4" s="38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3" t="s">
        <v>77</v>
      </c>
      <c r="H4" s="19" t="s">
        <v>78</v>
      </c>
      <c r="I4" s="53" t="s">
        <v>77</v>
      </c>
      <c r="J4" s="19" t="s">
        <v>78</v>
      </c>
      <c r="K4" s="53" t="s">
        <v>77</v>
      </c>
      <c r="L4" s="19" t="s">
        <v>78</v>
      </c>
      <c r="M4" s="53" t="s">
        <v>77</v>
      </c>
      <c r="N4" s="19" t="s">
        <v>78</v>
      </c>
      <c r="O4" s="53" t="s">
        <v>77</v>
      </c>
      <c r="P4" s="19" t="s">
        <v>78</v>
      </c>
      <c r="Q4" s="53"/>
      <c r="R4" s="53" t="s">
        <v>77</v>
      </c>
      <c r="S4" s="19" t="s">
        <v>78</v>
      </c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</row>
    <row r="5" spans="1:31" ht="19.5" customHeight="1" x14ac:dyDescent="0.6">
      <c r="A5" s="38"/>
      <c r="B5" s="20" t="s">
        <v>66</v>
      </c>
      <c r="C5" s="42" t="str">
        <f>ฉบับครู!B5</f>
        <v>3/2</v>
      </c>
      <c r="D5" s="73">
        <f>ฉบับนักเรียน!C5</f>
        <v>44670</v>
      </c>
      <c r="E5" s="40" t="str">
        <f>ฉบับนักเรียน!D5</f>
        <v>เด็กชายคีรีโรจน์  ค้างคีรี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</row>
    <row r="6" spans="1:31" ht="19.5" customHeight="1" x14ac:dyDescent="0.6">
      <c r="A6" s="38"/>
      <c r="B6" s="20" t="s">
        <v>13</v>
      </c>
      <c r="C6" s="42" t="str">
        <f>ฉบับครู!B6</f>
        <v>3/2</v>
      </c>
      <c r="D6" s="73">
        <f>ฉบับนักเรียน!C6</f>
        <v>44671</v>
      </c>
      <c r="E6" s="40" t="str">
        <f>ฉบับนักเรียน!D6</f>
        <v>เด็กชายจิราภัทร  คมขำ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</row>
    <row r="7" spans="1:31" ht="19.5" customHeight="1" x14ac:dyDescent="0.6">
      <c r="A7" s="38"/>
      <c r="B7" s="20" t="s">
        <v>14</v>
      </c>
      <c r="C7" s="42" t="str">
        <f>ฉบับครู!B7</f>
        <v>3/2</v>
      </c>
      <c r="D7" s="73">
        <f>ฉบับนักเรียน!C7</f>
        <v>44672</v>
      </c>
      <c r="E7" s="40" t="str">
        <f>ฉบับนักเรียน!D7</f>
        <v>เด็กชายชวาลวิชญ์ ไทยจิ  อิชิฮารา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</row>
    <row r="8" spans="1:31" ht="19.5" customHeight="1" x14ac:dyDescent="0.6">
      <c r="A8" s="38"/>
      <c r="B8" s="20" t="s">
        <v>15</v>
      </c>
      <c r="C8" s="42" t="str">
        <f>ฉบับครู!B8</f>
        <v>3/2</v>
      </c>
      <c r="D8" s="73">
        <f>ฉบับนักเรียน!C8</f>
        <v>44673</v>
      </c>
      <c r="E8" s="40" t="str">
        <f>ฉบับนักเรียน!D8</f>
        <v>เด็กชายชาญยุทธ  วงศ์ภักดี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pans="1:31" ht="19.5" customHeight="1" x14ac:dyDescent="0.6">
      <c r="A9" s="38"/>
      <c r="B9" s="20" t="s">
        <v>16</v>
      </c>
      <c r="C9" s="42" t="str">
        <f>ฉบับครู!B9</f>
        <v>3/2</v>
      </c>
      <c r="D9" s="73">
        <f>ฉบับนักเรียน!C9</f>
        <v>44674</v>
      </c>
      <c r="E9" s="40" t="str">
        <f>ฉบับนักเรียน!D9</f>
        <v>เด็กชายโชติวิทย์  ยาแก้ว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pans="1:31" ht="19.5" customHeight="1" x14ac:dyDescent="0.6">
      <c r="A10" s="38"/>
      <c r="B10" s="20" t="s">
        <v>17</v>
      </c>
      <c r="C10" s="42" t="str">
        <f>ฉบับครู!B10</f>
        <v>3/2</v>
      </c>
      <c r="D10" s="73">
        <f>ฉบับนักเรียน!C10</f>
        <v>44675</v>
      </c>
      <c r="E10" s="40" t="str">
        <f>ฉบับนักเรียน!D10</f>
        <v>เด็กชายณัฏฐพัชร์  ศรีเพชร์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pans="1:31" ht="19.5" customHeight="1" x14ac:dyDescent="0.6">
      <c r="A11" s="38"/>
      <c r="B11" s="20" t="s">
        <v>18</v>
      </c>
      <c r="C11" s="42" t="str">
        <f>ฉบับครู!B11</f>
        <v>3/2</v>
      </c>
      <c r="D11" s="73">
        <f>ฉบับนักเรียน!C11</f>
        <v>44676</v>
      </c>
      <c r="E11" s="40" t="str">
        <f>ฉบับนักเรียน!D11</f>
        <v>เด็กชายณัฐวัฒน์  ไตรสิทธิ์สุโข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pans="1:31" ht="19.5" customHeight="1" x14ac:dyDescent="0.6">
      <c r="A12" s="38"/>
      <c r="B12" s="20" t="s">
        <v>19</v>
      </c>
      <c r="C12" s="42" t="str">
        <f>ฉบับครู!B12</f>
        <v>3/2</v>
      </c>
      <c r="D12" s="73">
        <f>ฉบับนักเรียน!C12</f>
        <v>44677</v>
      </c>
      <c r="E12" s="40" t="str">
        <f>ฉบับนักเรียน!D12</f>
        <v>เด็กชายทิวัตถ์  งอกงาม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pans="1:31" ht="18" customHeight="1" x14ac:dyDescent="0.6">
      <c r="A13" s="38"/>
      <c r="B13" s="20" t="s">
        <v>20</v>
      </c>
      <c r="C13" s="42" t="str">
        <f>ฉบับครู!B13</f>
        <v>3/2</v>
      </c>
      <c r="D13" s="73">
        <f>ฉบับนักเรียน!C13</f>
        <v>44678</v>
      </c>
      <c r="E13" s="40" t="str">
        <f>ฉบับนักเรียน!D13</f>
        <v>เด็กชายแทนคุณ  กิ่งทองมาก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1:31" ht="18" customHeight="1" x14ac:dyDescent="0.6">
      <c r="A14" s="38"/>
      <c r="B14" s="20" t="s">
        <v>21</v>
      </c>
      <c r="C14" s="42" t="str">
        <f>ฉบับครู!B14</f>
        <v>3/2</v>
      </c>
      <c r="D14" s="73">
        <f>ฉบับนักเรียน!C14</f>
        <v>44679</v>
      </c>
      <c r="E14" s="40" t="str">
        <f>ฉบับนักเรียน!D14</f>
        <v>เด็กชายธนกร  สิมมา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1:31" ht="18" customHeight="1" x14ac:dyDescent="0.6">
      <c r="A15" s="38"/>
      <c r="B15" s="20" t="s">
        <v>22</v>
      </c>
      <c r="C15" s="42" t="str">
        <f>ฉบับครู!B15</f>
        <v>3/2</v>
      </c>
      <c r="D15" s="73">
        <f>ฉบับนักเรียน!C15</f>
        <v>44680</v>
      </c>
      <c r="E15" s="40" t="str">
        <f>ฉบับนักเรียน!D15</f>
        <v>เด็กชายธนวินท์  นุ่มนวล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pans="1:31" ht="18" customHeight="1" x14ac:dyDescent="0.6">
      <c r="A16" s="38"/>
      <c r="B16" s="20" t="s">
        <v>23</v>
      </c>
      <c r="C16" s="42" t="str">
        <f>ฉบับครู!B16</f>
        <v>3/2</v>
      </c>
      <c r="D16" s="73">
        <f>ฉบับนักเรียน!C16</f>
        <v>44681</v>
      </c>
      <c r="E16" s="40" t="str">
        <f>ฉบับนักเรียน!D16</f>
        <v>เด็กชายธนัท  ภาดลประเสริฐ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pans="1:31" ht="18" customHeight="1" x14ac:dyDescent="0.6">
      <c r="A17" s="38"/>
      <c r="B17" s="20" t="s">
        <v>24</v>
      </c>
      <c r="C17" s="42" t="str">
        <f>ฉบับครู!B17</f>
        <v>3/2</v>
      </c>
      <c r="D17" s="73">
        <f>ฉบับนักเรียน!C17</f>
        <v>44682</v>
      </c>
      <c r="E17" s="40" t="str">
        <f>ฉบับนักเรียน!D17</f>
        <v>เด็กชายธราธิป  ดาสีวังปา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pans="1:31" ht="18" customHeight="1" x14ac:dyDescent="0.6">
      <c r="A18" s="38"/>
      <c r="B18" s="20" t="s">
        <v>25</v>
      </c>
      <c r="C18" s="42" t="str">
        <f>ฉบับครู!B18</f>
        <v>3/2</v>
      </c>
      <c r="D18" s="73">
        <f>ฉบับนักเรียน!C18</f>
        <v>44683</v>
      </c>
      <c r="E18" s="40" t="str">
        <f>ฉบับนักเรียน!D18</f>
        <v>เด็กชายนนทพัทธ์  สิทธิไกร</v>
      </c>
      <c r="F18" s="25" t="str">
        <f>ฉบับนักเรียน!E18</f>
        <v>ชาย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pans="1:31" ht="18" customHeight="1" x14ac:dyDescent="0.6">
      <c r="A19" s="38"/>
      <c r="B19" s="20" t="s">
        <v>26</v>
      </c>
      <c r="C19" s="42" t="str">
        <f>ฉบับครู!B19</f>
        <v>3/2</v>
      </c>
      <c r="D19" s="73">
        <f>ฉบับนักเรียน!C19</f>
        <v>44684</v>
      </c>
      <c r="E19" s="40" t="str">
        <f>ฉบับนักเรียน!D19</f>
        <v>เด็กชายพันธโชค  อยู่เย็น</v>
      </c>
      <c r="F19" s="25" t="str">
        <f>ฉบับนักเรียน!E19</f>
        <v>ชาย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pans="1:31" ht="18" customHeight="1" x14ac:dyDescent="0.6">
      <c r="A20" s="38"/>
      <c r="B20" s="20" t="s">
        <v>27</v>
      </c>
      <c r="C20" s="42" t="str">
        <f>ฉบับครู!B20</f>
        <v>3/2</v>
      </c>
      <c r="D20" s="73">
        <f>ฉบับนักเรียน!C20</f>
        <v>44685</v>
      </c>
      <c r="E20" s="40" t="str">
        <f>ฉบับนักเรียน!D20</f>
        <v>เด็กชายวรพล  แซ่ลิ้ม</v>
      </c>
      <c r="F20" s="25" t="str">
        <f>ฉบับนักเรียน!E20</f>
        <v>ชาย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pans="1:31" ht="18" customHeight="1" x14ac:dyDescent="0.6">
      <c r="A21" s="38"/>
      <c r="B21" s="20" t="s">
        <v>28</v>
      </c>
      <c r="C21" s="42" t="str">
        <f>ฉบับครู!B21</f>
        <v>3/2</v>
      </c>
      <c r="D21" s="73">
        <f>ฉบับนักเรียน!C21</f>
        <v>44686</v>
      </c>
      <c r="E21" s="40" t="str">
        <f>ฉบับนักเรียน!D21</f>
        <v>เด็กชายสันหธัษต์  วงศ์ขวัญเมือง</v>
      </c>
      <c r="F21" s="25" t="str">
        <f>ฉบับนักเรียน!E21</f>
        <v>ชาย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pans="1:31" ht="18" customHeight="1" x14ac:dyDescent="0.6">
      <c r="A22" s="38"/>
      <c r="B22" s="20" t="s">
        <v>29</v>
      </c>
      <c r="C22" s="42" t="str">
        <f>ฉบับครู!B22</f>
        <v>3/2</v>
      </c>
      <c r="D22" s="73">
        <f>ฉบับนักเรียน!C22</f>
        <v>44687</v>
      </c>
      <c r="E22" s="40" t="str">
        <f>ฉบับนักเรียน!D22</f>
        <v>เด็กชายสิทธิพล  คนแข็ง</v>
      </c>
      <c r="F22" s="25" t="str">
        <f>ฉบับนักเรียน!E22</f>
        <v>ชาย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pans="1:31" ht="18" customHeight="1" x14ac:dyDescent="0.6">
      <c r="A23" s="38"/>
      <c r="B23" s="20" t="s">
        <v>30</v>
      </c>
      <c r="C23" s="42" t="str">
        <f>ฉบับครู!B23</f>
        <v>3/2</v>
      </c>
      <c r="D23" s="73">
        <f>ฉบับนักเรียน!C23</f>
        <v>44688</v>
      </c>
      <c r="E23" s="40" t="str">
        <f>ฉบับนักเรียน!D23</f>
        <v>เด็กชายอรรถพล  บุญเพ็ง</v>
      </c>
      <c r="F23" s="25" t="str">
        <f>ฉบับนักเรียน!E23</f>
        <v>ชาย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pans="1:31" ht="18" customHeight="1" x14ac:dyDescent="0.6">
      <c r="A24" s="38"/>
      <c r="B24" s="20" t="s">
        <v>31</v>
      </c>
      <c r="C24" s="42" t="str">
        <f>ฉบับครู!B24</f>
        <v>3/2</v>
      </c>
      <c r="D24" s="73">
        <f>ฉบับนักเรียน!C24</f>
        <v>44607</v>
      </c>
      <c r="E24" s="40" t="str">
        <f>ฉบับนักเรียน!D24</f>
        <v>เด็กหญิงพลอยไพลิน  เสนฤทธิ์</v>
      </c>
      <c r="F24" s="25" t="str">
        <f>ฉบับนักเรียน!E24</f>
        <v>หญิง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pans="1:31" ht="18" customHeight="1" x14ac:dyDescent="0.6">
      <c r="A25" s="38"/>
      <c r="B25" s="20" t="s">
        <v>32</v>
      </c>
      <c r="C25" s="42" t="str">
        <f>ฉบับครู!B25</f>
        <v>3/2</v>
      </c>
      <c r="D25" s="73">
        <f>ฉบับนักเรียน!C25</f>
        <v>44689</v>
      </c>
      <c r="E25" s="40" t="str">
        <f>ฉบับนักเรียน!D25</f>
        <v>เด็กหญิงฉัตรดา  แสงสุกวาว</v>
      </c>
      <c r="F25" s="25" t="str">
        <f>ฉบับนักเรียน!E25</f>
        <v>หญิง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pans="1:31" ht="18" customHeight="1" x14ac:dyDescent="0.6">
      <c r="A26" s="38"/>
      <c r="B26" s="20" t="s">
        <v>33</v>
      </c>
      <c r="C26" s="42" t="str">
        <f>ฉบับครู!B26</f>
        <v>3/2</v>
      </c>
      <c r="D26" s="73">
        <f>ฉบับนักเรียน!C26</f>
        <v>44690</v>
      </c>
      <c r="E26" s="40" t="str">
        <f>ฉบับนักเรียน!D26</f>
        <v>เด็กหญิงชนัญชิดา  ศกุนตนาฏ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 ht="18" customHeight="1" x14ac:dyDescent="0.6">
      <c r="A27" s="38"/>
      <c r="B27" s="20" t="s">
        <v>34</v>
      </c>
      <c r="C27" s="42" t="str">
        <f>ฉบับครู!B27</f>
        <v>3/2</v>
      </c>
      <c r="D27" s="73">
        <f>ฉบับนักเรียน!C27</f>
        <v>44691</v>
      </c>
      <c r="E27" s="40" t="str">
        <f>ฉบับนักเรียน!D27</f>
        <v>เด็กหญิงชวิศา  ฉ่ำชื่น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pans="1:31" ht="18" customHeight="1" x14ac:dyDescent="0.6">
      <c r="A28" s="38"/>
      <c r="B28" s="20" t="s">
        <v>35</v>
      </c>
      <c r="C28" s="42" t="str">
        <f>ฉบับครู!B28</f>
        <v>3/2</v>
      </c>
      <c r="D28" s="73">
        <f>ฉบับนักเรียน!C28</f>
        <v>44692</v>
      </c>
      <c r="E28" s="40" t="str">
        <f>ฉบับนักเรียน!D28</f>
        <v>เด็กหญิงณัชชารีย์  กิ่งสกุล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ht="18" customHeight="1" x14ac:dyDescent="0.6">
      <c r="A29" s="38"/>
      <c r="B29" s="20" t="s">
        <v>36</v>
      </c>
      <c r="C29" s="42" t="str">
        <f>ฉบับครู!B29</f>
        <v>3/2</v>
      </c>
      <c r="D29" s="73">
        <f>ฉบับนักเรียน!C29</f>
        <v>44693</v>
      </c>
      <c r="E29" s="40" t="str">
        <f>ฉบับนักเรียน!D29</f>
        <v>เด็กหญิงณัฏฐณิชา  เอี่ยมสอาด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pans="1:31" ht="18" customHeight="1" x14ac:dyDescent="0.6">
      <c r="A30" s="38"/>
      <c r="B30" s="20" t="s">
        <v>37</v>
      </c>
      <c r="C30" s="42" t="str">
        <f>ฉบับครู!B30</f>
        <v>3/2</v>
      </c>
      <c r="D30" s="73">
        <f>ฉบับนักเรียน!C30</f>
        <v>44694</v>
      </c>
      <c r="E30" s="40" t="str">
        <f>ฉบับนักเรียน!D30</f>
        <v>เด็กหญิงณัฐณิชา  กุมภวา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ht="18" customHeight="1" x14ac:dyDescent="0.6">
      <c r="A31" s="38"/>
      <c r="B31" s="20" t="s">
        <v>38</v>
      </c>
      <c r="C31" s="42" t="str">
        <f>ฉบับครู!B31</f>
        <v>3/2</v>
      </c>
      <c r="D31" s="73">
        <f>ฉบับนักเรียน!C31</f>
        <v>44695</v>
      </c>
      <c r="E31" s="40" t="str">
        <f>ฉบับนักเรียน!D31</f>
        <v>เด็กหญิงณัฐนันท์  คำพงษา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ht="18" customHeight="1" x14ac:dyDescent="0.6">
      <c r="A32" s="38"/>
      <c r="B32" s="20" t="s">
        <v>39</v>
      </c>
      <c r="C32" s="42" t="str">
        <f>ฉบับครู!B32</f>
        <v>3/2</v>
      </c>
      <c r="D32" s="73">
        <f>ฉบับนักเรียน!C32</f>
        <v>44696</v>
      </c>
      <c r="E32" s="40" t="str">
        <f>ฉบับนักเรียน!D32</f>
        <v>เด็กหญิงธานิยา  ยศอุบล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ht="18" customHeight="1" x14ac:dyDescent="0.6">
      <c r="A33" s="38"/>
      <c r="B33" s="20" t="s">
        <v>40</v>
      </c>
      <c r="C33" s="42" t="str">
        <f>ฉบับครู!B33</f>
        <v>3/2</v>
      </c>
      <c r="D33" s="73">
        <f>ฉบับนักเรียน!C33</f>
        <v>44697</v>
      </c>
      <c r="E33" s="40" t="str">
        <f>ฉบับนักเรียน!D33</f>
        <v>เด็กหญิงธีรานุช  หรุ่นรุ่งเรือง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ht="18" customHeight="1" x14ac:dyDescent="0.6">
      <c r="A34" s="38"/>
      <c r="B34" s="20" t="s">
        <v>41</v>
      </c>
      <c r="C34" s="42" t="str">
        <f>ฉบับครู!B34</f>
        <v>3/2</v>
      </c>
      <c r="D34" s="73">
        <f>ฉบับนักเรียน!C34</f>
        <v>44699</v>
      </c>
      <c r="E34" s="40" t="str">
        <f>ฉบับนักเรียน!D34</f>
        <v>เด็กหญิงปริชญา  ลุนนา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ht="18" customHeight="1" x14ac:dyDescent="0.6">
      <c r="A35" s="38"/>
      <c r="B35" s="20" t="s">
        <v>42</v>
      </c>
      <c r="C35" s="42" t="str">
        <f>ฉบับครู!B35</f>
        <v>3/2</v>
      </c>
      <c r="D35" s="73">
        <f>ฉบับนักเรียน!C35</f>
        <v>44700</v>
      </c>
      <c r="E35" s="40" t="str">
        <f>ฉบับนักเรียน!D35</f>
        <v>เด็กหญิงปริยาภัทร  ภาภักดี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ht="18" customHeight="1" x14ac:dyDescent="0.6">
      <c r="A36" s="38"/>
      <c r="B36" s="20" t="s">
        <v>43</v>
      </c>
      <c r="C36" s="42" t="str">
        <f>ฉบับครู!B36</f>
        <v>3/2</v>
      </c>
      <c r="D36" s="73">
        <f>ฉบับนักเรียน!C36</f>
        <v>44701</v>
      </c>
      <c r="E36" s="40" t="str">
        <f>ฉบับนักเรียน!D36</f>
        <v>เด็กหญิงปวรวรรณ  ภู่พงศ์พันธ์กุล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ht="18" customHeight="1" x14ac:dyDescent="0.6">
      <c r="A37" s="38"/>
      <c r="B37" s="20" t="s">
        <v>44</v>
      </c>
      <c r="C37" s="42" t="str">
        <f>ฉบับครู!B37</f>
        <v>3/2</v>
      </c>
      <c r="D37" s="73">
        <f>ฉบับนักเรียน!C37</f>
        <v>44702</v>
      </c>
      <c r="E37" s="40" t="str">
        <f>ฉบับนักเรียน!D37</f>
        <v>เด็กหญิงไปรญา  สิงหา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ht="18" customHeight="1" x14ac:dyDescent="0.6">
      <c r="A38" s="38"/>
      <c r="B38" s="20" t="s">
        <v>45</v>
      </c>
      <c r="C38" s="42" t="str">
        <f>ฉบับครู!B38</f>
        <v>3/2</v>
      </c>
      <c r="D38" s="73">
        <f>ฉบับนักเรียน!C38</f>
        <v>44703</v>
      </c>
      <c r="E38" s="40" t="str">
        <f>ฉบับนักเรียน!D38</f>
        <v>เด็กหญิงพรรณภัค  ช่วงอรุณ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ht="18" customHeight="1" x14ac:dyDescent="0.6">
      <c r="A39" s="38"/>
      <c r="B39" s="20" t="s">
        <v>46</v>
      </c>
      <c r="C39" s="42" t="str">
        <f>ฉบับครู!B39</f>
        <v>3/2</v>
      </c>
      <c r="D39" s="73">
        <f>ฉบับนักเรียน!C39</f>
        <v>44704</v>
      </c>
      <c r="E39" s="40" t="str">
        <f>ฉบับนักเรียน!D39</f>
        <v>เด็กหญิงพาขวัญ  พุ่มทอง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ht="18" customHeight="1" x14ac:dyDescent="0.6">
      <c r="A40" s="38"/>
      <c r="B40" s="20" t="s">
        <v>47</v>
      </c>
      <c r="C40" s="42" t="str">
        <f>ฉบับครู!B40</f>
        <v>3/2</v>
      </c>
      <c r="D40" s="73">
        <f>ฉบับนักเรียน!C40</f>
        <v>44705</v>
      </c>
      <c r="E40" s="40" t="str">
        <f>ฉบับนักเรียน!D40</f>
        <v>เด็กหญิงพิชญาภา  มีแสง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pans="1:31" ht="18" customHeight="1" x14ac:dyDescent="0.6">
      <c r="A41" s="38"/>
      <c r="B41" s="20" t="s">
        <v>48</v>
      </c>
      <c r="C41" s="42" t="str">
        <f>ฉบับครู!B41</f>
        <v>3/2</v>
      </c>
      <c r="D41" s="73">
        <f>ฉบับนักเรียน!C41</f>
        <v>44706</v>
      </c>
      <c r="E41" s="40" t="str">
        <f>ฉบับนักเรียน!D41</f>
        <v>เด็กหญิงพิมพ์ลักษณ์  เตียพานิชกิจ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pans="1:31" ht="18" customHeight="1" x14ac:dyDescent="0.6">
      <c r="A42" s="38"/>
      <c r="B42" s="20" t="s">
        <v>49</v>
      </c>
      <c r="C42" s="42" t="str">
        <f>ฉบับครู!B42</f>
        <v>3/2</v>
      </c>
      <c r="D42" s="73">
        <f>ฉบับนักเรียน!C42</f>
        <v>44707</v>
      </c>
      <c r="E42" s="40" t="str">
        <f>ฉบับนักเรียน!D42</f>
        <v>เด็กหญิงภาวิณี  มะแป้น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pans="1:31" ht="18" customHeight="1" x14ac:dyDescent="0.6">
      <c r="A43" s="38"/>
      <c r="B43" s="20" t="s">
        <v>50</v>
      </c>
      <c r="C43" s="42" t="str">
        <f>ฉบับครู!B43</f>
        <v>3/2</v>
      </c>
      <c r="D43" s="73">
        <f>ฉบับนักเรียน!C43</f>
        <v>44708</v>
      </c>
      <c r="E43" s="40" t="str">
        <f>ฉบับนักเรียน!D43</f>
        <v>เด็กหญิงรมย์ธีรา  สุขสม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pans="1:31" ht="18" customHeight="1" x14ac:dyDescent="0.6">
      <c r="A44" s="38"/>
      <c r="B44" s="20" t="s">
        <v>51</v>
      </c>
      <c r="C44" s="42" t="str">
        <f>ฉบับครู!B44</f>
        <v>3/2</v>
      </c>
      <c r="D44" s="73">
        <f>ฉบับนักเรียน!C44</f>
        <v>44709</v>
      </c>
      <c r="E44" s="40" t="str">
        <f>ฉบับนักเรียน!D44</f>
        <v>เด็กหญิงรุ่งฟ้า  เผ่าพงษ์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pans="1:31" ht="19.5" customHeight="1" x14ac:dyDescent="0.6">
      <c r="A45" s="38"/>
      <c r="B45" s="20" t="s">
        <v>52</v>
      </c>
      <c r="C45" s="42" t="str">
        <f>ฉบับครู!B45</f>
        <v>3/2</v>
      </c>
      <c r="D45" s="73">
        <f>ฉบับนักเรียน!C45</f>
        <v>44710</v>
      </c>
      <c r="E45" s="40" t="str">
        <f>ฉบับนักเรียน!D45</f>
        <v>เด็กหญิงวิรดา  เต็มส้ม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</row>
    <row r="46" spans="1:31" ht="19.5" customHeight="1" x14ac:dyDescent="0.6">
      <c r="A46" s="38"/>
      <c r="B46" s="20" t="s">
        <v>53</v>
      </c>
      <c r="C46" s="42" t="str">
        <f>ฉบับครู!B46</f>
        <v>3/2</v>
      </c>
      <c r="D46" s="73">
        <f>ฉบับนักเรียน!C46</f>
        <v>44711</v>
      </c>
      <c r="E46" s="40" t="str">
        <f>ฉบับนักเรียน!D46</f>
        <v>เด็กหญิงศศิประภา  พิมาน</v>
      </c>
      <c r="F46" s="25" t="str">
        <f>ฉบับนักเรียน!E46</f>
        <v>หญิง</v>
      </c>
      <c r="G46" s="25">
        <f>ฉบับผู้ปกครอง!AF46</f>
        <v>0</v>
      </c>
      <c r="H46" s="25" t="str">
        <f t="shared" si="8"/>
        <v>ปกติ</v>
      </c>
      <c r="I46" s="25">
        <f>ฉบับผู้ปกครอง!AI46</f>
        <v>0</v>
      </c>
      <c r="J46" s="25" t="str">
        <f t="shared" si="9"/>
        <v>ปกติ</v>
      </c>
      <c r="K46" s="25">
        <f>ฉบับผู้ปกครอง!AM46</f>
        <v>0</v>
      </c>
      <c r="L46" s="25" t="str">
        <f t="shared" si="10"/>
        <v>ปกติ</v>
      </c>
      <c r="M46" s="25">
        <f>ฉบับผู้ปกครอง!AQ46</f>
        <v>0</v>
      </c>
      <c r="N46" s="25" t="str">
        <f t="shared" si="11"/>
        <v>ปกติ</v>
      </c>
      <c r="O46" s="25">
        <f>ฉบับผู้ปกครอง!AS46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ht="19.5" customHeight="1" x14ac:dyDescent="0.6">
      <c r="A47" s="38"/>
      <c r="B47" s="20" t="s">
        <v>54</v>
      </c>
      <c r="C47" s="42" t="str">
        <f>ฉบับครู!B47</f>
        <v>3/2</v>
      </c>
      <c r="D47" s="73">
        <f>ฉบับนักเรียน!C47</f>
        <v>44712</v>
      </c>
      <c r="E47" s="40" t="str">
        <f>ฉบับนักเรียน!D47</f>
        <v>เด็กหญิงสุนิสา  ศรีวิชัย</v>
      </c>
      <c r="F47" s="25" t="str">
        <f>ฉบับนักเรียน!E47</f>
        <v>หญิง</v>
      </c>
      <c r="G47" s="25">
        <f>ฉบับผู้ปกครอง!AF47</f>
        <v>0</v>
      </c>
      <c r="H47" s="25" t="str">
        <f t="shared" ref="H47:H48" si="16">IF(G47&lt;5,"ปกติ",IF(G47&lt;6,"เสี่ยง","มีปัญหา"))</f>
        <v>ปกติ</v>
      </c>
      <c r="I47" s="25">
        <f>ฉบับผู้ปกครอง!AI47</f>
        <v>0</v>
      </c>
      <c r="J47" s="25" t="str">
        <f t="shared" ref="J47:J48" si="17">IF(I47&lt;4,"ปกติ",IF(I47&lt;5,"เสี่ยง","มีปัญหา"))</f>
        <v>ปกติ</v>
      </c>
      <c r="K47" s="25">
        <f>ฉบับผู้ปกครอง!AM47</f>
        <v>0</v>
      </c>
      <c r="L47" s="25" t="str">
        <f t="shared" ref="L47:L48" si="18">IF(K47&lt;6,"ปกติ",IF(K47&lt;7,"เสี่ยง","มีปัญหา"))</f>
        <v>ปกติ</v>
      </c>
      <c r="M47" s="25">
        <f>ฉบับผู้ปกครอง!AQ47</f>
        <v>0</v>
      </c>
      <c r="N47" s="25" t="str">
        <f t="shared" ref="N47:N48" si="19">IF(M47&lt;5,"ปกติ",IF(M47&lt;6,"เสี่ยง","มีปัญหา"))</f>
        <v>ปกติ</v>
      </c>
      <c r="O47" s="25">
        <f>ฉบับผู้ปกครอง!AS47</f>
        <v>0</v>
      </c>
      <c r="P47" s="25" t="str">
        <f t="shared" ref="P47:P48" si="20">IF(O47&gt;4,"มีจุดแข็ง","ไม่มีจุดแข็ง")</f>
        <v>ไม่มีจุดแข็ง</v>
      </c>
      <c r="Q47" s="25">
        <f t="shared" ref="Q47:Q48" si="21">G47+I47+K47+M47</f>
        <v>0</v>
      </c>
      <c r="R47" s="25">
        <f t="shared" ref="R47:R48" si="22">SUM(G47,I47,K47,M47)</f>
        <v>0</v>
      </c>
      <c r="S47" s="25" t="str">
        <f t="shared" ref="S47:S48" si="23">IF(R47&lt;17,"ปกติ",IF(R47&lt;20,"เสี่ยง","มีปัญหา"))</f>
        <v>ปกติ</v>
      </c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ht="19.5" customHeight="1" x14ac:dyDescent="0.6">
      <c r="A48" s="38"/>
      <c r="B48" s="20" t="s">
        <v>55</v>
      </c>
      <c r="C48" s="42" t="str">
        <f>ฉบับครู!B48</f>
        <v>3/2</v>
      </c>
      <c r="D48" s="73">
        <f>ฉบับนักเรียน!C48</f>
        <v>44713</v>
      </c>
      <c r="E48" s="40" t="str">
        <f>ฉบับนักเรียน!D48</f>
        <v>เด็กหญิงอลิสา  กล่อมเกลา</v>
      </c>
      <c r="F48" s="25" t="str">
        <f>ฉบับนักเรียน!E48</f>
        <v>หญิง</v>
      </c>
      <c r="G48" s="25">
        <f>ฉบับผู้ปกครอง!AF48</f>
        <v>0</v>
      </c>
      <c r="H48" s="25" t="str">
        <f t="shared" si="16"/>
        <v>ปกติ</v>
      </c>
      <c r="I48" s="25">
        <f>ฉบับผู้ปกครอง!AI48</f>
        <v>0</v>
      </c>
      <c r="J48" s="25" t="str">
        <f t="shared" si="17"/>
        <v>ปกติ</v>
      </c>
      <c r="K48" s="25">
        <f>ฉบับผู้ปกครอง!AM48</f>
        <v>0</v>
      </c>
      <c r="L48" s="25" t="str">
        <f t="shared" si="18"/>
        <v>ปกติ</v>
      </c>
      <c r="M48" s="25">
        <f>ฉบับผู้ปกครอง!AQ48</f>
        <v>0</v>
      </c>
      <c r="N48" s="25" t="str">
        <f t="shared" si="19"/>
        <v>ปกติ</v>
      </c>
      <c r="O48" s="25">
        <f>ฉบับผู้ปกครอง!AS48</f>
        <v>0</v>
      </c>
      <c r="P48" s="25" t="str">
        <f t="shared" si="20"/>
        <v>ไม่มีจุดแข็ง</v>
      </c>
      <c r="Q48" s="25">
        <f t="shared" si="21"/>
        <v>0</v>
      </c>
      <c r="R48" s="25">
        <f t="shared" si="22"/>
        <v>0</v>
      </c>
      <c r="S48" s="25" t="str">
        <f t="shared" si="23"/>
        <v>ปกติ</v>
      </c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31" ht="19.5" customHeight="1" x14ac:dyDescent="0.6">
      <c r="A49" s="38"/>
      <c r="B49" s="20" t="s">
        <v>56</v>
      </c>
      <c r="C49" s="42"/>
      <c r="D49" s="17"/>
      <c r="E49" s="50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31" ht="19.5" customHeight="1" x14ac:dyDescent="0.6">
      <c r="A50" s="38"/>
      <c r="B50" s="20" t="s">
        <v>57</v>
      </c>
      <c r="C50" s="42"/>
      <c r="D50" s="17"/>
      <c r="E50" s="50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31" ht="19.5" customHeight="1" x14ac:dyDescent="0.6">
      <c r="A51" s="38"/>
      <c r="B51" s="20" t="s">
        <v>58</v>
      </c>
      <c r="C51" s="42"/>
      <c r="D51" s="17"/>
      <c r="E51" s="50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</row>
    <row r="52" spans="1:31" ht="19.5" customHeight="1" x14ac:dyDescent="0.6">
      <c r="A52" s="38"/>
      <c r="B52" s="20" t="s">
        <v>59</v>
      </c>
      <c r="C52" s="42"/>
      <c r="D52" s="17"/>
      <c r="E52" s="50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31" ht="19.5" customHeight="1" x14ac:dyDescent="0.6">
      <c r="A53" s="38"/>
      <c r="B53" s="20" t="s">
        <v>60</v>
      </c>
      <c r="C53" s="42"/>
      <c r="D53" s="17"/>
      <c r="E53" s="50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31" ht="19.5" customHeight="1" x14ac:dyDescent="0.6">
      <c r="A54" s="38"/>
      <c r="B54" s="29" t="s">
        <v>61</v>
      </c>
      <c r="C54" s="74"/>
      <c r="D54" s="30"/>
      <c r="E54" s="75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31" ht="19.2" customHeight="1" x14ac:dyDescent="0.6">
      <c r="A55" s="38"/>
      <c r="B55" s="76"/>
      <c r="C55" s="76"/>
      <c r="D55" s="77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31" ht="19.5" customHeight="1" x14ac:dyDescent="0.6">
      <c r="A56" s="38"/>
      <c r="B56" s="38"/>
      <c r="C56" s="38"/>
      <c r="D56" s="43" t="str">
        <f>report1!D56</f>
        <v>(ลงชื่อ)</v>
      </c>
      <c r="E56" s="38"/>
      <c r="F56" s="38"/>
      <c r="G56" s="38"/>
      <c r="H56" s="38"/>
      <c r="I56" s="38"/>
      <c r="J56" s="38"/>
      <c r="K56" s="38"/>
      <c r="L56" s="38" t="str">
        <f>report1!L56</f>
        <v xml:space="preserve">                 (ลงชื่อ)</v>
      </c>
      <c r="M56" s="38">
        <f>report1!M56</f>
        <v>0</v>
      </c>
      <c r="N56" s="38"/>
      <c r="O56" s="38">
        <f>report1!O56</f>
        <v>0</v>
      </c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31" ht="19.5" customHeight="1" x14ac:dyDescent="0.6">
      <c r="A57" s="38"/>
      <c r="B57" s="38"/>
      <c r="C57" s="38"/>
      <c r="D57" s="43"/>
      <c r="E57" s="43" t="str">
        <f>report1!E57</f>
        <v>นางลักษณา ลีละขจรเกียรติ</v>
      </c>
      <c r="F57" s="38"/>
      <c r="G57" s="38"/>
      <c r="H57" s="38"/>
      <c r="I57" s="38"/>
      <c r="J57" s="38"/>
      <c r="K57" s="38"/>
      <c r="L57" s="38"/>
      <c r="M57" s="38">
        <f>report1!M57</f>
        <v>0</v>
      </c>
      <c r="N57" s="80" t="str">
        <f>report1!N57</f>
        <v>นางสาวณียพรรณ กาญจนะ</v>
      </c>
      <c r="O57" s="81"/>
      <c r="P57" s="81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31" ht="19.5" customHeight="1" x14ac:dyDescent="0.6">
      <c r="A58" s="38"/>
      <c r="B58" s="38"/>
      <c r="C58" s="38"/>
      <c r="D58" s="43"/>
      <c r="E58" s="43" t="str">
        <f>report1!E58</f>
        <v xml:space="preserve">      ครูที่ปรึกษา</v>
      </c>
      <c r="F58" s="38"/>
      <c r="G58" s="38"/>
      <c r="H58" s="38"/>
      <c r="I58" s="38"/>
      <c r="J58" s="38"/>
      <c r="K58" s="38"/>
      <c r="L58" s="38"/>
      <c r="M58" s="51" t="str">
        <f>report1!M58</f>
        <v xml:space="preserve">             (ครูที่ปรึกษา)</v>
      </c>
      <c r="N58" s="80" t="str">
        <f>report1!N58</f>
        <v>ครูที่ปรึกษา</v>
      </c>
      <c r="O58" s="81"/>
      <c r="P58" s="81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31" ht="19.5" customHeight="1" x14ac:dyDescent="0.6">
      <c r="A59" s="38"/>
      <c r="B59" s="38"/>
      <c r="C59" s="38"/>
      <c r="D59" s="43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</row>
    <row r="60" spans="1:31" ht="19.5" customHeight="1" x14ac:dyDescent="0.6">
      <c r="A60" s="38"/>
      <c r="B60" s="38"/>
      <c r="C60" s="38"/>
      <c r="D60" s="43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 spans="1:31" ht="19.5" customHeight="1" x14ac:dyDescent="0.6">
      <c r="A61" s="38"/>
      <c r="B61" s="38"/>
      <c r="C61" s="38"/>
      <c r="D61" s="43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 spans="1:31" ht="19.5" customHeight="1" x14ac:dyDescent="0.6">
      <c r="A62" s="38"/>
      <c r="B62" s="38"/>
      <c r="C62" s="38"/>
      <c r="D62" s="43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31" ht="19.5" customHeight="1" x14ac:dyDescent="0.6">
      <c r="A63" s="38"/>
      <c r="B63" s="38"/>
      <c r="C63" s="38"/>
      <c r="D63" s="43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</row>
    <row r="64" spans="1:31" ht="19.5" customHeight="1" x14ac:dyDescent="0.6">
      <c r="A64" s="38"/>
      <c r="B64" s="38"/>
      <c r="C64" s="38"/>
      <c r="D64" s="43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 spans="1:31" ht="19.5" customHeight="1" x14ac:dyDescent="0.6">
      <c r="A65" s="38"/>
      <c r="B65" s="38"/>
      <c r="C65" s="38"/>
      <c r="D65" s="43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 spans="1:31" ht="19.5" customHeight="1" x14ac:dyDescent="0.6">
      <c r="A66" s="38"/>
      <c r="B66" s="38"/>
      <c r="C66" s="38"/>
      <c r="D66" s="43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</row>
    <row r="67" spans="1:31" ht="19.5" customHeight="1" x14ac:dyDescent="0.6">
      <c r="A67" s="38"/>
      <c r="B67" s="38"/>
      <c r="C67" s="38"/>
      <c r="D67" s="43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</row>
    <row r="68" spans="1:31" ht="19.5" customHeight="1" x14ac:dyDescent="0.6">
      <c r="A68" s="38"/>
      <c r="B68" s="38"/>
      <c r="C68" s="38"/>
      <c r="D68" s="43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</row>
    <row r="69" spans="1:31" ht="19.5" customHeight="1" x14ac:dyDescent="0.6">
      <c r="A69" s="38"/>
      <c r="B69" s="38"/>
      <c r="C69" s="38"/>
      <c r="D69" s="43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</row>
    <row r="70" spans="1:31" ht="19.5" customHeight="1" x14ac:dyDescent="0.6">
      <c r="A70" s="38"/>
      <c r="B70" s="38"/>
      <c r="C70" s="38"/>
      <c r="D70" s="43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</row>
    <row r="71" spans="1:31" ht="19.5" customHeight="1" x14ac:dyDescent="0.6">
      <c r="A71" s="38"/>
      <c r="B71" s="38"/>
      <c r="C71" s="38"/>
      <c r="D71" s="43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</row>
    <row r="72" spans="1:31" ht="19.5" customHeight="1" x14ac:dyDescent="0.6">
      <c r="A72" s="38"/>
      <c r="B72" s="38"/>
      <c r="C72" s="38"/>
      <c r="D72" s="43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</row>
    <row r="73" spans="1:31" ht="19.5" customHeight="1" x14ac:dyDescent="0.6">
      <c r="A73" s="38"/>
      <c r="B73" s="38"/>
      <c r="C73" s="38"/>
      <c r="D73" s="43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</row>
    <row r="74" spans="1:31" ht="19.5" customHeight="1" x14ac:dyDescent="0.6">
      <c r="A74" s="38"/>
      <c r="B74" s="38"/>
      <c r="C74" s="38"/>
      <c r="D74" s="43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</row>
    <row r="75" spans="1:31" ht="19.5" customHeight="1" x14ac:dyDescent="0.6">
      <c r="A75" s="38"/>
      <c r="B75" s="38"/>
      <c r="C75" s="38"/>
      <c r="D75" s="43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pans="1:31" ht="19.5" customHeight="1" x14ac:dyDescent="0.6">
      <c r="A76" s="38"/>
      <c r="B76" s="38"/>
      <c r="C76" s="38"/>
      <c r="D76" s="43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pans="1:31" ht="19.5" customHeight="1" x14ac:dyDescent="0.6">
      <c r="A77" s="38"/>
      <c r="B77" s="38"/>
      <c r="C77" s="38"/>
      <c r="D77" s="43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78" spans="1:31" ht="19.5" customHeight="1" x14ac:dyDescent="0.6">
      <c r="A78" s="38"/>
      <c r="B78" s="38"/>
      <c r="C78" s="38"/>
      <c r="D78" s="43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</row>
    <row r="79" spans="1:31" ht="19.5" customHeight="1" x14ac:dyDescent="0.6">
      <c r="A79" s="38"/>
      <c r="B79" s="38"/>
      <c r="C79" s="38"/>
      <c r="D79" s="43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</row>
    <row r="80" spans="1:31" ht="19.5" customHeight="1" x14ac:dyDescent="0.6">
      <c r="A80" s="38"/>
      <c r="B80" s="38"/>
      <c r="C80" s="38"/>
      <c r="D80" s="43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pans="1:31" ht="19.5" customHeight="1" x14ac:dyDescent="0.6">
      <c r="A81" s="38"/>
      <c r="B81" s="38"/>
      <c r="C81" s="38"/>
      <c r="D81" s="43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pans="1:31" ht="19.5" customHeight="1" x14ac:dyDescent="0.6">
      <c r="A82" s="38"/>
      <c r="B82" s="38"/>
      <c r="C82" s="38"/>
      <c r="D82" s="43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pans="1:31" ht="19.5" customHeight="1" x14ac:dyDescent="0.6">
      <c r="A83" s="38"/>
      <c r="B83" s="38"/>
      <c r="C83" s="38"/>
      <c r="D83" s="43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pans="1:31" ht="19.5" customHeight="1" x14ac:dyDescent="0.6">
      <c r="A84" s="38"/>
      <c r="B84" s="38"/>
      <c r="C84" s="38"/>
      <c r="D84" s="43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pans="1:31" ht="19.5" customHeight="1" x14ac:dyDescent="0.6">
      <c r="A85" s="38"/>
      <c r="B85" s="38"/>
      <c r="C85" s="38"/>
      <c r="D85" s="43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pans="1:31" ht="19.5" customHeight="1" x14ac:dyDescent="0.6">
      <c r="A86" s="38"/>
      <c r="B86" s="38"/>
      <c r="C86" s="38"/>
      <c r="D86" s="43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pans="1:31" ht="19.5" customHeight="1" x14ac:dyDescent="0.6">
      <c r="A87" s="38"/>
      <c r="B87" s="38"/>
      <c r="C87" s="38"/>
      <c r="D87" s="43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pans="1:31" ht="19.5" customHeight="1" x14ac:dyDescent="0.6">
      <c r="A88" s="38"/>
      <c r="B88" s="38"/>
      <c r="C88" s="38"/>
      <c r="D88" s="43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pans="1:31" ht="19.5" customHeight="1" x14ac:dyDescent="0.6">
      <c r="A89" s="38"/>
      <c r="B89" s="38"/>
      <c r="C89" s="38"/>
      <c r="D89" s="43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pans="1:31" ht="19.5" customHeight="1" x14ac:dyDescent="0.6">
      <c r="A90" s="38"/>
      <c r="B90" s="38"/>
      <c r="C90" s="38"/>
      <c r="D90" s="43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pans="1:31" ht="19.5" customHeight="1" x14ac:dyDescent="0.6">
      <c r="A91" s="38"/>
      <c r="B91" s="38"/>
      <c r="C91" s="38"/>
      <c r="D91" s="43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pans="1:31" ht="19.5" customHeight="1" x14ac:dyDescent="0.6">
      <c r="A92" s="38"/>
      <c r="B92" s="38"/>
      <c r="C92" s="38"/>
      <c r="D92" s="43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pans="1:31" ht="19.5" customHeight="1" x14ac:dyDescent="0.6">
      <c r="A93" s="38"/>
      <c r="B93" s="38"/>
      <c r="C93" s="38"/>
      <c r="D93" s="43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pans="1:31" ht="19.5" customHeight="1" x14ac:dyDescent="0.6">
      <c r="A94" s="38"/>
      <c r="B94" s="38"/>
      <c r="C94" s="38"/>
      <c r="D94" s="43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pans="1:31" ht="19.5" customHeight="1" x14ac:dyDescent="0.6">
      <c r="A95" s="38"/>
      <c r="B95" s="38"/>
      <c r="C95" s="38"/>
      <c r="D95" s="43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pans="1:31" ht="19.5" customHeight="1" x14ac:dyDescent="0.6">
      <c r="A96" s="38"/>
      <c r="B96" s="38"/>
      <c r="C96" s="38"/>
      <c r="D96" s="43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pans="1:31" ht="19.5" customHeight="1" x14ac:dyDescent="0.6">
      <c r="A97" s="38"/>
      <c r="B97" s="38"/>
      <c r="C97" s="38"/>
      <c r="D97" s="43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pans="1:31" ht="19.5" customHeight="1" x14ac:dyDescent="0.6">
      <c r="A98" s="38"/>
      <c r="B98" s="38"/>
      <c r="C98" s="38"/>
      <c r="D98" s="43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pans="1:31" ht="19.5" customHeight="1" x14ac:dyDescent="0.6">
      <c r="A99" s="38"/>
      <c r="B99" s="38"/>
      <c r="C99" s="38"/>
      <c r="D99" s="43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pans="1:31" ht="19.5" customHeight="1" x14ac:dyDescent="0.6">
      <c r="A100" s="38"/>
      <c r="B100" s="38"/>
      <c r="C100" s="38"/>
      <c r="D100" s="43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1" spans="1:31" ht="19.5" customHeight="1" x14ac:dyDescent="0.6">
      <c r="A101" s="38"/>
      <c r="B101" s="38"/>
      <c r="C101" s="38"/>
      <c r="D101" s="43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pans="1:31" ht="19.5" customHeight="1" x14ac:dyDescent="0.6">
      <c r="A102" s="38"/>
      <c r="B102" s="38"/>
      <c r="C102" s="38"/>
      <c r="D102" s="43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pans="1:31" ht="19.5" customHeight="1" x14ac:dyDescent="0.6">
      <c r="A103" s="38"/>
      <c r="B103" s="38"/>
      <c r="C103" s="38"/>
      <c r="D103" s="43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pans="1:31" ht="19.5" customHeight="1" x14ac:dyDescent="0.6">
      <c r="A104" s="38"/>
      <c r="B104" s="38"/>
      <c r="C104" s="38"/>
      <c r="D104" s="43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pans="1:31" ht="19.5" customHeight="1" x14ac:dyDescent="0.6">
      <c r="A105" s="38"/>
      <c r="B105" s="38"/>
      <c r="C105" s="38"/>
      <c r="D105" s="43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pans="1:31" ht="19.5" customHeight="1" x14ac:dyDescent="0.6">
      <c r="A106" s="38"/>
      <c r="B106" s="38"/>
      <c r="C106" s="38"/>
      <c r="D106" s="43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pans="1:31" ht="19.5" customHeight="1" x14ac:dyDescent="0.6">
      <c r="A107" s="38"/>
      <c r="B107" s="38"/>
      <c r="C107" s="38"/>
      <c r="D107" s="43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pans="1:31" ht="19.5" customHeight="1" x14ac:dyDescent="0.6">
      <c r="A108" s="38"/>
      <c r="B108" s="38"/>
      <c r="C108" s="38"/>
      <c r="D108" s="43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pans="1:31" ht="19.5" customHeight="1" x14ac:dyDescent="0.6">
      <c r="A109" s="38"/>
      <c r="B109" s="38"/>
      <c r="C109" s="38"/>
      <c r="D109" s="43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pans="1:31" ht="19.5" customHeight="1" x14ac:dyDescent="0.6">
      <c r="A110" s="38"/>
      <c r="B110" s="38"/>
      <c r="C110" s="38"/>
      <c r="D110" s="43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pans="1:31" ht="19.5" customHeight="1" x14ac:dyDescent="0.6">
      <c r="A111" s="38"/>
      <c r="B111" s="38"/>
      <c r="C111" s="38"/>
      <c r="D111" s="43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pans="1:31" ht="19.5" customHeight="1" x14ac:dyDescent="0.6">
      <c r="A112" s="38"/>
      <c r="B112" s="38"/>
      <c r="C112" s="38"/>
      <c r="D112" s="43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pans="1:31" ht="19.5" customHeight="1" x14ac:dyDescent="0.6">
      <c r="A113" s="38"/>
      <c r="B113" s="38"/>
      <c r="C113" s="38"/>
      <c r="D113" s="43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pans="1:31" ht="19.5" customHeight="1" x14ac:dyDescent="0.6">
      <c r="A114" s="38"/>
      <c r="B114" s="38"/>
      <c r="C114" s="38"/>
      <c r="D114" s="43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pans="1:31" ht="19.5" customHeight="1" x14ac:dyDescent="0.6">
      <c r="A115" s="38"/>
      <c r="B115" s="38"/>
      <c r="C115" s="38"/>
      <c r="D115" s="43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pans="1:31" ht="19.5" customHeight="1" x14ac:dyDescent="0.6">
      <c r="A116" s="38"/>
      <c r="B116" s="38"/>
      <c r="C116" s="38"/>
      <c r="D116" s="43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pans="1:31" ht="19.5" customHeight="1" x14ac:dyDescent="0.6">
      <c r="A117" s="38"/>
      <c r="B117" s="38"/>
      <c r="C117" s="38"/>
      <c r="D117" s="43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pans="1:31" ht="19.5" customHeight="1" x14ac:dyDescent="0.6">
      <c r="A118" s="38"/>
      <c r="B118" s="38"/>
      <c r="C118" s="38"/>
      <c r="D118" s="43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pans="1:31" ht="19.5" customHeight="1" x14ac:dyDescent="0.6">
      <c r="A119" s="38"/>
      <c r="B119" s="38"/>
      <c r="C119" s="38"/>
      <c r="D119" s="43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pans="1:31" ht="19.5" customHeight="1" x14ac:dyDescent="0.6">
      <c r="A120" s="38"/>
      <c r="B120" s="38"/>
      <c r="C120" s="38"/>
      <c r="D120" s="43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pans="1:31" ht="19.5" customHeight="1" x14ac:dyDescent="0.6">
      <c r="A121" s="38"/>
      <c r="B121" s="38"/>
      <c r="C121" s="38"/>
      <c r="D121" s="43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pans="1:31" ht="19.5" customHeight="1" x14ac:dyDescent="0.6">
      <c r="A122" s="38"/>
      <c r="B122" s="38"/>
      <c r="C122" s="38"/>
      <c r="D122" s="43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pans="1:31" ht="19.5" customHeight="1" x14ac:dyDescent="0.6">
      <c r="A123" s="38"/>
      <c r="B123" s="38"/>
      <c r="C123" s="38"/>
      <c r="D123" s="43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pans="1:31" ht="19.5" customHeight="1" x14ac:dyDescent="0.6">
      <c r="A124" s="38"/>
      <c r="B124" s="38"/>
      <c r="C124" s="38"/>
      <c r="D124" s="43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pans="1:31" ht="19.5" customHeight="1" x14ac:dyDescent="0.6">
      <c r="A125" s="38"/>
      <c r="B125" s="38"/>
      <c r="C125" s="38"/>
      <c r="D125" s="43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pans="1:31" ht="19.5" customHeight="1" x14ac:dyDescent="0.6">
      <c r="A126" s="38"/>
      <c r="B126" s="38"/>
      <c r="C126" s="38"/>
      <c r="D126" s="43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pans="1:31" ht="19.5" customHeight="1" x14ac:dyDescent="0.6">
      <c r="A127" s="38"/>
      <c r="B127" s="38"/>
      <c r="C127" s="38"/>
      <c r="D127" s="43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pans="1:31" ht="19.5" customHeight="1" x14ac:dyDescent="0.6">
      <c r="A128" s="38"/>
      <c r="B128" s="38"/>
      <c r="C128" s="38"/>
      <c r="D128" s="43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pans="1:31" ht="19.5" customHeight="1" x14ac:dyDescent="0.6">
      <c r="A129" s="38"/>
      <c r="B129" s="38"/>
      <c r="C129" s="38"/>
      <c r="D129" s="43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pans="1:31" ht="19.5" customHeight="1" x14ac:dyDescent="0.6">
      <c r="A130" s="38"/>
      <c r="B130" s="38"/>
      <c r="C130" s="38"/>
      <c r="D130" s="43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pans="1:31" ht="19.5" customHeight="1" x14ac:dyDescent="0.6">
      <c r="A131" s="38"/>
      <c r="B131" s="38"/>
      <c r="C131" s="38"/>
      <c r="D131" s="43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pans="1:31" ht="19.5" customHeight="1" x14ac:dyDescent="0.6">
      <c r="A132" s="38"/>
      <c r="B132" s="38"/>
      <c r="C132" s="38"/>
      <c r="D132" s="43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pans="1:31" ht="19.5" customHeight="1" x14ac:dyDescent="0.6">
      <c r="A133" s="38"/>
      <c r="B133" s="38"/>
      <c r="C133" s="38"/>
      <c r="D133" s="43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pans="1:31" ht="19.5" customHeight="1" x14ac:dyDescent="0.6">
      <c r="A134" s="38"/>
      <c r="B134" s="38"/>
      <c r="C134" s="38"/>
      <c r="D134" s="43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pans="1:31" ht="19.5" customHeight="1" x14ac:dyDescent="0.6">
      <c r="A135" s="38"/>
      <c r="B135" s="38"/>
      <c r="C135" s="38"/>
      <c r="D135" s="43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  <row r="136" spans="1:31" ht="19.5" customHeight="1" x14ac:dyDescent="0.6">
      <c r="A136" s="38"/>
      <c r="B136" s="38"/>
      <c r="C136" s="38"/>
      <c r="D136" s="43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</row>
    <row r="137" spans="1:31" ht="19.5" customHeight="1" x14ac:dyDescent="0.6">
      <c r="A137" s="38"/>
      <c r="B137" s="38"/>
      <c r="C137" s="38"/>
      <c r="D137" s="43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pans="1:31" ht="19.5" customHeight="1" x14ac:dyDescent="0.6">
      <c r="A138" s="38"/>
      <c r="B138" s="38"/>
      <c r="C138" s="38"/>
      <c r="D138" s="43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pans="1:31" ht="19.5" customHeight="1" x14ac:dyDescent="0.6">
      <c r="A139" s="38"/>
      <c r="B139" s="38"/>
      <c r="C139" s="38"/>
      <c r="D139" s="43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pans="1:31" ht="19.5" customHeight="1" x14ac:dyDescent="0.6">
      <c r="A140" s="38"/>
      <c r="B140" s="38"/>
      <c r="C140" s="38"/>
      <c r="D140" s="43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pans="1:31" ht="19.5" customHeight="1" x14ac:dyDescent="0.6">
      <c r="A141" s="38"/>
      <c r="B141" s="38"/>
      <c r="C141" s="38"/>
      <c r="D141" s="43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pans="1:31" ht="19.5" customHeight="1" x14ac:dyDescent="0.6">
      <c r="A142" s="38"/>
      <c r="B142" s="38"/>
      <c r="C142" s="38"/>
      <c r="D142" s="43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</row>
    <row r="143" spans="1:31" ht="19.5" customHeight="1" x14ac:dyDescent="0.6">
      <c r="A143" s="38"/>
      <c r="B143" s="38"/>
      <c r="C143" s="38"/>
      <c r="D143" s="43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</row>
    <row r="144" spans="1:31" ht="19.5" customHeight="1" x14ac:dyDescent="0.6">
      <c r="A144" s="38"/>
      <c r="B144" s="38"/>
      <c r="C144" s="38"/>
      <c r="D144" s="43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</row>
    <row r="145" spans="1:31" ht="19.5" customHeight="1" x14ac:dyDescent="0.6">
      <c r="A145" s="38"/>
      <c r="B145" s="38"/>
      <c r="C145" s="38"/>
      <c r="D145" s="43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pans="1:31" ht="19.5" customHeight="1" x14ac:dyDescent="0.6">
      <c r="A146" s="38"/>
      <c r="B146" s="38"/>
      <c r="C146" s="38"/>
      <c r="D146" s="43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pans="1:31" ht="19.5" customHeight="1" x14ac:dyDescent="0.6">
      <c r="A147" s="38"/>
      <c r="B147" s="38"/>
      <c r="C147" s="38"/>
      <c r="D147" s="43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pans="1:31" ht="19.5" customHeight="1" x14ac:dyDescent="0.6">
      <c r="A148" s="38"/>
      <c r="B148" s="38"/>
      <c r="C148" s="38"/>
      <c r="D148" s="43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pans="1:31" ht="19.5" customHeight="1" x14ac:dyDescent="0.6">
      <c r="A149" s="38"/>
      <c r="B149" s="38"/>
      <c r="C149" s="38"/>
      <c r="D149" s="43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pans="1:31" ht="19.5" customHeight="1" x14ac:dyDescent="0.6">
      <c r="A150" s="38"/>
      <c r="B150" s="38"/>
      <c r="C150" s="38"/>
      <c r="D150" s="43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pans="1:31" ht="19.5" customHeight="1" x14ac:dyDescent="0.6">
      <c r="A151" s="38"/>
      <c r="B151" s="38"/>
      <c r="C151" s="38"/>
      <c r="D151" s="43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  <row r="152" spans="1:31" ht="19.5" customHeight="1" x14ac:dyDescent="0.6">
      <c r="A152" s="38"/>
      <c r="B152" s="38"/>
      <c r="C152" s="38"/>
      <c r="D152" s="43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</row>
    <row r="153" spans="1:31" ht="19.5" customHeight="1" x14ac:dyDescent="0.6">
      <c r="A153" s="38"/>
      <c r="B153" s="38"/>
      <c r="C153" s="38"/>
      <c r="D153" s="43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</row>
    <row r="154" spans="1:31" ht="19.5" customHeight="1" x14ac:dyDescent="0.6">
      <c r="A154" s="38"/>
      <c r="B154" s="38"/>
      <c r="C154" s="38"/>
      <c r="D154" s="43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</row>
    <row r="155" spans="1:31" ht="19.5" customHeight="1" x14ac:dyDescent="0.6">
      <c r="A155" s="38"/>
      <c r="B155" s="38"/>
      <c r="C155" s="38"/>
      <c r="D155" s="43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</row>
    <row r="156" spans="1:31" ht="19.5" customHeight="1" x14ac:dyDescent="0.6">
      <c r="A156" s="38"/>
      <c r="B156" s="38"/>
      <c r="C156" s="38"/>
      <c r="D156" s="43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</row>
    <row r="157" spans="1:31" ht="19.5" customHeight="1" x14ac:dyDescent="0.6">
      <c r="A157" s="38"/>
      <c r="B157" s="38"/>
      <c r="C157" s="38"/>
      <c r="D157" s="43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</row>
    <row r="158" spans="1:31" ht="19.5" customHeight="1" x14ac:dyDescent="0.6">
      <c r="A158" s="38"/>
      <c r="B158" s="38"/>
      <c r="C158" s="38"/>
      <c r="D158" s="43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</row>
    <row r="159" spans="1:31" ht="19.5" customHeight="1" x14ac:dyDescent="0.6">
      <c r="A159" s="38"/>
      <c r="B159" s="38"/>
      <c r="C159" s="38"/>
      <c r="D159" s="43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</row>
    <row r="160" spans="1:31" ht="19.5" customHeight="1" x14ac:dyDescent="0.6">
      <c r="A160" s="38"/>
      <c r="B160" s="38"/>
      <c r="C160" s="38"/>
      <c r="D160" s="43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</row>
    <row r="161" spans="1:31" ht="19.5" customHeight="1" x14ac:dyDescent="0.6">
      <c r="A161" s="38"/>
      <c r="B161" s="38"/>
      <c r="C161" s="38"/>
      <c r="D161" s="43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</row>
    <row r="162" spans="1:31" ht="19.5" customHeight="1" x14ac:dyDescent="0.6">
      <c r="A162" s="38"/>
      <c r="B162" s="38"/>
      <c r="C162" s="38"/>
      <c r="D162" s="43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</row>
    <row r="163" spans="1:31" ht="19.5" customHeight="1" x14ac:dyDescent="0.6">
      <c r="A163" s="38"/>
      <c r="B163" s="38"/>
      <c r="C163" s="38"/>
      <c r="D163" s="43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</row>
    <row r="164" spans="1:31" ht="19.5" customHeight="1" x14ac:dyDescent="0.6">
      <c r="A164" s="38"/>
      <c r="B164" s="38"/>
      <c r="C164" s="38"/>
      <c r="D164" s="43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</row>
    <row r="165" spans="1:31" ht="19.5" customHeight="1" x14ac:dyDescent="0.6">
      <c r="A165" s="38"/>
      <c r="B165" s="38"/>
      <c r="C165" s="38"/>
      <c r="D165" s="43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</row>
    <row r="166" spans="1:31" ht="19.5" customHeight="1" x14ac:dyDescent="0.6">
      <c r="A166" s="38"/>
      <c r="B166" s="38"/>
      <c r="C166" s="38"/>
      <c r="D166" s="43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</row>
    <row r="167" spans="1:31" ht="19.5" customHeight="1" x14ac:dyDescent="0.6">
      <c r="A167" s="38"/>
      <c r="B167" s="38"/>
      <c r="C167" s="38"/>
      <c r="D167" s="43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</row>
    <row r="168" spans="1:31" ht="19.5" customHeight="1" x14ac:dyDescent="0.6">
      <c r="A168" s="38"/>
      <c r="B168" s="38"/>
      <c r="C168" s="38"/>
      <c r="D168" s="43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</row>
    <row r="169" spans="1:31" ht="19.5" customHeight="1" x14ac:dyDescent="0.6">
      <c r="A169" s="38"/>
      <c r="B169" s="38"/>
      <c r="C169" s="38"/>
      <c r="D169" s="43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</row>
    <row r="170" spans="1:31" ht="19.5" customHeight="1" x14ac:dyDescent="0.6">
      <c r="A170" s="38"/>
      <c r="B170" s="38"/>
      <c r="C170" s="38"/>
      <c r="D170" s="43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</row>
    <row r="171" spans="1:31" ht="19.5" customHeight="1" x14ac:dyDescent="0.6">
      <c r="A171" s="38"/>
      <c r="B171" s="38"/>
      <c r="C171" s="38"/>
      <c r="D171" s="43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</row>
    <row r="172" spans="1:31" ht="19.5" customHeight="1" x14ac:dyDescent="0.6">
      <c r="A172" s="38"/>
      <c r="B172" s="38"/>
      <c r="C172" s="38"/>
      <c r="D172" s="43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</row>
    <row r="173" spans="1:31" ht="19.5" customHeight="1" x14ac:dyDescent="0.6">
      <c r="A173" s="38"/>
      <c r="B173" s="38"/>
      <c r="C173" s="38"/>
      <c r="D173" s="43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</row>
    <row r="174" spans="1:31" ht="19.5" customHeight="1" x14ac:dyDescent="0.6">
      <c r="A174" s="38"/>
      <c r="B174" s="38"/>
      <c r="C174" s="38"/>
      <c r="D174" s="43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</row>
    <row r="175" spans="1:31" ht="19.5" customHeight="1" x14ac:dyDescent="0.6">
      <c r="A175" s="38"/>
      <c r="B175" s="38"/>
      <c r="C175" s="38"/>
      <c r="D175" s="43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</row>
    <row r="176" spans="1:31" ht="19.5" customHeight="1" x14ac:dyDescent="0.6">
      <c r="A176" s="38"/>
      <c r="B176" s="38"/>
      <c r="C176" s="38"/>
      <c r="D176" s="43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</row>
    <row r="177" spans="1:31" ht="19.5" customHeight="1" x14ac:dyDescent="0.6">
      <c r="A177" s="38"/>
      <c r="B177" s="38"/>
      <c r="C177" s="38"/>
      <c r="D177" s="43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</row>
    <row r="178" spans="1:31" ht="19.5" customHeight="1" x14ac:dyDescent="0.6">
      <c r="A178" s="38"/>
      <c r="B178" s="38"/>
      <c r="C178" s="38"/>
      <c r="D178" s="43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</row>
    <row r="179" spans="1:31" ht="19.5" customHeight="1" x14ac:dyDescent="0.6">
      <c r="A179" s="38"/>
      <c r="B179" s="38"/>
      <c r="C179" s="38"/>
      <c r="D179" s="43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</row>
    <row r="180" spans="1:31" ht="19.5" customHeight="1" x14ac:dyDescent="0.6">
      <c r="A180" s="38"/>
      <c r="B180" s="38"/>
      <c r="C180" s="38"/>
      <c r="D180" s="43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</row>
    <row r="181" spans="1:31" ht="19.5" customHeight="1" x14ac:dyDescent="0.6">
      <c r="A181" s="38"/>
      <c r="B181" s="38"/>
      <c r="C181" s="38"/>
      <c r="D181" s="43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</row>
    <row r="182" spans="1:31" ht="19.5" customHeight="1" x14ac:dyDescent="0.6">
      <c r="A182" s="38"/>
      <c r="B182" s="38"/>
      <c r="C182" s="38"/>
      <c r="D182" s="43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</row>
    <row r="183" spans="1:31" ht="19.5" customHeight="1" x14ac:dyDescent="0.6">
      <c r="A183" s="38"/>
      <c r="B183" s="38"/>
      <c r="C183" s="38"/>
      <c r="D183" s="43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</row>
    <row r="184" spans="1:31" ht="19.5" customHeight="1" x14ac:dyDescent="0.6">
      <c r="A184" s="38"/>
      <c r="B184" s="38"/>
      <c r="C184" s="38"/>
      <c r="D184" s="43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</row>
    <row r="185" spans="1:31" ht="19.5" customHeight="1" x14ac:dyDescent="0.6">
      <c r="A185" s="38"/>
      <c r="B185" s="38"/>
      <c r="C185" s="38"/>
      <c r="D185" s="43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</row>
    <row r="186" spans="1:31" ht="19.5" customHeight="1" x14ac:dyDescent="0.6">
      <c r="A186" s="38"/>
      <c r="B186" s="38"/>
      <c r="C186" s="38"/>
      <c r="D186" s="43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</row>
    <row r="187" spans="1:31" ht="19.5" customHeight="1" x14ac:dyDescent="0.6">
      <c r="A187" s="38"/>
      <c r="B187" s="38"/>
      <c r="C187" s="38"/>
      <c r="D187" s="43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</row>
    <row r="188" spans="1:31" ht="19.5" customHeight="1" x14ac:dyDescent="0.6">
      <c r="A188" s="38"/>
      <c r="B188" s="38"/>
      <c r="C188" s="38"/>
      <c r="D188" s="43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</row>
    <row r="189" spans="1:31" ht="19.5" customHeight="1" x14ac:dyDescent="0.6">
      <c r="A189" s="38"/>
      <c r="B189" s="38"/>
      <c r="C189" s="38"/>
      <c r="D189" s="43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</row>
    <row r="190" spans="1:31" ht="19.5" customHeight="1" x14ac:dyDescent="0.6">
      <c r="A190" s="38"/>
      <c r="B190" s="38"/>
      <c r="C190" s="38"/>
      <c r="D190" s="43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</row>
    <row r="191" spans="1:31" ht="19.5" customHeight="1" x14ac:dyDescent="0.6">
      <c r="A191" s="38"/>
      <c r="B191" s="38"/>
      <c r="C191" s="38"/>
      <c r="D191" s="43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  <row r="192" spans="1:31" ht="19.5" customHeight="1" x14ac:dyDescent="0.6">
      <c r="A192" s="38"/>
      <c r="B192" s="38"/>
      <c r="C192" s="38"/>
      <c r="D192" s="43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</row>
    <row r="193" spans="1:31" ht="19.5" customHeight="1" x14ac:dyDescent="0.6">
      <c r="A193" s="38"/>
      <c r="B193" s="38"/>
      <c r="C193" s="38"/>
      <c r="D193" s="43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</row>
    <row r="194" spans="1:31" ht="19.5" customHeight="1" x14ac:dyDescent="0.6">
      <c r="A194" s="38"/>
      <c r="B194" s="38"/>
      <c r="C194" s="38"/>
      <c r="D194" s="43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</row>
    <row r="195" spans="1:31" ht="19.5" customHeight="1" x14ac:dyDescent="0.6">
      <c r="A195" s="38"/>
      <c r="B195" s="38"/>
      <c r="C195" s="38"/>
      <c r="D195" s="43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</row>
    <row r="196" spans="1:31" ht="19.5" customHeight="1" x14ac:dyDescent="0.6">
      <c r="A196" s="38"/>
      <c r="B196" s="38"/>
      <c r="C196" s="38"/>
      <c r="D196" s="43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</row>
    <row r="197" spans="1:31" ht="19.5" customHeight="1" x14ac:dyDescent="0.6">
      <c r="A197" s="38"/>
      <c r="B197" s="38"/>
      <c r="C197" s="38"/>
      <c r="D197" s="43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</row>
    <row r="198" spans="1:31" ht="19.5" customHeight="1" x14ac:dyDescent="0.6">
      <c r="A198" s="38"/>
      <c r="B198" s="38"/>
      <c r="C198" s="38"/>
      <c r="D198" s="43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</row>
    <row r="199" spans="1:31" ht="19.5" customHeight="1" x14ac:dyDescent="0.6">
      <c r="A199" s="38"/>
      <c r="B199" s="38"/>
      <c r="C199" s="38"/>
      <c r="D199" s="43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</row>
    <row r="200" spans="1:31" ht="19.5" customHeight="1" x14ac:dyDescent="0.6">
      <c r="A200" s="38"/>
      <c r="B200" s="38"/>
      <c r="C200" s="38"/>
      <c r="D200" s="43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</row>
    <row r="201" spans="1:31" ht="19.5" customHeight="1" x14ac:dyDescent="0.6">
      <c r="A201" s="38"/>
      <c r="B201" s="38"/>
      <c r="C201" s="38"/>
      <c r="D201" s="43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</row>
    <row r="202" spans="1:31" ht="19.5" customHeight="1" x14ac:dyDescent="0.6">
      <c r="A202" s="38"/>
      <c r="B202" s="38"/>
      <c r="C202" s="38"/>
      <c r="D202" s="43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</row>
    <row r="203" spans="1:31" ht="19.5" customHeight="1" x14ac:dyDescent="0.6">
      <c r="A203" s="38"/>
      <c r="B203" s="38"/>
      <c r="C203" s="38"/>
      <c r="D203" s="43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</row>
    <row r="204" spans="1:31" ht="19.5" customHeight="1" x14ac:dyDescent="0.6">
      <c r="A204" s="38"/>
      <c r="B204" s="38"/>
      <c r="C204" s="38"/>
      <c r="D204" s="43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</row>
    <row r="205" spans="1:31" ht="19.5" customHeight="1" x14ac:dyDescent="0.6">
      <c r="A205" s="38"/>
      <c r="B205" s="38"/>
      <c r="C205" s="38"/>
      <c r="D205" s="43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</row>
    <row r="206" spans="1:31" ht="19.5" customHeight="1" x14ac:dyDescent="0.6">
      <c r="A206" s="38"/>
      <c r="B206" s="38"/>
      <c r="C206" s="38"/>
      <c r="D206" s="43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</row>
    <row r="207" spans="1:31" ht="19.5" customHeight="1" x14ac:dyDescent="0.6">
      <c r="A207" s="38"/>
      <c r="B207" s="38"/>
      <c r="C207" s="38"/>
      <c r="D207" s="43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</row>
    <row r="208" spans="1:31" ht="19.5" customHeight="1" x14ac:dyDescent="0.6">
      <c r="A208" s="38"/>
      <c r="B208" s="38"/>
      <c r="C208" s="38"/>
      <c r="D208" s="43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</row>
    <row r="209" spans="1:31" ht="19.5" customHeight="1" x14ac:dyDescent="0.6">
      <c r="A209" s="38"/>
      <c r="B209" s="38"/>
      <c r="C209" s="38"/>
      <c r="D209" s="43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</row>
    <row r="210" spans="1:31" ht="19.5" customHeight="1" x14ac:dyDescent="0.6">
      <c r="A210" s="38"/>
      <c r="B210" s="38"/>
      <c r="C210" s="38"/>
      <c r="D210" s="43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</row>
    <row r="211" spans="1:31" ht="19.5" customHeight="1" x14ac:dyDescent="0.6">
      <c r="A211" s="38"/>
      <c r="B211" s="38"/>
      <c r="C211" s="38"/>
      <c r="D211" s="43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</row>
    <row r="212" spans="1:31" ht="19.5" customHeight="1" x14ac:dyDescent="0.6">
      <c r="A212" s="38"/>
      <c r="B212" s="38"/>
      <c r="C212" s="38"/>
      <c r="D212" s="43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</row>
    <row r="213" spans="1:31" ht="19.5" customHeight="1" x14ac:dyDescent="0.6">
      <c r="A213" s="38"/>
      <c r="B213" s="38"/>
      <c r="C213" s="38"/>
      <c r="D213" s="43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</row>
    <row r="214" spans="1:31" ht="19.5" customHeight="1" x14ac:dyDescent="0.6">
      <c r="A214" s="38"/>
      <c r="B214" s="38"/>
      <c r="C214" s="38"/>
      <c r="D214" s="43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</row>
    <row r="215" spans="1:31" ht="19.5" customHeight="1" x14ac:dyDescent="0.6">
      <c r="A215" s="38"/>
      <c r="B215" s="38"/>
      <c r="C215" s="38"/>
      <c r="D215" s="43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</row>
    <row r="216" spans="1:31" ht="19.5" customHeight="1" x14ac:dyDescent="0.6">
      <c r="A216" s="38"/>
      <c r="B216" s="38"/>
      <c r="C216" s="38"/>
      <c r="D216" s="43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</row>
    <row r="217" spans="1:31" ht="19.5" customHeight="1" x14ac:dyDescent="0.6">
      <c r="A217" s="38"/>
      <c r="B217" s="38"/>
      <c r="C217" s="38"/>
      <c r="D217" s="43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</row>
    <row r="218" spans="1:31" ht="19.5" customHeight="1" x14ac:dyDescent="0.6">
      <c r="A218" s="38"/>
      <c r="B218" s="38"/>
      <c r="C218" s="38"/>
      <c r="D218" s="43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</row>
    <row r="219" spans="1:31" ht="19.5" customHeight="1" x14ac:dyDescent="0.6">
      <c r="A219" s="38"/>
      <c r="B219" s="38"/>
      <c r="C219" s="38"/>
      <c r="D219" s="43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</row>
    <row r="220" spans="1:31" ht="19.5" customHeight="1" x14ac:dyDescent="0.6">
      <c r="A220" s="38"/>
      <c r="B220" s="38"/>
      <c r="C220" s="38"/>
      <c r="D220" s="43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</row>
    <row r="221" spans="1:31" ht="19.5" customHeight="1" x14ac:dyDescent="0.6">
      <c r="A221" s="38"/>
      <c r="B221" s="38"/>
      <c r="C221" s="38"/>
      <c r="D221" s="43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</row>
    <row r="222" spans="1:31" ht="19.5" customHeight="1" x14ac:dyDescent="0.6">
      <c r="A222" s="38"/>
      <c r="B222" s="38"/>
      <c r="C222" s="38"/>
      <c r="D222" s="43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</row>
    <row r="223" spans="1:31" ht="19.5" customHeight="1" x14ac:dyDescent="0.6">
      <c r="A223" s="38"/>
      <c r="B223" s="38"/>
      <c r="C223" s="38"/>
      <c r="D223" s="43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</row>
    <row r="224" spans="1:31" ht="19.5" customHeight="1" x14ac:dyDescent="0.6">
      <c r="A224" s="38"/>
      <c r="B224" s="38"/>
      <c r="C224" s="38"/>
      <c r="D224" s="43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</row>
    <row r="225" spans="1:31" ht="19.5" customHeight="1" x14ac:dyDescent="0.6">
      <c r="A225" s="38"/>
      <c r="B225" s="38"/>
      <c r="C225" s="38"/>
      <c r="D225" s="43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</row>
    <row r="226" spans="1:31" ht="19.5" customHeight="1" x14ac:dyDescent="0.6">
      <c r="A226" s="38"/>
      <c r="B226" s="38"/>
      <c r="C226" s="38"/>
      <c r="D226" s="43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</row>
    <row r="227" spans="1:31" ht="19.5" customHeight="1" x14ac:dyDescent="0.6">
      <c r="A227" s="38"/>
      <c r="B227" s="38"/>
      <c r="C227" s="38"/>
      <c r="D227" s="43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</row>
    <row r="228" spans="1:31" ht="19.5" customHeight="1" x14ac:dyDescent="0.6">
      <c r="A228" s="38"/>
      <c r="B228" s="38"/>
      <c r="C228" s="38"/>
      <c r="D228" s="43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</row>
    <row r="229" spans="1:31" ht="19.5" customHeight="1" x14ac:dyDescent="0.6">
      <c r="A229" s="38"/>
      <c r="B229" s="38"/>
      <c r="C229" s="38"/>
      <c r="D229" s="43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</row>
    <row r="230" spans="1:31" ht="19.5" customHeight="1" x14ac:dyDescent="0.6">
      <c r="A230" s="38"/>
      <c r="B230" s="38"/>
      <c r="C230" s="38"/>
      <c r="D230" s="43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</row>
    <row r="231" spans="1:31" ht="19.5" customHeight="1" x14ac:dyDescent="0.6">
      <c r="A231" s="38"/>
      <c r="B231" s="38"/>
      <c r="C231" s="38"/>
      <c r="D231" s="43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</row>
    <row r="232" spans="1:31" ht="19.5" customHeight="1" x14ac:dyDescent="0.6">
      <c r="A232" s="38"/>
      <c r="B232" s="38"/>
      <c r="C232" s="38"/>
      <c r="D232" s="43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</row>
    <row r="233" spans="1:31" ht="19.5" customHeight="1" x14ac:dyDescent="0.6">
      <c r="A233" s="38"/>
      <c r="B233" s="38"/>
      <c r="C233" s="38"/>
      <c r="D233" s="43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</row>
    <row r="234" spans="1:31" ht="19.5" customHeight="1" x14ac:dyDescent="0.6">
      <c r="A234" s="38"/>
      <c r="B234" s="38"/>
      <c r="C234" s="38"/>
      <c r="D234" s="43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</row>
    <row r="235" spans="1:31" ht="19.5" customHeight="1" x14ac:dyDescent="0.6">
      <c r="A235" s="38"/>
      <c r="B235" s="38"/>
      <c r="C235" s="38"/>
      <c r="D235" s="43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</row>
    <row r="236" spans="1:31" ht="19.5" customHeight="1" x14ac:dyDescent="0.6">
      <c r="A236" s="38"/>
      <c r="B236" s="38"/>
      <c r="C236" s="38"/>
      <c r="D236" s="43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</row>
    <row r="237" spans="1:31" ht="19.5" customHeight="1" x14ac:dyDescent="0.6">
      <c r="A237" s="38"/>
      <c r="B237" s="38"/>
      <c r="C237" s="38"/>
      <c r="D237" s="43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</row>
    <row r="238" spans="1:31" ht="19.5" customHeight="1" x14ac:dyDescent="0.6">
      <c r="A238" s="38"/>
      <c r="B238" s="38"/>
      <c r="C238" s="38"/>
      <c r="D238" s="43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</row>
    <row r="239" spans="1:31" ht="19.5" customHeight="1" x14ac:dyDescent="0.6">
      <c r="A239" s="38"/>
      <c r="B239" s="38"/>
      <c r="C239" s="38"/>
      <c r="D239" s="43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</row>
    <row r="240" spans="1:31" ht="19.5" customHeight="1" x14ac:dyDescent="0.6">
      <c r="A240" s="38"/>
      <c r="B240" s="38"/>
      <c r="C240" s="38"/>
      <c r="D240" s="43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</row>
    <row r="241" spans="1:31" ht="19.5" customHeight="1" x14ac:dyDescent="0.6">
      <c r="A241" s="38"/>
      <c r="B241" s="38"/>
      <c r="C241" s="38"/>
      <c r="D241" s="43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</row>
    <row r="242" spans="1:31" ht="19.5" customHeight="1" x14ac:dyDescent="0.6">
      <c r="A242" s="38"/>
      <c r="B242" s="38"/>
      <c r="C242" s="38"/>
      <c r="D242" s="43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</row>
    <row r="243" spans="1:31" ht="19.5" customHeight="1" x14ac:dyDescent="0.6">
      <c r="A243" s="38"/>
      <c r="B243" s="38"/>
      <c r="C243" s="38"/>
      <c r="D243" s="43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</row>
    <row r="244" spans="1:31" ht="19.5" customHeight="1" x14ac:dyDescent="0.6">
      <c r="A244" s="38"/>
      <c r="B244" s="38"/>
      <c r="C244" s="38"/>
      <c r="D244" s="43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</row>
    <row r="245" spans="1:31" ht="19.5" customHeight="1" x14ac:dyDescent="0.6">
      <c r="A245" s="38"/>
      <c r="B245" s="38"/>
      <c r="C245" s="38"/>
      <c r="D245" s="43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</row>
    <row r="246" spans="1:31" ht="19.5" customHeight="1" x14ac:dyDescent="0.6">
      <c r="A246" s="38"/>
      <c r="B246" s="38"/>
      <c r="C246" s="38"/>
      <c r="D246" s="43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</row>
    <row r="247" spans="1:31" ht="19.5" customHeight="1" x14ac:dyDescent="0.6">
      <c r="A247" s="38"/>
      <c r="B247" s="38"/>
      <c r="C247" s="38"/>
      <c r="D247" s="43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</row>
    <row r="248" spans="1:31" ht="19.5" customHeight="1" x14ac:dyDescent="0.6">
      <c r="A248" s="38"/>
      <c r="B248" s="38"/>
      <c r="C248" s="38"/>
      <c r="D248" s="43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</row>
    <row r="249" spans="1:31" ht="19.5" customHeight="1" x14ac:dyDescent="0.6">
      <c r="A249" s="38"/>
      <c r="B249" s="38"/>
      <c r="C249" s="38"/>
      <c r="D249" s="43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</row>
    <row r="250" spans="1:31" ht="19.5" customHeight="1" x14ac:dyDescent="0.6">
      <c r="A250" s="38"/>
      <c r="B250" s="38"/>
      <c r="C250" s="38"/>
      <c r="D250" s="43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</row>
    <row r="251" spans="1:31" ht="19.5" customHeight="1" x14ac:dyDescent="0.6">
      <c r="A251" s="38"/>
      <c r="B251" s="38"/>
      <c r="C251" s="38"/>
      <c r="D251" s="43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</row>
    <row r="252" spans="1:31" ht="19.5" customHeight="1" x14ac:dyDescent="0.6">
      <c r="A252" s="38"/>
      <c r="B252" s="38"/>
      <c r="C252" s="38"/>
      <c r="D252" s="43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</row>
    <row r="253" spans="1:31" ht="19.5" customHeight="1" x14ac:dyDescent="0.6">
      <c r="A253" s="38"/>
      <c r="B253" s="38"/>
      <c r="C253" s="38"/>
      <c r="D253" s="43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</row>
    <row r="254" spans="1:31" ht="19.5" customHeight="1" x14ac:dyDescent="0.6">
      <c r="A254" s="38"/>
      <c r="B254" s="38"/>
      <c r="C254" s="38"/>
      <c r="D254" s="43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</row>
    <row r="255" spans="1:31" ht="19.5" customHeight="1" x14ac:dyDescent="0.6">
      <c r="A255" s="38"/>
      <c r="B255" s="38"/>
      <c r="C255" s="38"/>
      <c r="D255" s="43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</row>
    <row r="256" spans="1:31" ht="19.5" customHeight="1" x14ac:dyDescent="0.6">
      <c r="A256" s="38"/>
      <c r="B256" s="38"/>
      <c r="C256" s="38"/>
      <c r="D256" s="43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</row>
    <row r="257" spans="1:31" ht="19.5" customHeight="1" x14ac:dyDescent="0.6">
      <c r="A257" s="38"/>
      <c r="B257" s="38"/>
      <c r="C257" s="38"/>
      <c r="D257" s="43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</row>
    <row r="258" spans="1:31" ht="19.5" customHeight="1" x14ac:dyDescent="0.6">
      <c r="A258" s="38"/>
      <c r="B258" s="38"/>
      <c r="C258" s="38"/>
      <c r="D258" s="43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</row>
    <row r="259" spans="1:31" ht="19.5" customHeight="1" x14ac:dyDescent="0.6">
      <c r="A259" s="38"/>
      <c r="B259" s="38"/>
      <c r="C259" s="38"/>
      <c r="D259" s="43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</row>
    <row r="260" spans="1:31" ht="19.5" customHeight="1" x14ac:dyDescent="0.6">
      <c r="A260" s="38"/>
      <c r="B260" s="38"/>
      <c r="C260" s="38"/>
      <c r="D260" s="43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</row>
    <row r="261" spans="1:31" ht="19.5" customHeight="1" x14ac:dyDescent="0.6">
      <c r="A261" s="38"/>
      <c r="B261" s="38"/>
      <c r="C261" s="38"/>
      <c r="D261" s="43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</row>
    <row r="262" spans="1:31" ht="19.5" customHeight="1" x14ac:dyDescent="0.6">
      <c r="A262" s="38"/>
      <c r="B262" s="38"/>
      <c r="C262" s="38"/>
      <c r="D262" s="43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</row>
    <row r="263" spans="1:31" ht="19.5" customHeight="1" x14ac:dyDescent="0.6">
      <c r="A263" s="38"/>
      <c r="B263" s="38"/>
      <c r="C263" s="38"/>
      <c r="D263" s="43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</row>
    <row r="264" spans="1:31" ht="19.5" customHeight="1" x14ac:dyDescent="0.6">
      <c r="A264" s="38"/>
      <c r="B264" s="38"/>
      <c r="C264" s="38"/>
      <c r="D264" s="43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</row>
    <row r="265" spans="1:31" ht="19.5" customHeight="1" x14ac:dyDescent="0.6">
      <c r="A265" s="38"/>
      <c r="B265" s="38"/>
      <c r="C265" s="38"/>
      <c r="D265" s="43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</row>
    <row r="266" spans="1:31" ht="19.5" customHeight="1" x14ac:dyDescent="0.6">
      <c r="A266" s="38"/>
      <c r="B266" s="38"/>
      <c r="C266" s="38"/>
      <c r="D266" s="43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</row>
    <row r="267" spans="1:31" ht="19.5" customHeight="1" x14ac:dyDescent="0.6">
      <c r="A267" s="38"/>
      <c r="B267" s="38"/>
      <c r="C267" s="38"/>
      <c r="D267" s="43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</row>
    <row r="268" spans="1:31" ht="19.5" customHeight="1" x14ac:dyDescent="0.6">
      <c r="A268" s="38"/>
      <c r="B268" s="38"/>
      <c r="C268" s="38"/>
      <c r="D268" s="43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</row>
    <row r="269" spans="1:31" ht="19.5" customHeight="1" x14ac:dyDescent="0.6">
      <c r="A269" s="38"/>
      <c r="B269" s="38"/>
      <c r="C269" s="38"/>
      <c r="D269" s="43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</row>
    <row r="270" spans="1:31" ht="19.5" customHeight="1" x14ac:dyDescent="0.6">
      <c r="A270" s="38"/>
      <c r="B270" s="38"/>
      <c r="C270" s="38"/>
      <c r="D270" s="43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</row>
    <row r="271" spans="1:31" ht="19.5" customHeight="1" x14ac:dyDescent="0.6">
      <c r="A271" s="38"/>
      <c r="B271" s="38"/>
      <c r="C271" s="38"/>
      <c r="D271" s="43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</row>
    <row r="272" spans="1:31" ht="19.5" customHeight="1" x14ac:dyDescent="0.6">
      <c r="A272" s="38"/>
      <c r="B272" s="38"/>
      <c r="C272" s="38"/>
      <c r="D272" s="43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</row>
    <row r="273" spans="1:31" ht="19.5" customHeight="1" x14ac:dyDescent="0.6">
      <c r="A273" s="38"/>
      <c r="B273" s="38"/>
      <c r="C273" s="38"/>
      <c r="D273" s="43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</row>
    <row r="274" spans="1:31" ht="19.5" customHeight="1" x14ac:dyDescent="0.6">
      <c r="A274" s="38"/>
      <c r="B274" s="38"/>
      <c r="C274" s="38"/>
      <c r="D274" s="43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</row>
    <row r="275" spans="1:31" ht="19.5" customHeight="1" x14ac:dyDescent="0.6">
      <c r="A275" s="38"/>
      <c r="B275" s="38"/>
      <c r="C275" s="38"/>
      <c r="D275" s="43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</row>
    <row r="276" spans="1:31" ht="19.5" customHeight="1" x14ac:dyDescent="0.6">
      <c r="A276" s="38"/>
      <c r="B276" s="38"/>
      <c r="C276" s="38"/>
      <c r="D276" s="43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</row>
    <row r="277" spans="1:31" ht="19.5" customHeight="1" x14ac:dyDescent="0.6">
      <c r="A277" s="38"/>
      <c r="B277" s="38"/>
      <c r="C277" s="38"/>
      <c r="D277" s="43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</row>
    <row r="278" spans="1:31" ht="19.5" customHeight="1" x14ac:dyDescent="0.6">
      <c r="A278" s="38"/>
      <c r="B278" s="38"/>
      <c r="C278" s="38"/>
      <c r="D278" s="43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</row>
    <row r="279" spans="1:31" ht="19.5" customHeight="1" x14ac:dyDescent="0.6">
      <c r="A279" s="38"/>
      <c r="B279" s="38"/>
      <c r="C279" s="38"/>
      <c r="D279" s="43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</row>
    <row r="280" spans="1:31" ht="19.5" customHeight="1" x14ac:dyDescent="0.6">
      <c r="A280" s="38"/>
      <c r="B280" s="38"/>
      <c r="C280" s="38"/>
      <c r="D280" s="43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</row>
    <row r="281" spans="1:31" ht="19.5" customHeight="1" x14ac:dyDescent="0.6">
      <c r="A281" s="38"/>
      <c r="B281" s="38"/>
      <c r="C281" s="38"/>
      <c r="D281" s="43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</row>
    <row r="282" spans="1:31" ht="19.5" customHeight="1" x14ac:dyDescent="0.6">
      <c r="A282" s="38"/>
      <c r="B282" s="38"/>
      <c r="C282" s="38"/>
      <c r="D282" s="43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</row>
    <row r="283" spans="1:31" ht="19.5" customHeight="1" x14ac:dyDescent="0.6">
      <c r="A283" s="38"/>
      <c r="B283" s="38"/>
      <c r="C283" s="38"/>
      <c r="D283" s="43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</row>
    <row r="284" spans="1:31" ht="19.5" customHeight="1" x14ac:dyDescent="0.6">
      <c r="A284" s="38"/>
      <c r="B284" s="38"/>
      <c r="C284" s="38"/>
      <c r="D284" s="43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</row>
    <row r="285" spans="1:31" ht="19.5" customHeight="1" x14ac:dyDescent="0.6">
      <c r="A285" s="38"/>
      <c r="B285" s="38"/>
      <c r="C285" s="38"/>
      <c r="D285" s="43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</row>
    <row r="286" spans="1:31" ht="19.5" customHeight="1" x14ac:dyDescent="0.6">
      <c r="A286" s="38"/>
      <c r="B286" s="38"/>
      <c r="C286" s="38"/>
      <c r="D286" s="43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</row>
    <row r="287" spans="1:31" ht="19.5" customHeight="1" x14ac:dyDescent="0.6">
      <c r="A287" s="38"/>
      <c r="B287" s="38"/>
      <c r="C287" s="38"/>
      <c r="D287" s="43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</row>
    <row r="288" spans="1:31" ht="19.5" customHeight="1" x14ac:dyDescent="0.6">
      <c r="A288" s="38"/>
      <c r="B288" s="38"/>
      <c r="C288" s="38"/>
      <c r="D288" s="43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</row>
    <row r="289" spans="1:31" ht="19.5" customHeight="1" x14ac:dyDescent="0.6">
      <c r="A289" s="38"/>
      <c r="B289" s="38"/>
      <c r="C289" s="38"/>
      <c r="D289" s="43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</row>
    <row r="290" spans="1:31" ht="19.5" customHeight="1" x14ac:dyDescent="0.6">
      <c r="A290" s="38"/>
      <c r="B290" s="38"/>
      <c r="C290" s="38"/>
      <c r="D290" s="43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</row>
    <row r="291" spans="1:31" ht="19.5" customHeight="1" x14ac:dyDescent="0.6">
      <c r="A291" s="38"/>
      <c r="B291" s="38"/>
      <c r="C291" s="38"/>
      <c r="D291" s="43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</row>
    <row r="292" spans="1:31" ht="19.5" customHeight="1" x14ac:dyDescent="0.6">
      <c r="A292" s="38"/>
      <c r="B292" s="38"/>
      <c r="C292" s="38"/>
      <c r="D292" s="43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</row>
    <row r="293" spans="1:31" ht="19.5" customHeight="1" x14ac:dyDescent="0.6">
      <c r="A293" s="38"/>
      <c r="B293" s="38"/>
      <c r="C293" s="38"/>
      <c r="D293" s="43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</row>
    <row r="294" spans="1:31" ht="19.5" customHeight="1" x14ac:dyDescent="0.6">
      <c r="A294" s="38"/>
      <c r="B294" s="38"/>
      <c r="C294" s="38"/>
      <c r="D294" s="43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</row>
    <row r="295" spans="1:31" ht="19.5" customHeight="1" x14ac:dyDescent="0.6">
      <c r="A295" s="38"/>
      <c r="B295" s="38"/>
      <c r="C295" s="38"/>
      <c r="D295" s="43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</row>
    <row r="296" spans="1:31" ht="19.5" customHeight="1" x14ac:dyDescent="0.6">
      <c r="A296" s="38"/>
      <c r="B296" s="38"/>
      <c r="C296" s="38"/>
      <c r="D296" s="43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</row>
    <row r="297" spans="1:31" ht="19.5" customHeight="1" x14ac:dyDescent="0.6">
      <c r="A297" s="38"/>
      <c r="B297" s="38"/>
      <c r="C297" s="38"/>
      <c r="D297" s="43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</row>
    <row r="298" spans="1:31" ht="19.5" customHeight="1" x14ac:dyDescent="0.6">
      <c r="A298" s="38"/>
      <c r="B298" s="38"/>
      <c r="C298" s="38"/>
      <c r="D298" s="43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</row>
    <row r="299" spans="1:31" ht="19.5" customHeight="1" x14ac:dyDescent="0.6">
      <c r="A299" s="38"/>
      <c r="B299" s="38"/>
      <c r="C299" s="38"/>
      <c r="D299" s="43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</row>
    <row r="300" spans="1:31" ht="19.5" customHeight="1" x14ac:dyDescent="0.6">
      <c r="A300" s="38"/>
      <c r="B300" s="38"/>
      <c r="C300" s="38"/>
      <c r="D300" s="43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</row>
    <row r="301" spans="1:31" ht="19.5" customHeight="1" x14ac:dyDescent="0.6">
      <c r="A301" s="38"/>
      <c r="B301" s="38"/>
      <c r="C301" s="38"/>
      <c r="D301" s="43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</row>
    <row r="302" spans="1:31" ht="19.5" customHeight="1" x14ac:dyDescent="0.6">
      <c r="A302" s="38"/>
      <c r="B302" s="38"/>
      <c r="C302" s="38"/>
      <c r="D302" s="43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</row>
    <row r="303" spans="1:31" ht="19.5" customHeight="1" x14ac:dyDescent="0.6">
      <c r="A303" s="38"/>
      <c r="B303" s="38"/>
      <c r="C303" s="38"/>
      <c r="D303" s="43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</row>
    <row r="304" spans="1:31" ht="19.5" customHeight="1" x14ac:dyDescent="0.6">
      <c r="A304" s="38"/>
      <c r="B304" s="38"/>
      <c r="C304" s="38"/>
      <c r="D304" s="43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</row>
    <row r="305" spans="1:31" ht="19.5" customHeight="1" x14ac:dyDescent="0.6">
      <c r="A305" s="38"/>
      <c r="B305" s="38"/>
      <c r="C305" s="38"/>
      <c r="D305" s="43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</row>
    <row r="306" spans="1:31" ht="19.5" customHeight="1" x14ac:dyDescent="0.6">
      <c r="A306" s="38"/>
      <c r="B306" s="38"/>
      <c r="C306" s="38"/>
      <c r="D306" s="43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</row>
    <row r="307" spans="1:31" ht="19.5" customHeight="1" x14ac:dyDescent="0.6">
      <c r="A307" s="38"/>
      <c r="B307" s="38"/>
      <c r="C307" s="38"/>
      <c r="D307" s="43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</row>
    <row r="308" spans="1:31" ht="19.5" customHeight="1" x14ac:dyDescent="0.6">
      <c r="A308" s="38"/>
      <c r="B308" s="38"/>
      <c r="C308" s="38"/>
      <c r="D308" s="43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</row>
    <row r="309" spans="1:31" ht="19.5" customHeight="1" x14ac:dyDescent="0.6">
      <c r="A309" s="38"/>
      <c r="B309" s="38"/>
      <c r="C309" s="38"/>
      <c r="D309" s="43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</row>
    <row r="310" spans="1:31" ht="19.5" customHeight="1" x14ac:dyDescent="0.6">
      <c r="A310" s="38"/>
      <c r="B310" s="38"/>
      <c r="C310" s="38"/>
      <c r="D310" s="43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</row>
    <row r="311" spans="1:31" ht="19.5" customHeight="1" x14ac:dyDescent="0.6">
      <c r="A311" s="38"/>
      <c r="B311" s="38"/>
      <c r="C311" s="38"/>
      <c r="D311" s="43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</row>
    <row r="312" spans="1:31" ht="19.5" customHeight="1" x14ac:dyDescent="0.6">
      <c r="A312" s="38"/>
      <c r="B312" s="38"/>
      <c r="C312" s="38"/>
      <c r="D312" s="43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</row>
    <row r="313" spans="1:31" ht="19.5" customHeight="1" x14ac:dyDescent="0.6">
      <c r="A313" s="38"/>
      <c r="B313" s="38"/>
      <c r="C313" s="38"/>
      <c r="D313" s="43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</row>
    <row r="314" spans="1:31" ht="19.5" customHeight="1" x14ac:dyDescent="0.6">
      <c r="A314" s="38"/>
      <c r="B314" s="38"/>
      <c r="C314" s="38"/>
      <c r="D314" s="43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</row>
    <row r="315" spans="1:31" ht="19.5" customHeight="1" x14ac:dyDescent="0.6">
      <c r="A315" s="38"/>
      <c r="B315" s="38"/>
      <c r="C315" s="38"/>
      <c r="D315" s="43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</row>
    <row r="316" spans="1:31" ht="19.5" customHeight="1" x14ac:dyDescent="0.6">
      <c r="A316" s="38"/>
      <c r="B316" s="38"/>
      <c r="C316" s="38"/>
      <c r="D316" s="43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</row>
    <row r="317" spans="1:31" ht="19.5" customHeight="1" x14ac:dyDescent="0.6">
      <c r="A317" s="38"/>
      <c r="B317" s="38"/>
      <c r="C317" s="38"/>
      <c r="D317" s="43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</row>
    <row r="318" spans="1:31" ht="19.5" customHeight="1" x14ac:dyDescent="0.6">
      <c r="A318" s="38"/>
      <c r="B318" s="38"/>
      <c r="C318" s="38"/>
      <c r="D318" s="43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</row>
    <row r="319" spans="1:31" ht="19.5" customHeight="1" x14ac:dyDescent="0.6">
      <c r="A319" s="38"/>
      <c r="B319" s="38"/>
      <c r="C319" s="38"/>
      <c r="D319" s="43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</row>
    <row r="320" spans="1:31" ht="19.5" customHeight="1" x14ac:dyDescent="0.6">
      <c r="A320" s="38"/>
      <c r="B320" s="38"/>
      <c r="C320" s="38"/>
      <c r="D320" s="43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</row>
    <row r="321" spans="1:31" ht="19.5" customHeight="1" x14ac:dyDescent="0.6">
      <c r="A321" s="38"/>
      <c r="B321" s="38"/>
      <c r="C321" s="38"/>
      <c r="D321" s="43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</row>
    <row r="322" spans="1:31" ht="19.5" customHeight="1" x14ac:dyDescent="0.6">
      <c r="A322" s="38"/>
      <c r="B322" s="38"/>
      <c r="C322" s="38"/>
      <c r="D322" s="43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</row>
    <row r="323" spans="1:31" ht="19.5" customHeight="1" x14ac:dyDescent="0.6">
      <c r="A323" s="38"/>
      <c r="B323" s="38"/>
      <c r="C323" s="38"/>
      <c r="D323" s="43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</row>
    <row r="324" spans="1:31" ht="19.5" customHeight="1" x14ac:dyDescent="0.6">
      <c r="A324" s="38"/>
      <c r="B324" s="38"/>
      <c r="C324" s="38"/>
      <c r="D324" s="43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</row>
    <row r="325" spans="1:31" ht="19.5" customHeight="1" x14ac:dyDescent="0.6">
      <c r="A325" s="38"/>
      <c r="B325" s="38"/>
      <c r="C325" s="38"/>
      <c r="D325" s="43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</row>
    <row r="326" spans="1:31" ht="19.5" customHeight="1" x14ac:dyDescent="0.6">
      <c r="A326" s="38"/>
      <c r="B326" s="38"/>
      <c r="C326" s="38"/>
      <c r="D326" s="43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</row>
    <row r="327" spans="1:31" ht="19.5" customHeight="1" x14ac:dyDescent="0.6">
      <c r="A327" s="38"/>
      <c r="B327" s="38"/>
      <c r="C327" s="38"/>
      <c r="D327" s="43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</row>
    <row r="328" spans="1:31" ht="19.5" customHeight="1" x14ac:dyDescent="0.6">
      <c r="A328" s="38"/>
      <c r="B328" s="38"/>
      <c r="C328" s="38"/>
      <c r="D328" s="43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</row>
    <row r="329" spans="1:31" ht="19.5" customHeight="1" x14ac:dyDescent="0.6">
      <c r="A329" s="38"/>
      <c r="B329" s="38"/>
      <c r="C329" s="38"/>
      <c r="D329" s="43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</row>
    <row r="330" spans="1:31" ht="19.5" customHeight="1" x14ac:dyDescent="0.6">
      <c r="A330" s="38"/>
      <c r="B330" s="38"/>
      <c r="C330" s="38"/>
      <c r="D330" s="43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</row>
    <row r="331" spans="1:31" ht="19.5" customHeight="1" x14ac:dyDescent="0.6">
      <c r="A331" s="38"/>
      <c r="B331" s="38"/>
      <c r="C331" s="38"/>
      <c r="D331" s="43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</row>
    <row r="332" spans="1:31" ht="19.5" customHeight="1" x14ac:dyDescent="0.6">
      <c r="A332" s="38"/>
      <c r="B332" s="38"/>
      <c r="C332" s="38"/>
      <c r="D332" s="43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</row>
    <row r="333" spans="1:31" ht="19.5" customHeight="1" x14ac:dyDescent="0.6">
      <c r="A333" s="38"/>
      <c r="B333" s="38"/>
      <c r="C333" s="38"/>
      <c r="D333" s="43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</row>
    <row r="334" spans="1:31" ht="19.5" customHeight="1" x14ac:dyDescent="0.6">
      <c r="A334" s="38"/>
      <c r="B334" s="38"/>
      <c r="C334" s="38"/>
      <c r="D334" s="43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</row>
    <row r="335" spans="1:31" ht="19.5" customHeight="1" x14ac:dyDescent="0.6">
      <c r="A335" s="38"/>
      <c r="B335" s="38"/>
      <c r="C335" s="38"/>
      <c r="D335" s="43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</row>
    <row r="336" spans="1:31" ht="19.5" customHeight="1" x14ac:dyDescent="0.6">
      <c r="A336" s="38"/>
      <c r="B336" s="38"/>
      <c r="C336" s="38"/>
      <c r="D336" s="43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</row>
    <row r="337" spans="1:31" ht="19.5" customHeight="1" x14ac:dyDescent="0.6">
      <c r="A337" s="38"/>
      <c r="B337" s="38"/>
      <c r="C337" s="38"/>
      <c r="D337" s="43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</row>
    <row r="338" spans="1:31" ht="19.5" customHeight="1" x14ac:dyDescent="0.6">
      <c r="A338" s="38"/>
      <c r="B338" s="38"/>
      <c r="C338" s="38"/>
      <c r="D338" s="43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</row>
    <row r="339" spans="1:31" ht="19.5" customHeight="1" x14ac:dyDescent="0.6">
      <c r="A339" s="38"/>
      <c r="B339" s="38"/>
      <c r="C339" s="38"/>
      <c r="D339" s="43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</row>
    <row r="340" spans="1:31" ht="19.5" customHeight="1" x14ac:dyDescent="0.6">
      <c r="A340" s="38"/>
      <c r="B340" s="38"/>
      <c r="C340" s="38"/>
      <c r="D340" s="43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</row>
    <row r="341" spans="1:31" ht="19.5" customHeight="1" x14ac:dyDescent="0.6">
      <c r="A341" s="38"/>
      <c r="B341" s="38"/>
      <c r="C341" s="38"/>
      <c r="D341" s="43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</row>
    <row r="342" spans="1:31" ht="19.5" customHeight="1" x14ac:dyDescent="0.6">
      <c r="A342" s="38"/>
      <c r="B342" s="38"/>
      <c r="C342" s="38"/>
      <c r="D342" s="43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</row>
    <row r="343" spans="1:31" ht="19.5" customHeight="1" x14ac:dyDescent="0.6">
      <c r="A343" s="38"/>
      <c r="B343" s="38"/>
      <c r="C343" s="38"/>
      <c r="D343" s="43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</row>
    <row r="344" spans="1:31" ht="19.5" customHeight="1" x14ac:dyDescent="0.6">
      <c r="A344" s="38"/>
      <c r="B344" s="38"/>
      <c r="C344" s="38"/>
      <c r="D344" s="43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</row>
    <row r="345" spans="1:31" ht="19.5" customHeight="1" x14ac:dyDescent="0.6">
      <c r="A345" s="38"/>
      <c r="B345" s="38"/>
      <c r="C345" s="38"/>
      <c r="D345" s="43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</row>
    <row r="346" spans="1:31" ht="19.5" customHeight="1" x14ac:dyDescent="0.6">
      <c r="A346" s="38"/>
      <c r="B346" s="38"/>
      <c r="C346" s="38"/>
      <c r="D346" s="43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</row>
    <row r="347" spans="1:31" ht="19.5" customHeight="1" x14ac:dyDescent="0.6">
      <c r="A347" s="38"/>
      <c r="B347" s="38"/>
      <c r="C347" s="38"/>
      <c r="D347" s="43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</row>
    <row r="348" spans="1:31" ht="19.5" customHeight="1" x14ac:dyDescent="0.6">
      <c r="A348" s="38"/>
      <c r="B348" s="38"/>
      <c r="C348" s="38"/>
      <c r="D348" s="43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</row>
    <row r="349" spans="1:31" ht="19.5" customHeight="1" x14ac:dyDescent="0.6">
      <c r="A349" s="38"/>
      <c r="B349" s="38"/>
      <c r="C349" s="38"/>
      <c r="D349" s="43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</row>
    <row r="350" spans="1:31" ht="19.5" customHeight="1" x14ac:dyDescent="0.6">
      <c r="A350" s="38"/>
      <c r="B350" s="38"/>
      <c r="C350" s="38"/>
      <c r="D350" s="43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</row>
    <row r="351" spans="1:31" ht="19.5" customHeight="1" x14ac:dyDescent="0.6">
      <c r="A351" s="38"/>
      <c r="B351" s="38"/>
      <c r="C351" s="38"/>
      <c r="D351" s="43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</row>
    <row r="352" spans="1:31" ht="19.5" customHeight="1" x14ac:dyDescent="0.6">
      <c r="A352" s="38"/>
      <c r="B352" s="38"/>
      <c r="C352" s="38"/>
      <c r="D352" s="43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</row>
    <row r="353" spans="1:31" ht="19.5" customHeight="1" x14ac:dyDescent="0.6">
      <c r="A353" s="38"/>
      <c r="B353" s="38"/>
      <c r="C353" s="38"/>
      <c r="D353" s="43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</row>
    <row r="354" spans="1:31" ht="19.5" customHeight="1" x14ac:dyDescent="0.6">
      <c r="A354" s="38"/>
      <c r="B354" s="38"/>
      <c r="C354" s="38"/>
      <c r="D354" s="43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</row>
    <row r="355" spans="1:31" ht="19.5" customHeight="1" x14ac:dyDescent="0.6">
      <c r="A355" s="38"/>
      <c r="B355" s="38"/>
      <c r="C355" s="38"/>
      <c r="D355" s="43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</row>
    <row r="356" spans="1:31" ht="19.5" customHeight="1" x14ac:dyDescent="0.6">
      <c r="A356" s="38"/>
      <c r="B356" s="38"/>
      <c r="C356" s="38"/>
      <c r="D356" s="43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</row>
    <row r="357" spans="1:31" ht="19.5" customHeight="1" x14ac:dyDescent="0.6">
      <c r="A357" s="38"/>
      <c r="B357" s="38"/>
      <c r="C357" s="38"/>
      <c r="D357" s="43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</row>
    <row r="358" spans="1:31" ht="19.5" customHeight="1" x14ac:dyDescent="0.6">
      <c r="A358" s="38"/>
      <c r="B358" s="38"/>
      <c r="C358" s="38"/>
      <c r="D358" s="43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</row>
    <row r="359" spans="1:31" ht="19.5" customHeight="1" x14ac:dyDescent="0.6">
      <c r="A359" s="38"/>
      <c r="B359" s="38"/>
      <c r="C359" s="38"/>
      <c r="D359" s="43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</row>
    <row r="360" spans="1:31" ht="19.5" customHeight="1" x14ac:dyDescent="0.6">
      <c r="A360" s="38"/>
      <c r="B360" s="38"/>
      <c r="C360" s="38"/>
      <c r="D360" s="43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</row>
    <row r="361" spans="1:31" ht="19.5" customHeight="1" x14ac:dyDescent="0.6">
      <c r="A361" s="38"/>
      <c r="B361" s="38"/>
      <c r="C361" s="38"/>
      <c r="D361" s="43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</row>
    <row r="362" spans="1:31" ht="19.5" customHeight="1" x14ac:dyDescent="0.6">
      <c r="A362" s="38"/>
      <c r="B362" s="38"/>
      <c r="C362" s="38"/>
      <c r="D362" s="43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</row>
    <row r="363" spans="1:31" ht="19.5" customHeight="1" x14ac:dyDescent="0.6">
      <c r="A363" s="38"/>
      <c r="B363" s="38"/>
      <c r="C363" s="38"/>
      <c r="D363" s="43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</row>
    <row r="364" spans="1:31" ht="19.5" customHeight="1" x14ac:dyDescent="0.6">
      <c r="A364" s="38"/>
      <c r="B364" s="38"/>
      <c r="C364" s="38"/>
      <c r="D364" s="43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</row>
    <row r="365" spans="1:31" ht="19.5" customHeight="1" x14ac:dyDescent="0.6">
      <c r="A365" s="38"/>
      <c r="B365" s="38"/>
      <c r="C365" s="38"/>
      <c r="D365" s="43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</row>
    <row r="366" spans="1:31" ht="19.5" customHeight="1" x14ac:dyDescent="0.6">
      <c r="A366" s="38"/>
      <c r="B366" s="38"/>
      <c r="C366" s="38"/>
      <c r="D366" s="43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</row>
    <row r="367" spans="1:31" ht="19.5" customHeight="1" x14ac:dyDescent="0.6">
      <c r="A367" s="38"/>
      <c r="B367" s="38"/>
      <c r="C367" s="38"/>
      <c r="D367" s="43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</row>
    <row r="368" spans="1:31" ht="19.5" customHeight="1" x14ac:dyDescent="0.6">
      <c r="A368" s="38"/>
      <c r="B368" s="38"/>
      <c r="C368" s="38"/>
      <c r="D368" s="43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</row>
    <row r="369" spans="1:31" ht="19.5" customHeight="1" x14ac:dyDescent="0.6">
      <c r="A369" s="38"/>
      <c r="B369" s="38"/>
      <c r="C369" s="38"/>
      <c r="D369" s="43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</row>
    <row r="370" spans="1:31" ht="19.5" customHeight="1" x14ac:dyDescent="0.6">
      <c r="A370" s="38"/>
      <c r="B370" s="38"/>
      <c r="C370" s="38"/>
      <c r="D370" s="43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</row>
    <row r="371" spans="1:31" ht="19.5" customHeight="1" x14ac:dyDescent="0.6">
      <c r="A371" s="38"/>
      <c r="B371" s="38"/>
      <c r="C371" s="38"/>
      <c r="D371" s="43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</row>
    <row r="372" spans="1:31" ht="19.5" customHeight="1" x14ac:dyDescent="0.6">
      <c r="A372" s="38"/>
      <c r="B372" s="38"/>
      <c r="C372" s="38"/>
      <c r="D372" s="43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</row>
    <row r="373" spans="1:31" ht="19.5" customHeight="1" x14ac:dyDescent="0.6">
      <c r="A373" s="38"/>
      <c r="B373" s="38"/>
      <c r="C373" s="38"/>
      <c r="D373" s="43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</row>
    <row r="374" spans="1:31" ht="19.5" customHeight="1" x14ac:dyDescent="0.6">
      <c r="A374" s="38"/>
      <c r="B374" s="38"/>
      <c r="C374" s="38"/>
      <c r="D374" s="43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</row>
    <row r="375" spans="1:31" ht="19.5" customHeight="1" x14ac:dyDescent="0.6">
      <c r="A375" s="38"/>
      <c r="B375" s="38"/>
      <c r="C375" s="38"/>
      <c r="D375" s="43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</row>
    <row r="376" spans="1:31" ht="19.5" customHeight="1" x14ac:dyDescent="0.6">
      <c r="A376" s="38"/>
      <c r="B376" s="38"/>
      <c r="C376" s="38"/>
      <c r="D376" s="43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</row>
    <row r="377" spans="1:31" ht="19.5" customHeight="1" x14ac:dyDescent="0.6">
      <c r="A377" s="38"/>
      <c r="B377" s="38"/>
      <c r="C377" s="38"/>
      <c r="D377" s="43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</row>
    <row r="378" spans="1:31" ht="19.5" customHeight="1" x14ac:dyDescent="0.6">
      <c r="A378" s="38"/>
      <c r="B378" s="38"/>
      <c r="C378" s="38"/>
      <c r="D378" s="43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</row>
    <row r="379" spans="1:31" ht="19.5" customHeight="1" x14ac:dyDescent="0.6">
      <c r="A379" s="38"/>
      <c r="B379" s="38"/>
      <c r="C379" s="38"/>
      <c r="D379" s="43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</row>
    <row r="380" spans="1:31" ht="19.5" customHeight="1" x14ac:dyDescent="0.6">
      <c r="A380" s="38"/>
      <c r="B380" s="38"/>
      <c r="C380" s="38"/>
      <c r="D380" s="43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</row>
    <row r="381" spans="1:31" ht="19.5" customHeight="1" x14ac:dyDescent="0.6">
      <c r="A381" s="38"/>
      <c r="B381" s="38"/>
      <c r="C381" s="38"/>
      <c r="D381" s="43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</row>
    <row r="382" spans="1:31" ht="19.5" customHeight="1" x14ac:dyDescent="0.6">
      <c r="A382" s="38"/>
      <c r="B382" s="38"/>
      <c r="C382" s="38"/>
      <c r="D382" s="43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</row>
    <row r="383" spans="1:31" ht="19.5" customHeight="1" x14ac:dyDescent="0.6">
      <c r="A383" s="38"/>
      <c r="B383" s="38"/>
      <c r="C383" s="38"/>
      <c r="D383" s="43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</row>
    <row r="384" spans="1:31" ht="19.5" customHeight="1" x14ac:dyDescent="0.6">
      <c r="A384" s="38"/>
      <c r="B384" s="38"/>
      <c r="C384" s="38"/>
      <c r="D384" s="43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</row>
    <row r="385" spans="1:31" ht="19.5" customHeight="1" x14ac:dyDescent="0.6">
      <c r="A385" s="38"/>
      <c r="B385" s="38"/>
      <c r="C385" s="38"/>
      <c r="D385" s="43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</row>
    <row r="386" spans="1:31" ht="19.5" customHeight="1" x14ac:dyDescent="0.6">
      <c r="A386" s="38"/>
      <c r="B386" s="38"/>
      <c r="C386" s="38"/>
      <c r="D386" s="43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</row>
    <row r="387" spans="1:31" ht="19.5" customHeight="1" x14ac:dyDescent="0.6">
      <c r="A387" s="38"/>
      <c r="B387" s="38"/>
      <c r="C387" s="38"/>
      <c r="D387" s="43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</row>
    <row r="388" spans="1:31" ht="19.5" customHeight="1" x14ac:dyDescent="0.6">
      <c r="A388" s="38"/>
      <c r="B388" s="38"/>
      <c r="C388" s="38"/>
      <c r="D388" s="43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</row>
    <row r="389" spans="1:31" ht="19.5" customHeight="1" x14ac:dyDescent="0.6">
      <c r="A389" s="38"/>
      <c r="B389" s="38"/>
      <c r="C389" s="38"/>
      <c r="D389" s="43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</row>
    <row r="390" spans="1:31" ht="19.5" customHeight="1" x14ac:dyDescent="0.6">
      <c r="A390" s="38"/>
      <c r="B390" s="38"/>
      <c r="C390" s="38"/>
      <c r="D390" s="43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</row>
    <row r="391" spans="1:31" ht="19.5" customHeight="1" x14ac:dyDescent="0.6">
      <c r="A391" s="38"/>
      <c r="B391" s="38"/>
      <c r="C391" s="38"/>
      <c r="D391" s="43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</row>
    <row r="392" spans="1:31" ht="19.5" customHeight="1" x14ac:dyDescent="0.6">
      <c r="A392" s="38"/>
      <c r="B392" s="38"/>
      <c r="C392" s="38"/>
      <c r="D392" s="43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</row>
    <row r="393" spans="1:31" ht="19.5" customHeight="1" x14ac:dyDescent="0.6">
      <c r="A393" s="38"/>
      <c r="B393" s="38"/>
      <c r="C393" s="38"/>
      <c r="D393" s="43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</row>
    <row r="394" spans="1:31" ht="19.5" customHeight="1" x14ac:dyDescent="0.6">
      <c r="A394" s="38"/>
      <c r="B394" s="38"/>
      <c r="C394" s="38"/>
      <c r="D394" s="43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</row>
    <row r="395" spans="1:31" ht="19.5" customHeight="1" x14ac:dyDescent="0.6">
      <c r="A395" s="38"/>
      <c r="B395" s="38"/>
      <c r="C395" s="38"/>
      <c r="D395" s="43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</row>
    <row r="396" spans="1:31" ht="19.5" customHeight="1" x14ac:dyDescent="0.6">
      <c r="A396" s="38"/>
      <c r="B396" s="38"/>
      <c r="C396" s="38"/>
      <c r="D396" s="43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</row>
    <row r="397" spans="1:31" ht="19.5" customHeight="1" x14ac:dyDescent="0.6">
      <c r="A397" s="38"/>
      <c r="B397" s="38"/>
      <c r="C397" s="38"/>
      <c r="D397" s="43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</row>
    <row r="398" spans="1:31" ht="19.5" customHeight="1" x14ac:dyDescent="0.6">
      <c r="A398" s="38"/>
      <c r="B398" s="38"/>
      <c r="C398" s="38"/>
      <c r="D398" s="43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</row>
    <row r="399" spans="1:31" ht="19.5" customHeight="1" x14ac:dyDescent="0.6">
      <c r="A399" s="38"/>
      <c r="B399" s="38"/>
      <c r="C399" s="38"/>
      <c r="D399" s="43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</row>
    <row r="400" spans="1:31" ht="19.5" customHeight="1" x14ac:dyDescent="0.6">
      <c r="A400" s="38"/>
      <c r="B400" s="38"/>
      <c r="C400" s="38"/>
      <c r="D400" s="43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</row>
    <row r="401" spans="1:31" ht="19.5" customHeight="1" x14ac:dyDescent="0.6">
      <c r="A401" s="38"/>
      <c r="B401" s="38"/>
      <c r="C401" s="38"/>
      <c r="D401" s="43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</row>
    <row r="402" spans="1:31" ht="19.5" customHeight="1" x14ac:dyDescent="0.6">
      <c r="A402" s="38"/>
      <c r="B402" s="38"/>
      <c r="C402" s="38"/>
      <c r="D402" s="43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</row>
    <row r="403" spans="1:31" ht="19.5" customHeight="1" x14ac:dyDescent="0.6">
      <c r="A403" s="38"/>
      <c r="B403" s="38"/>
      <c r="C403" s="38"/>
      <c r="D403" s="43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</row>
    <row r="404" spans="1:31" ht="19.5" customHeight="1" x14ac:dyDescent="0.6">
      <c r="A404" s="38"/>
      <c r="B404" s="38"/>
      <c r="C404" s="38"/>
      <c r="D404" s="43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</row>
    <row r="405" spans="1:31" ht="19.5" customHeight="1" x14ac:dyDescent="0.6">
      <c r="A405" s="38"/>
      <c r="B405" s="38"/>
      <c r="C405" s="38"/>
      <c r="D405" s="43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</row>
    <row r="406" spans="1:31" ht="19.5" customHeight="1" x14ac:dyDescent="0.6">
      <c r="A406" s="38"/>
      <c r="B406" s="38"/>
      <c r="C406" s="38"/>
      <c r="D406" s="43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</row>
    <row r="407" spans="1:31" ht="19.5" customHeight="1" x14ac:dyDescent="0.6">
      <c r="A407" s="38"/>
      <c r="B407" s="38"/>
      <c r="C407" s="38"/>
      <c r="D407" s="43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</row>
    <row r="408" spans="1:31" ht="19.5" customHeight="1" x14ac:dyDescent="0.6">
      <c r="A408" s="38"/>
      <c r="B408" s="38"/>
      <c r="C408" s="38"/>
      <c r="D408" s="43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</row>
    <row r="409" spans="1:31" ht="19.5" customHeight="1" x14ac:dyDescent="0.6">
      <c r="A409" s="38"/>
      <c r="B409" s="38"/>
      <c r="C409" s="38"/>
      <c r="D409" s="43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</row>
    <row r="410" spans="1:31" ht="19.5" customHeight="1" x14ac:dyDescent="0.6">
      <c r="A410" s="38"/>
      <c r="B410" s="38"/>
      <c r="C410" s="38"/>
      <c r="D410" s="43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</row>
    <row r="411" spans="1:31" ht="19.5" customHeight="1" x14ac:dyDescent="0.6">
      <c r="A411" s="38"/>
      <c r="B411" s="38"/>
      <c r="C411" s="38"/>
      <c r="D411" s="43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</row>
    <row r="412" spans="1:31" ht="19.5" customHeight="1" x14ac:dyDescent="0.6">
      <c r="A412" s="38"/>
      <c r="B412" s="38"/>
      <c r="C412" s="38"/>
      <c r="D412" s="43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</row>
    <row r="413" spans="1:31" ht="19.5" customHeight="1" x14ac:dyDescent="0.6">
      <c r="A413" s="38"/>
      <c r="B413" s="38"/>
      <c r="C413" s="38"/>
      <c r="D413" s="43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</row>
    <row r="414" spans="1:31" ht="19.5" customHeight="1" x14ac:dyDescent="0.6">
      <c r="A414" s="38"/>
      <c r="B414" s="38"/>
      <c r="C414" s="38"/>
      <c r="D414" s="43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</row>
    <row r="415" spans="1:31" ht="19.5" customHeight="1" x14ac:dyDescent="0.6">
      <c r="A415" s="38"/>
      <c r="B415" s="38"/>
      <c r="C415" s="38"/>
      <c r="D415" s="43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</row>
    <row r="416" spans="1:31" ht="19.5" customHeight="1" x14ac:dyDescent="0.6">
      <c r="A416" s="38"/>
      <c r="B416" s="38"/>
      <c r="C416" s="38"/>
      <c r="D416" s="43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</row>
    <row r="417" spans="1:31" ht="19.5" customHeight="1" x14ac:dyDescent="0.6">
      <c r="A417" s="38"/>
      <c r="B417" s="38"/>
      <c r="C417" s="38"/>
      <c r="D417" s="43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</row>
    <row r="418" spans="1:31" ht="19.5" customHeight="1" x14ac:dyDescent="0.6">
      <c r="A418" s="38"/>
      <c r="B418" s="38"/>
      <c r="C418" s="38"/>
      <c r="D418" s="43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</row>
    <row r="419" spans="1:31" ht="19.5" customHeight="1" x14ac:dyDescent="0.6">
      <c r="A419" s="38"/>
      <c r="B419" s="38"/>
      <c r="C419" s="38"/>
      <c r="D419" s="43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</row>
    <row r="420" spans="1:31" ht="19.5" customHeight="1" x14ac:dyDescent="0.6">
      <c r="A420" s="38"/>
      <c r="B420" s="38"/>
      <c r="C420" s="38"/>
      <c r="D420" s="43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</row>
    <row r="421" spans="1:31" ht="19.5" customHeight="1" x14ac:dyDescent="0.6">
      <c r="A421" s="38"/>
      <c r="B421" s="38"/>
      <c r="C421" s="38"/>
      <c r="D421" s="43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</row>
    <row r="422" spans="1:31" ht="19.5" customHeight="1" x14ac:dyDescent="0.6">
      <c r="A422" s="38"/>
      <c r="B422" s="38"/>
      <c r="C422" s="38"/>
      <c r="D422" s="43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</row>
    <row r="423" spans="1:31" ht="19.5" customHeight="1" x14ac:dyDescent="0.6">
      <c r="A423" s="38"/>
      <c r="B423" s="38"/>
      <c r="C423" s="38"/>
      <c r="D423" s="43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</row>
    <row r="424" spans="1:31" ht="19.5" customHeight="1" x14ac:dyDescent="0.6">
      <c r="A424" s="38"/>
      <c r="B424" s="38"/>
      <c r="C424" s="38"/>
      <c r="D424" s="43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</row>
    <row r="425" spans="1:31" ht="19.5" customHeight="1" x14ac:dyDescent="0.6">
      <c r="A425" s="38"/>
      <c r="B425" s="38"/>
      <c r="C425" s="38"/>
      <c r="D425" s="43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</row>
    <row r="426" spans="1:31" ht="19.5" customHeight="1" x14ac:dyDescent="0.6">
      <c r="A426" s="38"/>
      <c r="B426" s="38"/>
      <c r="C426" s="38"/>
      <c r="D426" s="43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</row>
    <row r="427" spans="1:31" ht="19.5" customHeight="1" x14ac:dyDescent="0.6">
      <c r="A427" s="38"/>
      <c r="B427" s="38"/>
      <c r="C427" s="38"/>
      <c r="D427" s="43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</row>
    <row r="428" spans="1:31" ht="19.5" customHeight="1" x14ac:dyDescent="0.6">
      <c r="A428" s="38"/>
      <c r="B428" s="38"/>
      <c r="C428" s="38"/>
      <c r="D428" s="43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</row>
    <row r="429" spans="1:31" ht="19.5" customHeight="1" x14ac:dyDescent="0.6">
      <c r="A429" s="38"/>
      <c r="B429" s="38"/>
      <c r="C429" s="38"/>
      <c r="D429" s="43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</row>
    <row r="430" spans="1:31" ht="19.5" customHeight="1" x14ac:dyDescent="0.6">
      <c r="A430" s="38"/>
      <c r="B430" s="38"/>
      <c r="C430" s="38"/>
      <c r="D430" s="43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</row>
    <row r="431" spans="1:31" ht="19.5" customHeight="1" x14ac:dyDescent="0.6">
      <c r="A431" s="38"/>
      <c r="B431" s="38"/>
      <c r="C431" s="38"/>
      <c r="D431" s="43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</row>
    <row r="432" spans="1:31" ht="19.5" customHeight="1" x14ac:dyDescent="0.6">
      <c r="A432" s="38"/>
      <c r="B432" s="38"/>
      <c r="C432" s="38"/>
      <c r="D432" s="43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</row>
    <row r="433" spans="1:31" ht="19.5" customHeight="1" x14ac:dyDescent="0.6">
      <c r="A433" s="38"/>
      <c r="B433" s="38"/>
      <c r="C433" s="38"/>
      <c r="D433" s="43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</row>
    <row r="434" spans="1:31" ht="19.5" customHeight="1" x14ac:dyDescent="0.6">
      <c r="A434" s="38"/>
      <c r="B434" s="38"/>
      <c r="C434" s="38"/>
      <c r="D434" s="43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</row>
    <row r="435" spans="1:31" ht="19.5" customHeight="1" x14ac:dyDescent="0.6">
      <c r="A435" s="38"/>
      <c r="B435" s="38"/>
      <c r="C435" s="38"/>
      <c r="D435" s="43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</row>
    <row r="436" spans="1:31" ht="19.5" customHeight="1" x14ac:dyDescent="0.6">
      <c r="A436" s="38"/>
      <c r="B436" s="38"/>
      <c r="C436" s="38"/>
      <c r="D436" s="43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</row>
    <row r="437" spans="1:31" ht="19.5" customHeight="1" x14ac:dyDescent="0.6">
      <c r="A437" s="38"/>
      <c r="B437" s="38"/>
      <c r="C437" s="38"/>
      <c r="D437" s="43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</row>
    <row r="438" spans="1:31" ht="19.5" customHeight="1" x14ac:dyDescent="0.6">
      <c r="A438" s="38"/>
      <c r="B438" s="38"/>
      <c r="C438" s="38"/>
      <c r="D438" s="43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</row>
    <row r="439" spans="1:31" ht="19.5" customHeight="1" x14ac:dyDescent="0.6">
      <c r="A439" s="38"/>
      <c r="B439" s="38"/>
      <c r="C439" s="38"/>
      <c r="D439" s="43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</row>
    <row r="440" spans="1:31" ht="19.5" customHeight="1" x14ac:dyDescent="0.6">
      <c r="A440" s="38"/>
      <c r="B440" s="38"/>
      <c r="C440" s="38"/>
      <c r="D440" s="43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</row>
    <row r="441" spans="1:31" ht="19.5" customHeight="1" x14ac:dyDescent="0.6">
      <c r="A441" s="38"/>
      <c r="B441" s="38"/>
      <c r="C441" s="38"/>
      <c r="D441" s="43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</row>
    <row r="442" spans="1:31" ht="19.5" customHeight="1" x14ac:dyDescent="0.6">
      <c r="A442" s="38"/>
      <c r="B442" s="38"/>
      <c r="C442" s="38"/>
      <c r="D442" s="43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</row>
    <row r="443" spans="1:31" ht="19.5" customHeight="1" x14ac:dyDescent="0.6">
      <c r="A443" s="38"/>
      <c r="B443" s="38"/>
      <c r="C443" s="38"/>
      <c r="D443" s="43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</row>
    <row r="444" spans="1:31" ht="19.5" customHeight="1" x14ac:dyDescent="0.6">
      <c r="A444" s="38"/>
      <c r="B444" s="38"/>
      <c r="C444" s="38"/>
      <c r="D444" s="43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</row>
    <row r="445" spans="1:31" ht="19.5" customHeight="1" x14ac:dyDescent="0.6">
      <c r="A445" s="38"/>
      <c r="B445" s="38"/>
      <c r="C445" s="38"/>
      <c r="D445" s="43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</row>
    <row r="446" spans="1:31" ht="19.5" customHeight="1" x14ac:dyDescent="0.6">
      <c r="A446" s="38"/>
      <c r="B446" s="38"/>
      <c r="C446" s="38"/>
      <c r="D446" s="43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</row>
    <row r="447" spans="1:31" ht="19.5" customHeight="1" x14ac:dyDescent="0.6">
      <c r="A447" s="38"/>
      <c r="B447" s="38"/>
      <c r="C447" s="38"/>
      <c r="D447" s="43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</row>
    <row r="448" spans="1:31" ht="19.5" customHeight="1" x14ac:dyDescent="0.6">
      <c r="A448" s="38"/>
      <c r="B448" s="38"/>
      <c r="C448" s="38"/>
      <c r="D448" s="43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</row>
    <row r="449" spans="1:31" ht="19.5" customHeight="1" x14ac:dyDescent="0.6">
      <c r="A449" s="38"/>
      <c r="B449" s="38"/>
      <c r="C449" s="38"/>
      <c r="D449" s="43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</row>
    <row r="450" spans="1:31" ht="19.5" customHeight="1" x14ac:dyDescent="0.6">
      <c r="A450" s="38"/>
      <c r="B450" s="38"/>
      <c r="C450" s="38"/>
      <c r="D450" s="43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</row>
    <row r="451" spans="1:31" ht="19.5" customHeight="1" x14ac:dyDescent="0.6">
      <c r="A451" s="38"/>
      <c r="B451" s="38"/>
      <c r="C451" s="38"/>
      <c r="D451" s="43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</row>
    <row r="452" spans="1:31" ht="19.5" customHeight="1" x14ac:dyDescent="0.6">
      <c r="A452" s="38"/>
      <c r="B452" s="38"/>
      <c r="C452" s="38"/>
      <c r="D452" s="43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</row>
    <row r="453" spans="1:31" ht="19.5" customHeight="1" x14ac:dyDescent="0.6">
      <c r="A453" s="38"/>
      <c r="B453" s="38"/>
      <c r="C453" s="38"/>
      <c r="D453" s="43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</row>
    <row r="454" spans="1:31" ht="19.5" customHeight="1" x14ac:dyDescent="0.6">
      <c r="A454" s="38"/>
      <c r="B454" s="38"/>
      <c r="C454" s="38"/>
      <c r="D454" s="43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</row>
    <row r="455" spans="1:31" ht="19.5" customHeight="1" x14ac:dyDescent="0.6">
      <c r="A455" s="38"/>
      <c r="B455" s="38"/>
      <c r="C455" s="38"/>
      <c r="D455" s="43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</row>
    <row r="456" spans="1:31" ht="19.5" customHeight="1" x14ac:dyDescent="0.6">
      <c r="A456" s="38"/>
      <c r="B456" s="38"/>
      <c r="C456" s="38"/>
      <c r="D456" s="43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</row>
    <row r="457" spans="1:31" ht="19.5" customHeight="1" x14ac:dyDescent="0.6">
      <c r="A457" s="38"/>
      <c r="B457" s="38"/>
      <c r="C457" s="38"/>
      <c r="D457" s="43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</row>
    <row r="458" spans="1:31" ht="19.5" customHeight="1" x14ac:dyDescent="0.6">
      <c r="A458" s="38"/>
      <c r="B458" s="38"/>
      <c r="C458" s="38"/>
      <c r="D458" s="43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</row>
    <row r="459" spans="1:31" ht="19.5" customHeight="1" x14ac:dyDescent="0.6">
      <c r="A459" s="38"/>
      <c r="B459" s="38"/>
      <c r="C459" s="38"/>
      <c r="D459" s="43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</row>
    <row r="460" spans="1:31" ht="19.5" customHeight="1" x14ac:dyDescent="0.6">
      <c r="A460" s="38"/>
      <c r="B460" s="38"/>
      <c r="C460" s="38"/>
      <c r="D460" s="43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</row>
    <row r="461" spans="1:31" ht="19.5" customHeight="1" x14ac:dyDescent="0.6">
      <c r="A461" s="38"/>
      <c r="B461" s="38"/>
      <c r="C461" s="38"/>
      <c r="D461" s="43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</row>
    <row r="462" spans="1:31" ht="19.5" customHeight="1" x14ac:dyDescent="0.6">
      <c r="A462" s="38"/>
      <c r="B462" s="38"/>
      <c r="C462" s="38"/>
      <c r="D462" s="43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</row>
    <row r="463" spans="1:31" ht="19.5" customHeight="1" x14ac:dyDescent="0.6">
      <c r="A463" s="38"/>
      <c r="B463" s="38"/>
      <c r="C463" s="38"/>
      <c r="D463" s="43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</row>
    <row r="464" spans="1:31" ht="19.5" customHeight="1" x14ac:dyDescent="0.6">
      <c r="A464" s="38"/>
      <c r="B464" s="38"/>
      <c r="C464" s="38"/>
      <c r="D464" s="43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</row>
    <row r="465" spans="1:31" ht="19.5" customHeight="1" x14ac:dyDescent="0.6">
      <c r="A465" s="38"/>
      <c r="B465" s="38"/>
      <c r="C465" s="38"/>
      <c r="D465" s="43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</row>
    <row r="466" spans="1:31" ht="19.5" customHeight="1" x14ac:dyDescent="0.6">
      <c r="A466" s="38"/>
      <c r="B466" s="38"/>
      <c r="C466" s="38"/>
      <c r="D466" s="43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</row>
    <row r="467" spans="1:31" ht="19.5" customHeight="1" x14ac:dyDescent="0.6">
      <c r="A467" s="38"/>
      <c r="B467" s="38"/>
      <c r="C467" s="38"/>
      <c r="D467" s="43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</row>
    <row r="468" spans="1:31" ht="19.5" customHeight="1" x14ac:dyDescent="0.6">
      <c r="A468" s="38"/>
      <c r="B468" s="38"/>
      <c r="C468" s="38"/>
      <c r="D468" s="43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</row>
    <row r="469" spans="1:31" ht="19.5" customHeight="1" x14ac:dyDescent="0.6">
      <c r="A469" s="38"/>
      <c r="B469" s="38"/>
      <c r="C469" s="38"/>
      <c r="D469" s="43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</row>
    <row r="470" spans="1:31" ht="19.5" customHeight="1" x14ac:dyDescent="0.6">
      <c r="A470" s="38"/>
      <c r="B470" s="38"/>
      <c r="C470" s="38"/>
      <c r="D470" s="43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</row>
    <row r="471" spans="1:31" ht="19.5" customHeight="1" x14ac:dyDescent="0.6">
      <c r="A471" s="38"/>
      <c r="B471" s="38"/>
      <c r="C471" s="38"/>
      <c r="D471" s="43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</row>
    <row r="472" spans="1:31" ht="19.5" customHeight="1" x14ac:dyDescent="0.6">
      <c r="A472" s="38"/>
      <c r="B472" s="38"/>
      <c r="C472" s="38"/>
      <c r="D472" s="43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</row>
    <row r="473" spans="1:31" ht="19.5" customHeight="1" x14ac:dyDescent="0.6">
      <c r="A473" s="38"/>
      <c r="B473" s="38"/>
      <c r="C473" s="38"/>
      <c r="D473" s="43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</row>
    <row r="474" spans="1:31" ht="19.5" customHeight="1" x14ac:dyDescent="0.6">
      <c r="A474" s="38"/>
      <c r="B474" s="38"/>
      <c r="C474" s="38"/>
      <c r="D474" s="43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</row>
    <row r="475" spans="1:31" ht="19.5" customHeight="1" x14ac:dyDescent="0.6">
      <c r="A475" s="38"/>
      <c r="B475" s="38"/>
      <c r="C475" s="38"/>
      <c r="D475" s="43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</row>
    <row r="476" spans="1:31" ht="19.5" customHeight="1" x14ac:dyDescent="0.6">
      <c r="A476" s="38"/>
      <c r="B476" s="38"/>
      <c r="C476" s="38"/>
      <c r="D476" s="43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</row>
    <row r="477" spans="1:31" ht="19.5" customHeight="1" x14ac:dyDescent="0.6">
      <c r="A477" s="38"/>
      <c r="B477" s="38"/>
      <c r="C477" s="38"/>
      <c r="D477" s="43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</row>
    <row r="478" spans="1:31" ht="19.5" customHeight="1" x14ac:dyDescent="0.6">
      <c r="A478" s="38"/>
      <c r="B478" s="38"/>
      <c r="C478" s="38"/>
      <c r="D478" s="43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</row>
    <row r="479" spans="1:31" ht="19.5" customHeight="1" x14ac:dyDescent="0.6">
      <c r="A479" s="38"/>
      <c r="B479" s="38"/>
      <c r="C479" s="38"/>
      <c r="D479" s="43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</row>
    <row r="480" spans="1:31" ht="19.5" customHeight="1" x14ac:dyDescent="0.6">
      <c r="A480" s="38"/>
      <c r="B480" s="38"/>
      <c r="C480" s="38"/>
      <c r="D480" s="43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</row>
    <row r="481" spans="1:31" ht="19.5" customHeight="1" x14ac:dyDescent="0.6">
      <c r="A481" s="38"/>
      <c r="B481" s="38"/>
      <c r="C481" s="38"/>
      <c r="D481" s="43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</row>
    <row r="482" spans="1:31" ht="19.5" customHeight="1" x14ac:dyDescent="0.6">
      <c r="A482" s="38"/>
      <c r="B482" s="38"/>
      <c r="C482" s="38"/>
      <c r="D482" s="43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</row>
    <row r="483" spans="1:31" ht="19.5" customHeight="1" x14ac:dyDescent="0.6">
      <c r="A483" s="38"/>
      <c r="B483" s="38"/>
      <c r="C483" s="38"/>
      <c r="D483" s="43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</row>
    <row r="484" spans="1:31" ht="19.5" customHeight="1" x14ac:dyDescent="0.6">
      <c r="A484" s="38"/>
      <c r="B484" s="38"/>
      <c r="C484" s="38"/>
      <c r="D484" s="43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</row>
    <row r="485" spans="1:31" ht="19.5" customHeight="1" x14ac:dyDescent="0.6">
      <c r="A485" s="38"/>
      <c r="B485" s="38"/>
      <c r="C485" s="38"/>
      <c r="D485" s="43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</row>
    <row r="486" spans="1:31" ht="19.5" customHeight="1" x14ac:dyDescent="0.6">
      <c r="A486" s="38"/>
      <c r="B486" s="38"/>
      <c r="C486" s="38"/>
      <c r="D486" s="43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</row>
    <row r="487" spans="1:31" ht="19.5" customHeight="1" x14ac:dyDescent="0.6">
      <c r="A487" s="38"/>
      <c r="B487" s="38"/>
      <c r="C487" s="38"/>
      <c r="D487" s="43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</row>
    <row r="488" spans="1:31" ht="19.5" customHeight="1" x14ac:dyDescent="0.6">
      <c r="A488" s="38"/>
      <c r="B488" s="38"/>
      <c r="C488" s="38"/>
      <c r="D488" s="43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</row>
    <row r="489" spans="1:31" ht="19.5" customHeight="1" x14ac:dyDescent="0.6">
      <c r="A489" s="38"/>
      <c r="B489" s="38"/>
      <c r="C489" s="38"/>
      <c r="D489" s="43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</row>
    <row r="490" spans="1:31" ht="19.5" customHeight="1" x14ac:dyDescent="0.6">
      <c r="A490" s="38"/>
      <c r="B490" s="38"/>
      <c r="C490" s="38"/>
      <c r="D490" s="43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</row>
    <row r="491" spans="1:31" ht="19.5" customHeight="1" x14ac:dyDescent="0.6">
      <c r="A491" s="38"/>
      <c r="B491" s="38"/>
      <c r="C491" s="38"/>
      <c r="D491" s="43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</row>
    <row r="492" spans="1:31" ht="19.5" customHeight="1" x14ac:dyDescent="0.6">
      <c r="A492" s="38"/>
      <c r="B492" s="38"/>
      <c r="C492" s="38"/>
      <c r="D492" s="43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</row>
    <row r="493" spans="1:31" ht="19.5" customHeight="1" x14ac:dyDescent="0.6">
      <c r="A493" s="38"/>
      <c r="B493" s="38"/>
      <c r="C493" s="38"/>
      <c r="D493" s="43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</row>
    <row r="494" spans="1:31" ht="19.5" customHeight="1" x14ac:dyDescent="0.6">
      <c r="A494" s="38"/>
      <c r="B494" s="38"/>
      <c r="C494" s="38"/>
      <c r="D494" s="43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</row>
    <row r="495" spans="1:31" ht="19.5" customHeight="1" x14ac:dyDescent="0.6">
      <c r="A495" s="38"/>
      <c r="B495" s="38"/>
      <c r="C495" s="38"/>
      <c r="D495" s="43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</row>
    <row r="496" spans="1:31" ht="19.5" customHeight="1" x14ac:dyDescent="0.6">
      <c r="A496" s="38"/>
      <c r="B496" s="38"/>
      <c r="C496" s="38"/>
      <c r="D496" s="43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</row>
    <row r="497" spans="1:31" ht="19.5" customHeight="1" x14ac:dyDescent="0.6">
      <c r="A497" s="38"/>
      <c r="B497" s="38"/>
      <c r="C497" s="38"/>
      <c r="D497" s="43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</row>
    <row r="498" spans="1:31" ht="19.5" customHeight="1" x14ac:dyDescent="0.6">
      <c r="A498" s="38"/>
      <c r="B498" s="38"/>
      <c r="C498" s="38"/>
      <c r="D498" s="43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</row>
    <row r="499" spans="1:31" ht="19.5" customHeight="1" x14ac:dyDescent="0.6">
      <c r="A499" s="38"/>
      <c r="B499" s="38"/>
      <c r="C499" s="38"/>
      <c r="D499" s="43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</row>
    <row r="500" spans="1:31" ht="19.5" customHeight="1" x14ac:dyDescent="0.6">
      <c r="A500" s="38"/>
      <c r="B500" s="38"/>
      <c r="C500" s="38"/>
      <c r="D500" s="43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</row>
    <row r="501" spans="1:31" ht="19.5" customHeight="1" x14ac:dyDescent="0.6">
      <c r="A501" s="38"/>
      <c r="B501" s="38"/>
      <c r="C501" s="38"/>
      <c r="D501" s="43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</row>
    <row r="502" spans="1:31" ht="19.5" customHeight="1" x14ac:dyDescent="0.6">
      <c r="A502" s="38"/>
      <c r="B502" s="38"/>
      <c r="C502" s="38"/>
      <c r="D502" s="43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</row>
    <row r="503" spans="1:31" ht="19.5" customHeight="1" x14ac:dyDescent="0.6">
      <c r="A503" s="38"/>
      <c r="B503" s="38"/>
      <c r="C503" s="38"/>
      <c r="D503" s="43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</row>
    <row r="504" spans="1:31" ht="19.5" customHeight="1" x14ac:dyDescent="0.6">
      <c r="A504" s="38"/>
      <c r="B504" s="38"/>
      <c r="C504" s="38"/>
      <c r="D504" s="43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</row>
    <row r="505" spans="1:31" ht="19.5" customHeight="1" x14ac:dyDescent="0.6">
      <c r="A505" s="38"/>
      <c r="B505" s="38"/>
      <c r="C505" s="38"/>
      <c r="D505" s="43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</row>
    <row r="506" spans="1:31" ht="19.5" customHeight="1" x14ac:dyDescent="0.6">
      <c r="A506" s="38"/>
      <c r="B506" s="38"/>
      <c r="C506" s="38"/>
      <c r="D506" s="43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</row>
    <row r="507" spans="1:31" ht="19.5" customHeight="1" x14ac:dyDescent="0.6">
      <c r="A507" s="38"/>
      <c r="B507" s="38"/>
      <c r="C507" s="38"/>
      <c r="D507" s="43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</row>
    <row r="508" spans="1:31" ht="19.5" customHeight="1" x14ac:dyDescent="0.6">
      <c r="A508" s="38"/>
      <c r="B508" s="38"/>
      <c r="C508" s="38"/>
      <c r="D508" s="43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</row>
    <row r="509" spans="1:31" ht="19.5" customHeight="1" x14ac:dyDescent="0.6">
      <c r="A509" s="38"/>
      <c r="B509" s="38"/>
      <c r="C509" s="38"/>
      <c r="D509" s="43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</row>
    <row r="510" spans="1:31" ht="19.5" customHeight="1" x14ac:dyDescent="0.6">
      <c r="A510" s="38"/>
      <c r="B510" s="38"/>
      <c r="C510" s="38"/>
      <c r="D510" s="43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</row>
    <row r="511" spans="1:31" ht="19.5" customHeight="1" x14ac:dyDescent="0.6">
      <c r="A511" s="38"/>
      <c r="B511" s="38"/>
      <c r="C511" s="38"/>
      <c r="D511" s="43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</row>
    <row r="512" spans="1:31" ht="19.5" customHeight="1" x14ac:dyDescent="0.6">
      <c r="A512" s="38"/>
      <c r="B512" s="38"/>
      <c r="C512" s="38"/>
      <c r="D512" s="43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</row>
    <row r="513" spans="1:31" ht="19.5" customHeight="1" x14ac:dyDescent="0.6">
      <c r="A513" s="38"/>
      <c r="B513" s="38"/>
      <c r="C513" s="38"/>
      <c r="D513" s="43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</row>
    <row r="514" spans="1:31" ht="19.5" customHeight="1" x14ac:dyDescent="0.6">
      <c r="A514" s="38"/>
      <c r="B514" s="38"/>
      <c r="C514" s="38"/>
      <c r="D514" s="43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</row>
    <row r="515" spans="1:31" ht="19.5" customHeight="1" x14ac:dyDescent="0.6">
      <c r="A515" s="38"/>
      <c r="B515" s="38"/>
      <c r="C515" s="38"/>
      <c r="D515" s="43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</row>
    <row r="516" spans="1:31" ht="19.5" customHeight="1" x14ac:dyDescent="0.6">
      <c r="A516" s="38"/>
      <c r="B516" s="38"/>
      <c r="C516" s="38"/>
      <c r="D516" s="43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</row>
    <row r="517" spans="1:31" ht="19.5" customHeight="1" x14ac:dyDescent="0.6">
      <c r="A517" s="38"/>
      <c r="B517" s="38"/>
      <c r="C517" s="38"/>
      <c r="D517" s="43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</row>
    <row r="518" spans="1:31" ht="19.5" customHeight="1" x14ac:dyDescent="0.6">
      <c r="A518" s="38"/>
      <c r="B518" s="38"/>
      <c r="C518" s="38"/>
      <c r="D518" s="43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</row>
    <row r="519" spans="1:31" ht="19.5" customHeight="1" x14ac:dyDescent="0.6">
      <c r="A519" s="38"/>
      <c r="B519" s="38"/>
      <c r="C519" s="38"/>
      <c r="D519" s="43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</row>
    <row r="520" spans="1:31" ht="19.5" customHeight="1" x14ac:dyDescent="0.6">
      <c r="A520" s="38"/>
      <c r="B520" s="38"/>
      <c r="C520" s="38"/>
      <c r="D520" s="43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</row>
    <row r="521" spans="1:31" ht="19.5" customHeight="1" x14ac:dyDescent="0.6">
      <c r="A521" s="38"/>
      <c r="B521" s="38"/>
      <c r="C521" s="38"/>
      <c r="D521" s="43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</row>
    <row r="522" spans="1:31" ht="19.5" customHeight="1" x14ac:dyDescent="0.6">
      <c r="A522" s="38"/>
      <c r="B522" s="38"/>
      <c r="C522" s="38"/>
      <c r="D522" s="43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</row>
    <row r="523" spans="1:31" ht="19.5" customHeight="1" x14ac:dyDescent="0.6">
      <c r="A523" s="38"/>
      <c r="B523" s="38"/>
      <c r="C523" s="38"/>
      <c r="D523" s="43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</row>
    <row r="524" spans="1:31" ht="19.5" customHeight="1" x14ac:dyDescent="0.6">
      <c r="A524" s="38"/>
      <c r="B524" s="38"/>
      <c r="C524" s="38"/>
      <c r="D524" s="43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</row>
    <row r="525" spans="1:31" ht="19.5" customHeight="1" x14ac:dyDescent="0.6">
      <c r="A525" s="38"/>
      <c r="B525" s="38"/>
      <c r="C525" s="38"/>
      <c r="D525" s="43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</row>
    <row r="526" spans="1:31" ht="19.5" customHeight="1" x14ac:dyDescent="0.6">
      <c r="A526" s="38"/>
      <c r="B526" s="38"/>
      <c r="C526" s="38"/>
      <c r="D526" s="43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</row>
    <row r="527" spans="1:31" ht="19.5" customHeight="1" x14ac:dyDescent="0.6">
      <c r="A527" s="38"/>
      <c r="B527" s="38"/>
      <c r="C527" s="38"/>
      <c r="D527" s="43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</row>
    <row r="528" spans="1:31" ht="19.5" customHeight="1" x14ac:dyDescent="0.6">
      <c r="A528" s="38"/>
      <c r="B528" s="38"/>
      <c r="C528" s="38"/>
      <c r="D528" s="43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</row>
    <row r="529" spans="1:31" ht="19.5" customHeight="1" x14ac:dyDescent="0.6">
      <c r="A529" s="38"/>
      <c r="B529" s="38"/>
      <c r="C529" s="38"/>
      <c r="D529" s="43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</row>
    <row r="530" spans="1:31" ht="19.5" customHeight="1" x14ac:dyDescent="0.6">
      <c r="A530" s="38"/>
      <c r="B530" s="38"/>
      <c r="C530" s="38"/>
      <c r="D530" s="43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</row>
    <row r="531" spans="1:31" ht="19.5" customHeight="1" x14ac:dyDescent="0.6">
      <c r="A531" s="38"/>
      <c r="B531" s="38"/>
      <c r="C531" s="38"/>
      <c r="D531" s="43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</row>
    <row r="532" spans="1:31" ht="19.5" customHeight="1" x14ac:dyDescent="0.6">
      <c r="A532" s="38"/>
      <c r="B532" s="38"/>
      <c r="C532" s="38"/>
      <c r="D532" s="43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</row>
    <row r="533" spans="1:31" ht="19.5" customHeight="1" x14ac:dyDescent="0.6">
      <c r="A533" s="38"/>
      <c r="B533" s="38"/>
      <c r="C533" s="38"/>
      <c r="D533" s="43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</row>
    <row r="534" spans="1:31" ht="19.5" customHeight="1" x14ac:dyDescent="0.6">
      <c r="A534" s="38"/>
      <c r="B534" s="38"/>
      <c r="C534" s="38"/>
      <c r="D534" s="43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</row>
    <row r="535" spans="1:31" ht="19.5" customHeight="1" x14ac:dyDescent="0.6">
      <c r="A535" s="38"/>
      <c r="B535" s="38"/>
      <c r="C535" s="38"/>
      <c r="D535" s="43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</row>
    <row r="536" spans="1:31" ht="19.5" customHeight="1" x14ac:dyDescent="0.6">
      <c r="A536" s="38"/>
      <c r="B536" s="38"/>
      <c r="C536" s="38"/>
      <c r="D536" s="43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</row>
    <row r="537" spans="1:31" ht="19.5" customHeight="1" x14ac:dyDescent="0.6">
      <c r="A537" s="38"/>
      <c r="B537" s="38"/>
      <c r="C537" s="38"/>
      <c r="D537" s="43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</row>
    <row r="538" spans="1:31" ht="19.5" customHeight="1" x14ac:dyDescent="0.6">
      <c r="A538" s="38"/>
      <c r="B538" s="38"/>
      <c r="C538" s="38"/>
      <c r="D538" s="43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</row>
    <row r="539" spans="1:31" ht="19.5" customHeight="1" x14ac:dyDescent="0.6">
      <c r="A539" s="38"/>
      <c r="B539" s="38"/>
      <c r="C539" s="38"/>
      <c r="D539" s="43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</row>
    <row r="540" spans="1:31" ht="19.5" customHeight="1" x14ac:dyDescent="0.6">
      <c r="A540" s="38"/>
      <c r="B540" s="38"/>
      <c r="C540" s="38"/>
      <c r="D540" s="43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</row>
    <row r="541" spans="1:31" ht="19.5" customHeight="1" x14ac:dyDescent="0.6">
      <c r="A541" s="38"/>
      <c r="B541" s="38"/>
      <c r="C541" s="38"/>
      <c r="D541" s="43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</row>
    <row r="542" spans="1:31" ht="19.5" customHeight="1" x14ac:dyDescent="0.6">
      <c r="A542" s="38"/>
      <c r="B542" s="38"/>
      <c r="C542" s="38"/>
      <c r="D542" s="43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</row>
    <row r="543" spans="1:31" ht="19.5" customHeight="1" x14ac:dyDescent="0.6">
      <c r="A543" s="38"/>
      <c r="B543" s="38"/>
      <c r="C543" s="38"/>
      <c r="D543" s="43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</row>
    <row r="544" spans="1:31" ht="19.5" customHeight="1" x14ac:dyDescent="0.6">
      <c r="A544" s="38"/>
      <c r="B544" s="38"/>
      <c r="C544" s="38"/>
      <c r="D544" s="43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</row>
    <row r="545" spans="1:31" ht="19.5" customHeight="1" x14ac:dyDescent="0.6">
      <c r="A545" s="38"/>
      <c r="B545" s="38"/>
      <c r="C545" s="38"/>
      <c r="D545" s="43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</row>
    <row r="546" spans="1:31" ht="19.5" customHeight="1" x14ac:dyDescent="0.6">
      <c r="A546" s="38"/>
      <c r="B546" s="38"/>
      <c r="C546" s="38"/>
      <c r="D546" s="43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</row>
    <row r="547" spans="1:31" ht="19.5" customHeight="1" x14ac:dyDescent="0.6">
      <c r="A547" s="38"/>
      <c r="B547" s="38"/>
      <c r="C547" s="38"/>
      <c r="D547" s="43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</row>
    <row r="548" spans="1:31" ht="19.5" customHeight="1" x14ac:dyDescent="0.6">
      <c r="A548" s="38"/>
      <c r="B548" s="38"/>
      <c r="C548" s="38"/>
      <c r="D548" s="43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</row>
    <row r="549" spans="1:31" ht="19.5" customHeight="1" x14ac:dyDescent="0.6">
      <c r="A549" s="38"/>
      <c r="B549" s="38"/>
      <c r="C549" s="38"/>
      <c r="D549" s="43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</row>
    <row r="550" spans="1:31" ht="19.5" customHeight="1" x14ac:dyDescent="0.6">
      <c r="A550" s="38"/>
      <c r="B550" s="38"/>
      <c r="C550" s="38"/>
      <c r="D550" s="43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</row>
    <row r="551" spans="1:31" ht="19.5" customHeight="1" x14ac:dyDescent="0.6">
      <c r="A551" s="38"/>
      <c r="B551" s="38"/>
      <c r="C551" s="38"/>
      <c r="D551" s="43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</row>
    <row r="552" spans="1:31" ht="19.5" customHeight="1" x14ac:dyDescent="0.6">
      <c r="A552" s="38"/>
      <c r="B552" s="38"/>
      <c r="C552" s="38"/>
      <c r="D552" s="43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</row>
    <row r="553" spans="1:31" ht="19.5" customHeight="1" x14ac:dyDescent="0.6">
      <c r="A553" s="38"/>
      <c r="B553" s="38"/>
      <c r="C553" s="38"/>
      <c r="D553" s="43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</row>
    <row r="554" spans="1:31" ht="19.5" customHeight="1" x14ac:dyDescent="0.6">
      <c r="A554" s="38"/>
      <c r="B554" s="38"/>
      <c r="C554" s="38"/>
      <c r="D554" s="43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</row>
    <row r="555" spans="1:31" ht="19.5" customHeight="1" x14ac:dyDescent="0.6">
      <c r="A555" s="38"/>
      <c r="B555" s="38"/>
      <c r="C555" s="38"/>
      <c r="D555" s="43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</row>
    <row r="556" spans="1:31" ht="19.5" customHeight="1" x14ac:dyDescent="0.6">
      <c r="A556" s="38"/>
      <c r="B556" s="38"/>
      <c r="C556" s="38"/>
      <c r="D556" s="43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</row>
    <row r="557" spans="1:31" ht="19.5" customHeight="1" x14ac:dyDescent="0.6">
      <c r="A557" s="38"/>
      <c r="B557" s="38"/>
      <c r="C557" s="38"/>
      <c r="D557" s="43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</row>
    <row r="558" spans="1:31" ht="19.5" customHeight="1" x14ac:dyDescent="0.6">
      <c r="A558" s="38"/>
      <c r="B558" s="38"/>
      <c r="C558" s="38"/>
      <c r="D558" s="43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</row>
    <row r="559" spans="1:31" ht="19.5" customHeight="1" x14ac:dyDescent="0.6">
      <c r="A559" s="38"/>
      <c r="B559" s="38"/>
      <c r="C559" s="38"/>
      <c r="D559" s="43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</row>
    <row r="560" spans="1:31" ht="19.5" customHeight="1" x14ac:dyDescent="0.6">
      <c r="A560" s="38"/>
      <c r="B560" s="38"/>
      <c r="C560" s="38"/>
      <c r="D560" s="43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</row>
    <row r="561" spans="1:31" ht="19.5" customHeight="1" x14ac:dyDescent="0.6">
      <c r="A561" s="38"/>
      <c r="B561" s="38"/>
      <c r="C561" s="38"/>
      <c r="D561" s="43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</row>
    <row r="562" spans="1:31" ht="19.5" customHeight="1" x14ac:dyDescent="0.6">
      <c r="A562" s="38"/>
      <c r="B562" s="38"/>
      <c r="C562" s="38"/>
      <c r="D562" s="43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</row>
    <row r="563" spans="1:31" ht="19.5" customHeight="1" x14ac:dyDescent="0.6">
      <c r="A563" s="38"/>
      <c r="B563" s="38"/>
      <c r="C563" s="38"/>
      <c r="D563" s="43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</row>
    <row r="564" spans="1:31" ht="19.5" customHeight="1" x14ac:dyDescent="0.6">
      <c r="A564" s="38"/>
      <c r="B564" s="38"/>
      <c r="C564" s="38"/>
      <c r="D564" s="43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</row>
    <row r="565" spans="1:31" ht="19.5" customHeight="1" x14ac:dyDescent="0.6">
      <c r="A565" s="38"/>
      <c r="B565" s="38"/>
      <c r="C565" s="38"/>
      <c r="D565" s="43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</row>
    <row r="566" spans="1:31" ht="19.5" customHeight="1" x14ac:dyDescent="0.6">
      <c r="A566" s="38"/>
      <c r="B566" s="38"/>
      <c r="C566" s="38"/>
      <c r="D566" s="43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</row>
    <row r="567" spans="1:31" ht="19.5" customHeight="1" x14ac:dyDescent="0.6">
      <c r="A567" s="38"/>
      <c r="B567" s="38"/>
      <c r="C567" s="38"/>
      <c r="D567" s="43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</row>
    <row r="568" spans="1:31" ht="19.5" customHeight="1" x14ac:dyDescent="0.6">
      <c r="A568" s="38"/>
      <c r="B568" s="38"/>
      <c r="C568" s="38"/>
      <c r="D568" s="43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</row>
    <row r="569" spans="1:31" ht="19.5" customHeight="1" x14ac:dyDescent="0.6">
      <c r="A569" s="38"/>
      <c r="B569" s="38"/>
      <c r="C569" s="38"/>
      <c r="D569" s="43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</row>
    <row r="570" spans="1:31" ht="19.5" customHeight="1" x14ac:dyDescent="0.6">
      <c r="A570" s="38"/>
      <c r="B570" s="38"/>
      <c r="C570" s="38"/>
      <c r="D570" s="43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</row>
    <row r="571" spans="1:31" ht="19.5" customHeight="1" x14ac:dyDescent="0.6">
      <c r="A571" s="38"/>
      <c r="B571" s="38"/>
      <c r="C571" s="38"/>
      <c r="D571" s="43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</row>
    <row r="572" spans="1:31" ht="19.5" customHeight="1" x14ac:dyDescent="0.6">
      <c r="A572" s="38"/>
      <c r="B572" s="38"/>
      <c r="C572" s="38"/>
      <c r="D572" s="43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</row>
    <row r="573" spans="1:31" ht="19.5" customHeight="1" x14ac:dyDescent="0.6">
      <c r="A573" s="38"/>
      <c r="B573" s="38"/>
      <c r="C573" s="38"/>
      <c r="D573" s="43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</row>
    <row r="574" spans="1:31" ht="19.5" customHeight="1" x14ac:dyDescent="0.6">
      <c r="A574" s="38"/>
      <c r="B574" s="38"/>
      <c r="C574" s="38"/>
      <c r="D574" s="43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</row>
    <row r="575" spans="1:31" ht="19.5" customHeight="1" x14ac:dyDescent="0.6">
      <c r="A575" s="38"/>
      <c r="B575" s="38"/>
      <c r="C575" s="38"/>
      <c r="D575" s="43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</row>
    <row r="576" spans="1:31" ht="19.5" customHeight="1" x14ac:dyDescent="0.6">
      <c r="A576" s="38"/>
      <c r="B576" s="38"/>
      <c r="C576" s="38"/>
      <c r="D576" s="43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</row>
    <row r="577" spans="1:31" ht="19.5" customHeight="1" x14ac:dyDescent="0.6">
      <c r="A577" s="38"/>
      <c r="B577" s="38"/>
      <c r="C577" s="38"/>
      <c r="D577" s="43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</row>
    <row r="578" spans="1:31" ht="19.5" customHeight="1" x14ac:dyDescent="0.6">
      <c r="A578" s="38"/>
      <c r="B578" s="38"/>
      <c r="C578" s="38"/>
      <c r="D578" s="43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</row>
    <row r="579" spans="1:31" ht="19.5" customHeight="1" x14ac:dyDescent="0.6">
      <c r="A579" s="38"/>
      <c r="B579" s="38"/>
      <c r="C579" s="38"/>
      <c r="D579" s="43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</row>
    <row r="580" spans="1:31" ht="19.5" customHeight="1" x14ac:dyDescent="0.6">
      <c r="A580" s="38"/>
      <c r="B580" s="38"/>
      <c r="C580" s="38"/>
      <c r="D580" s="43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</row>
    <row r="581" spans="1:31" ht="19.5" customHeight="1" x14ac:dyDescent="0.6">
      <c r="A581" s="38"/>
      <c r="B581" s="38"/>
      <c r="C581" s="38"/>
      <c r="D581" s="43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</row>
    <row r="582" spans="1:31" ht="19.5" customHeight="1" x14ac:dyDescent="0.6">
      <c r="A582" s="38"/>
      <c r="B582" s="38"/>
      <c r="C582" s="38"/>
      <c r="D582" s="43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</row>
    <row r="583" spans="1:31" ht="19.5" customHeight="1" x14ac:dyDescent="0.6">
      <c r="A583" s="38"/>
      <c r="B583" s="38"/>
      <c r="C583" s="38"/>
      <c r="D583" s="43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</row>
    <row r="584" spans="1:31" ht="19.5" customHeight="1" x14ac:dyDescent="0.6">
      <c r="A584" s="38"/>
      <c r="B584" s="38"/>
      <c r="C584" s="38"/>
      <c r="D584" s="43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</row>
    <row r="585" spans="1:31" ht="19.5" customHeight="1" x14ac:dyDescent="0.6">
      <c r="A585" s="38"/>
      <c r="B585" s="38"/>
      <c r="C585" s="38"/>
      <c r="D585" s="43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</row>
    <row r="586" spans="1:31" ht="19.5" customHeight="1" x14ac:dyDescent="0.6">
      <c r="A586" s="38"/>
      <c r="B586" s="38"/>
      <c r="C586" s="38"/>
      <c r="D586" s="43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</row>
    <row r="587" spans="1:31" ht="19.5" customHeight="1" x14ac:dyDescent="0.6">
      <c r="A587" s="38"/>
      <c r="B587" s="38"/>
      <c r="C587" s="38"/>
      <c r="D587" s="43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</row>
    <row r="588" spans="1:31" ht="19.5" customHeight="1" x14ac:dyDescent="0.6">
      <c r="A588" s="38"/>
      <c r="B588" s="38"/>
      <c r="C588" s="38"/>
      <c r="D588" s="43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</row>
    <row r="589" spans="1:31" ht="19.5" customHeight="1" x14ac:dyDescent="0.6">
      <c r="A589" s="38"/>
      <c r="B589" s="38"/>
      <c r="C589" s="38"/>
      <c r="D589" s="43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</row>
    <row r="590" spans="1:31" ht="19.5" customHeight="1" x14ac:dyDescent="0.6">
      <c r="A590" s="38"/>
      <c r="B590" s="38"/>
      <c r="C590" s="38"/>
      <c r="D590" s="43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</row>
    <row r="591" spans="1:31" ht="19.5" customHeight="1" x14ac:dyDescent="0.6">
      <c r="A591" s="38"/>
      <c r="B591" s="38"/>
      <c r="C591" s="38"/>
      <c r="D591" s="43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</row>
    <row r="592" spans="1:31" ht="19.5" customHeight="1" x14ac:dyDescent="0.6">
      <c r="A592" s="38"/>
      <c r="B592" s="38"/>
      <c r="C592" s="38"/>
      <c r="D592" s="43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</row>
    <row r="593" spans="1:31" ht="19.5" customHeight="1" x14ac:dyDescent="0.6">
      <c r="A593" s="38"/>
      <c r="B593" s="38"/>
      <c r="C593" s="38"/>
      <c r="D593" s="43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</row>
    <row r="594" spans="1:31" ht="19.5" customHeight="1" x14ac:dyDescent="0.6">
      <c r="A594" s="38"/>
      <c r="B594" s="38"/>
      <c r="C594" s="38"/>
      <c r="D594" s="43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</row>
    <row r="595" spans="1:31" ht="19.5" customHeight="1" x14ac:dyDescent="0.6">
      <c r="A595" s="38"/>
      <c r="B595" s="38"/>
      <c r="C595" s="38"/>
      <c r="D595" s="43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</row>
    <row r="596" spans="1:31" ht="19.5" customHeight="1" x14ac:dyDescent="0.6">
      <c r="A596" s="38"/>
      <c r="B596" s="38"/>
      <c r="C596" s="38"/>
      <c r="D596" s="43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</row>
    <row r="597" spans="1:31" ht="19.5" customHeight="1" x14ac:dyDescent="0.6">
      <c r="A597" s="38"/>
      <c r="B597" s="38"/>
      <c r="C597" s="38"/>
      <c r="D597" s="43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</row>
    <row r="598" spans="1:31" ht="19.5" customHeight="1" x14ac:dyDescent="0.6">
      <c r="A598" s="38"/>
      <c r="B598" s="38"/>
      <c r="C598" s="38"/>
      <c r="D598" s="43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</row>
    <row r="599" spans="1:31" ht="19.5" customHeight="1" x14ac:dyDescent="0.6">
      <c r="A599" s="38"/>
      <c r="B599" s="38"/>
      <c r="C599" s="38"/>
      <c r="D599" s="43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</row>
    <row r="600" spans="1:31" ht="19.5" customHeight="1" x14ac:dyDescent="0.6">
      <c r="A600" s="38"/>
      <c r="B600" s="38"/>
      <c r="C600" s="38"/>
      <c r="D600" s="43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</row>
    <row r="601" spans="1:31" ht="19.5" customHeight="1" x14ac:dyDescent="0.6">
      <c r="A601" s="38"/>
      <c r="B601" s="38"/>
      <c r="C601" s="38"/>
      <c r="D601" s="43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</row>
    <row r="602" spans="1:31" ht="19.5" customHeight="1" x14ac:dyDescent="0.6">
      <c r="A602" s="38"/>
      <c r="B602" s="38"/>
      <c r="C602" s="38"/>
      <c r="D602" s="43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</row>
    <row r="603" spans="1:31" ht="19.5" customHeight="1" x14ac:dyDescent="0.6">
      <c r="A603" s="38"/>
      <c r="B603" s="38"/>
      <c r="C603" s="38"/>
      <c r="D603" s="43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</row>
    <row r="604" spans="1:31" ht="19.5" customHeight="1" x14ac:dyDescent="0.6">
      <c r="A604" s="38"/>
      <c r="B604" s="38"/>
      <c r="C604" s="38"/>
      <c r="D604" s="43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</row>
    <row r="605" spans="1:31" ht="19.5" customHeight="1" x14ac:dyDescent="0.6">
      <c r="A605" s="38"/>
      <c r="B605" s="38"/>
      <c r="C605" s="38"/>
      <c r="D605" s="43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</row>
    <row r="606" spans="1:31" ht="19.5" customHeight="1" x14ac:dyDescent="0.6">
      <c r="A606" s="38"/>
      <c r="B606" s="38"/>
      <c r="C606" s="38"/>
      <c r="D606" s="43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</row>
    <row r="607" spans="1:31" ht="19.5" customHeight="1" x14ac:dyDescent="0.6">
      <c r="A607" s="38"/>
      <c r="B607" s="38"/>
      <c r="C607" s="38"/>
      <c r="D607" s="43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</row>
    <row r="608" spans="1:31" ht="19.5" customHeight="1" x14ac:dyDescent="0.6">
      <c r="A608" s="38"/>
      <c r="B608" s="38"/>
      <c r="C608" s="38"/>
      <c r="D608" s="43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</row>
    <row r="609" spans="1:31" ht="19.5" customHeight="1" x14ac:dyDescent="0.6">
      <c r="A609" s="38"/>
      <c r="B609" s="38"/>
      <c r="C609" s="38"/>
      <c r="D609" s="43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</row>
    <row r="610" spans="1:31" ht="19.5" customHeight="1" x14ac:dyDescent="0.6">
      <c r="A610" s="38"/>
      <c r="B610" s="38"/>
      <c r="C610" s="38"/>
      <c r="D610" s="43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</row>
    <row r="611" spans="1:31" ht="19.5" customHeight="1" x14ac:dyDescent="0.6">
      <c r="A611" s="38"/>
      <c r="B611" s="38"/>
      <c r="C611" s="38"/>
      <c r="D611" s="43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</row>
    <row r="612" spans="1:31" ht="19.5" customHeight="1" x14ac:dyDescent="0.6">
      <c r="A612" s="38"/>
      <c r="B612" s="38"/>
      <c r="C612" s="38"/>
      <c r="D612" s="43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</row>
    <row r="613" spans="1:31" ht="19.5" customHeight="1" x14ac:dyDescent="0.6">
      <c r="A613" s="38"/>
      <c r="B613" s="38"/>
      <c r="C613" s="38"/>
      <c r="D613" s="43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</row>
    <row r="614" spans="1:31" ht="19.5" customHeight="1" x14ac:dyDescent="0.6">
      <c r="A614" s="38"/>
      <c r="B614" s="38"/>
      <c r="C614" s="38"/>
      <c r="D614" s="43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</row>
    <row r="615" spans="1:31" ht="19.5" customHeight="1" x14ac:dyDescent="0.6">
      <c r="A615" s="38"/>
      <c r="B615" s="38"/>
      <c r="C615" s="38"/>
      <c r="D615" s="43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</row>
    <row r="616" spans="1:31" ht="19.5" customHeight="1" x14ac:dyDescent="0.6">
      <c r="A616" s="38"/>
      <c r="B616" s="38"/>
      <c r="C616" s="38"/>
      <c r="D616" s="43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</row>
    <row r="617" spans="1:31" ht="19.5" customHeight="1" x14ac:dyDescent="0.6">
      <c r="A617" s="38"/>
      <c r="B617" s="38"/>
      <c r="C617" s="38"/>
      <c r="D617" s="43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</row>
    <row r="618" spans="1:31" ht="19.5" customHeight="1" x14ac:dyDescent="0.6">
      <c r="A618" s="38"/>
      <c r="B618" s="38"/>
      <c r="C618" s="38"/>
      <c r="D618" s="43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</row>
    <row r="619" spans="1:31" ht="19.5" customHeight="1" x14ac:dyDescent="0.6">
      <c r="A619" s="38"/>
      <c r="B619" s="38"/>
      <c r="C619" s="38"/>
      <c r="D619" s="43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</row>
    <row r="620" spans="1:31" ht="19.5" customHeight="1" x14ac:dyDescent="0.6">
      <c r="A620" s="38"/>
      <c r="B620" s="38"/>
      <c r="C620" s="38"/>
      <c r="D620" s="43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</row>
    <row r="621" spans="1:31" ht="19.5" customHeight="1" x14ac:dyDescent="0.6">
      <c r="A621" s="38"/>
      <c r="B621" s="38"/>
      <c r="C621" s="38"/>
      <c r="D621" s="43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</row>
    <row r="622" spans="1:31" ht="19.5" customHeight="1" x14ac:dyDescent="0.6">
      <c r="A622" s="38"/>
      <c r="B622" s="38"/>
      <c r="C622" s="38"/>
      <c r="D622" s="43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</row>
    <row r="623" spans="1:31" ht="19.5" customHeight="1" x14ac:dyDescent="0.6">
      <c r="A623" s="38"/>
      <c r="B623" s="38"/>
      <c r="C623" s="38"/>
      <c r="D623" s="43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</row>
    <row r="624" spans="1:31" ht="19.5" customHeight="1" x14ac:dyDescent="0.6">
      <c r="A624" s="38"/>
      <c r="B624" s="38"/>
      <c r="C624" s="38"/>
      <c r="D624" s="43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</row>
    <row r="625" spans="1:31" ht="19.5" customHeight="1" x14ac:dyDescent="0.6">
      <c r="A625" s="38"/>
      <c r="B625" s="38"/>
      <c r="C625" s="38"/>
      <c r="D625" s="43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</row>
    <row r="626" spans="1:31" ht="19.5" customHeight="1" x14ac:dyDescent="0.6">
      <c r="A626" s="38"/>
      <c r="B626" s="38"/>
      <c r="C626" s="38"/>
      <c r="D626" s="43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</row>
    <row r="627" spans="1:31" ht="19.5" customHeight="1" x14ac:dyDescent="0.6">
      <c r="A627" s="38"/>
      <c r="B627" s="38"/>
      <c r="C627" s="38"/>
      <c r="D627" s="43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</row>
    <row r="628" spans="1:31" ht="19.5" customHeight="1" x14ac:dyDescent="0.6">
      <c r="A628" s="38"/>
      <c r="B628" s="38"/>
      <c r="C628" s="38"/>
      <c r="D628" s="43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</row>
    <row r="629" spans="1:31" ht="19.5" customHeight="1" x14ac:dyDescent="0.6">
      <c r="A629" s="38"/>
      <c r="B629" s="38"/>
      <c r="C629" s="38"/>
      <c r="D629" s="43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</row>
    <row r="630" spans="1:31" ht="19.5" customHeight="1" x14ac:dyDescent="0.6">
      <c r="A630" s="38"/>
      <c r="B630" s="38"/>
      <c r="C630" s="38"/>
      <c r="D630" s="43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</row>
    <row r="631" spans="1:31" ht="19.5" customHeight="1" x14ac:dyDescent="0.6">
      <c r="A631" s="38"/>
      <c r="B631" s="38"/>
      <c r="C631" s="38"/>
      <c r="D631" s="43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</row>
    <row r="632" spans="1:31" ht="19.5" customHeight="1" x14ac:dyDescent="0.6">
      <c r="A632" s="38"/>
      <c r="B632" s="38"/>
      <c r="C632" s="38"/>
      <c r="D632" s="43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</row>
    <row r="633" spans="1:31" ht="19.5" customHeight="1" x14ac:dyDescent="0.6">
      <c r="A633" s="38"/>
      <c r="B633" s="38"/>
      <c r="C633" s="38"/>
      <c r="D633" s="43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</row>
    <row r="634" spans="1:31" ht="19.5" customHeight="1" x14ac:dyDescent="0.6">
      <c r="A634" s="38"/>
      <c r="B634" s="38"/>
      <c r="C634" s="38"/>
      <c r="D634" s="43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</row>
    <row r="635" spans="1:31" ht="19.5" customHeight="1" x14ac:dyDescent="0.6">
      <c r="A635" s="38"/>
      <c r="B635" s="38"/>
      <c r="C635" s="38"/>
      <c r="D635" s="43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</row>
    <row r="636" spans="1:31" ht="19.5" customHeight="1" x14ac:dyDescent="0.6">
      <c r="A636" s="38"/>
      <c r="B636" s="38"/>
      <c r="C636" s="38"/>
      <c r="D636" s="43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</row>
    <row r="637" spans="1:31" ht="19.5" customHeight="1" x14ac:dyDescent="0.6">
      <c r="A637" s="38"/>
      <c r="B637" s="38"/>
      <c r="C637" s="38"/>
      <c r="D637" s="43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</row>
    <row r="638" spans="1:31" ht="19.5" customHeight="1" x14ac:dyDescent="0.6">
      <c r="A638" s="38"/>
      <c r="B638" s="38"/>
      <c r="C638" s="38"/>
      <c r="D638" s="43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</row>
    <row r="639" spans="1:31" ht="19.5" customHeight="1" x14ac:dyDescent="0.6">
      <c r="A639" s="38"/>
      <c r="B639" s="38"/>
      <c r="C639" s="38"/>
      <c r="D639" s="43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</row>
    <row r="640" spans="1:31" ht="19.5" customHeight="1" x14ac:dyDescent="0.6">
      <c r="A640" s="38"/>
      <c r="B640" s="38"/>
      <c r="C640" s="38"/>
      <c r="D640" s="43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</row>
    <row r="641" spans="1:31" ht="19.5" customHeight="1" x14ac:dyDescent="0.6">
      <c r="A641" s="38"/>
      <c r="B641" s="38"/>
      <c r="C641" s="38"/>
      <c r="D641" s="43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</row>
    <row r="642" spans="1:31" ht="19.5" customHeight="1" x14ac:dyDescent="0.6">
      <c r="A642" s="38"/>
      <c r="B642" s="38"/>
      <c r="C642" s="38"/>
      <c r="D642" s="43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</row>
    <row r="643" spans="1:31" ht="19.5" customHeight="1" x14ac:dyDescent="0.6">
      <c r="A643" s="38"/>
      <c r="B643" s="38"/>
      <c r="C643" s="38"/>
      <c r="D643" s="43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</row>
    <row r="644" spans="1:31" ht="19.5" customHeight="1" x14ac:dyDescent="0.6">
      <c r="A644" s="38"/>
      <c r="B644" s="38"/>
      <c r="C644" s="38"/>
      <c r="D644" s="43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</row>
    <row r="645" spans="1:31" ht="19.5" customHeight="1" x14ac:dyDescent="0.6">
      <c r="A645" s="38"/>
      <c r="B645" s="38"/>
      <c r="C645" s="38"/>
      <c r="D645" s="43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</row>
    <row r="646" spans="1:31" ht="19.5" customHeight="1" x14ac:dyDescent="0.6">
      <c r="A646" s="38"/>
      <c r="B646" s="38"/>
      <c r="C646" s="38"/>
      <c r="D646" s="43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</row>
    <row r="647" spans="1:31" ht="19.5" customHeight="1" x14ac:dyDescent="0.6">
      <c r="A647" s="38"/>
      <c r="B647" s="38"/>
      <c r="C647" s="38"/>
      <c r="D647" s="43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</row>
    <row r="648" spans="1:31" ht="19.5" customHeight="1" x14ac:dyDescent="0.6">
      <c r="A648" s="38"/>
      <c r="B648" s="38"/>
      <c r="C648" s="38"/>
      <c r="D648" s="43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</row>
    <row r="649" spans="1:31" ht="19.5" customHeight="1" x14ac:dyDescent="0.6">
      <c r="A649" s="38"/>
      <c r="B649" s="38"/>
      <c r="C649" s="38"/>
      <c r="D649" s="43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</row>
    <row r="650" spans="1:31" ht="19.5" customHeight="1" x14ac:dyDescent="0.6">
      <c r="A650" s="38"/>
      <c r="B650" s="38"/>
      <c r="C650" s="38"/>
      <c r="D650" s="43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</row>
    <row r="651" spans="1:31" ht="19.5" customHeight="1" x14ac:dyDescent="0.6">
      <c r="A651" s="38"/>
      <c r="B651" s="38"/>
      <c r="C651" s="38"/>
      <c r="D651" s="43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</row>
    <row r="652" spans="1:31" ht="19.5" customHeight="1" x14ac:dyDescent="0.6">
      <c r="A652" s="38"/>
      <c r="B652" s="38"/>
      <c r="C652" s="38"/>
      <c r="D652" s="43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</row>
    <row r="653" spans="1:31" ht="19.5" customHeight="1" x14ac:dyDescent="0.6">
      <c r="A653" s="38"/>
      <c r="B653" s="38"/>
      <c r="C653" s="38"/>
      <c r="D653" s="43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</row>
    <row r="654" spans="1:31" ht="19.5" customHeight="1" x14ac:dyDescent="0.6">
      <c r="A654" s="38"/>
      <c r="B654" s="38"/>
      <c r="C654" s="38"/>
      <c r="D654" s="43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</row>
    <row r="655" spans="1:31" ht="19.5" customHeight="1" x14ac:dyDescent="0.6">
      <c r="A655" s="38"/>
      <c r="B655" s="38"/>
      <c r="C655" s="38"/>
      <c r="D655" s="43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</row>
    <row r="656" spans="1:31" ht="19.5" customHeight="1" x14ac:dyDescent="0.6">
      <c r="A656" s="38"/>
      <c r="B656" s="38"/>
      <c r="C656" s="38"/>
      <c r="D656" s="43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</row>
    <row r="657" spans="1:31" ht="19.5" customHeight="1" x14ac:dyDescent="0.6">
      <c r="A657" s="38"/>
      <c r="B657" s="38"/>
      <c r="C657" s="38"/>
      <c r="D657" s="43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</row>
    <row r="658" spans="1:31" ht="19.5" customHeight="1" x14ac:dyDescent="0.6">
      <c r="A658" s="38"/>
      <c r="B658" s="38"/>
      <c r="C658" s="38"/>
      <c r="D658" s="43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</row>
    <row r="659" spans="1:31" ht="19.5" customHeight="1" x14ac:dyDescent="0.6">
      <c r="A659" s="38"/>
      <c r="B659" s="38"/>
      <c r="C659" s="38"/>
      <c r="D659" s="43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</row>
    <row r="660" spans="1:31" ht="19.5" customHeight="1" x14ac:dyDescent="0.6">
      <c r="A660" s="38"/>
      <c r="B660" s="38"/>
      <c r="C660" s="38"/>
      <c r="D660" s="43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</row>
    <row r="661" spans="1:31" ht="19.5" customHeight="1" x14ac:dyDescent="0.6">
      <c r="A661" s="38"/>
      <c r="B661" s="38"/>
      <c r="C661" s="38"/>
      <c r="D661" s="43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</row>
    <row r="662" spans="1:31" ht="19.5" customHeight="1" x14ac:dyDescent="0.6">
      <c r="A662" s="38"/>
      <c r="B662" s="38"/>
      <c r="C662" s="38"/>
      <c r="D662" s="43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</row>
    <row r="663" spans="1:31" ht="19.5" customHeight="1" x14ac:dyDescent="0.6">
      <c r="A663" s="38"/>
      <c r="B663" s="38"/>
      <c r="C663" s="38"/>
      <c r="D663" s="43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</row>
    <row r="664" spans="1:31" ht="19.5" customHeight="1" x14ac:dyDescent="0.6">
      <c r="A664" s="38"/>
      <c r="B664" s="38"/>
      <c r="C664" s="38"/>
      <c r="D664" s="43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</row>
    <row r="665" spans="1:31" ht="19.5" customHeight="1" x14ac:dyDescent="0.6">
      <c r="A665" s="38"/>
      <c r="B665" s="38"/>
      <c r="C665" s="38"/>
      <c r="D665" s="43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</row>
    <row r="666" spans="1:31" ht="19.5" customHeight="1" x14ac:dyDescent="0.6">
      <c r="A666" s="38"/>
      <c r="B666" s="38"/>
      <c r="C666" s="38"/>
      <c r="D666" s="43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</row>
    <row r="667" spans="1:31" ht="19.5" customHeight="1" x14ac:dyDescent="0.6">
      <c r="A667" s="38"/>
      <c r="B667" s="38"/>
      <c r="C667" s="38"/>
      <c r="D667" s="43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</row>
    <row r="668" spans="1:31" ht="19.5" customHeight="1" x14ac:dyDescent="0.6">
      <c r="A668" s="38"/>
      <c r="B668" s="38"/>
      <c r="C668" s="38"/>
      <c r="D668" s="43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</row>
    <row r="669" spans="1:31" ht="19.5" customHeight="1" x14ac:dyDescent="0.6">
      <c r="A669" s="38"/>
      <c r="B669" s="38"/>
      <c r="C669" s="38"/>
      <c r="D669" s="43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</row>
    <row r="670" spans="1:31" ht="19.5" customHeight="1" x14ac:dyDescent="0.6">
      <c r="A670" s="38"/>
      <c r="B670" s="38"/>
      <c r="C670" s="38"/>
      <c r="D670" s="43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</row>
    <row r="671" spans="1:31" ht="19.5" customHeight="1" x14ac:dyDescent="0.6">
      <c r="A671" s="38"/>
      <c r="B671" s="38"/>
      <c r="C671" s="38"/>
      <c r="D671" s="43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</row>
    <row r="672" spans="1:31" ht="19.5" customHeight="1" x14ac:dyDescent="0.6">
      <c r="A672" s="38"/>
      <c r="B672" s="38"/>
      <c r="C672" s="38"/>
      <c r="D672" s="43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</row>
    <row r="673" spans="1:31" ht="19.5" customHeight="1" x14ac:dyDescent="0.6">
      <c r="A673" s="38"/>
      <c r="B673" s="38"/>
      <c r="C673" s="38"/>
      <c r="D673" s="43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</row>
    <row r="674" spans="1:31" ht="19.5" customHeight="1" x14ac:dyDescent="0.6">
      <c r="A674" s="38"/>
      <c r="B674" s="38"/>
      <c r="C674" s="38"/>
      <c r="D674" s="43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</row>
    <row r="675" spans="1:31" ht="19.5" customHeight="1" x14ac:dyDescent="0.6">
      <c r="A675" s="38"/>
      <c r="B675" s="38"/>
      <c r="C675" s="38"/>
      <c r="D675" s="43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</row>
    <row r="676" spans="1:31" ht="19.5" customHeight="1" x14ac:dyDescent="0.6">
      <c r="A676" s="38"/>
      <c r="B676" s="38"/>
      <c r="C676" s="38"/>
      <c r="D676" s="43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</row>
    <row r="677" spans="1:31" ht="19.5" customHeight="1" x14ac:dyDescent="0.6">
      <c r="A677" s="38"/>
      <c r="B677" s="38"/>
      <c r="C677" s="38"/>
      <c r="D677" s="43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</row>
    <row r="678" spans="1:31" ht="19.5" customHeight="1" x14ac:dyDescent="0.6">
      <c r="A678" s="38"/>
      <c r="B678" s="38"/>
      <c r="C678" s="38"/>
      <c r="D678" s="43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</row>
    <row r="679" spans="1:31" ht="19.5" customHeight="1" x14ac:dyDescent="0.6">
      <c r="A679" s="38"/>
      <c r="B679" s="38"/>
      <c r="C679" s="38"/>
      <c r="D679" s="43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</row>
    <row r="680" spans="1:31" ht="19.5" customHeight="1" x14ac:dyDescent="0.6">
      <c r="A680" s="38"/>
      <c r="B680" s="38"/>
      <c r="C680" s="38"/>
      <c r="D680" s="43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</row>
    <row r="681" spans="1:31" ht="19.5" customHeight="1" x14ac:dyDescent="0.6">
      <c r="A681" s="38"/>
      <c r="B681" s="38"/>
      <c r="C681" s="38"/>
      <c r="D681" s="43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</row>
    <row r="682" spans="1:31" ht="19.5" customHeight="1" x14ac:dyDescent="0.6">
      <c r="A682" s="38"/>
      <c r="B682" s="38"/>
      <c r="C682" s="38"/>
      <c r="D682" s="43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</row>
    <row r="683" spans="1:31" ht="19.5" customHeight="1" x14ac:dyDescent="0.6">
      <c r="A683" s="38"/>
      <c r="B683" s="38"/>
      <c r="C683" s="38"/>
      <c r="D683" s="43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</row>
    <row r="684" spans="1:31" ht="19.5" customHeight="1" x14ac:dyDescent="0.6">
      <c r="A684" s="38"/>
      <c r="B684" s="38"/>
      <c r="C684" s="38"/>
      <c r="D684" s="43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</row>
    <row r="685" spans="1:31" ht="19.5" customHeight="1" x14ac:dyDescent="0.6">
      <c r="A685" s="38"/>
      <c r="B685" s="38"/>
      <c r="C685" s="38"/>
      <c r="D685" s="43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</row>
    <row r="686" spans="1:31" ht="19.5" customHeight="1" x14ac:dyDescent="0.6">
      <c r="A686" s="38"/>
      <c r="B686" s="38"/>
      <c r="C686" s="38"/>
      <c r="D686" s="43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</row>
    <row r="687" spans="1:31" ht="19.5" customHeight="1" x14ac:dyDescent="0.6">
      <c r="A687" s="38"/>
      <c r="B687" s="38"/>
      <c r="C687" s="38"/>
      <c r="D687" s="43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</row>
    <row r="688" spans="1:31" ht="19.5" customHeight="1" x14ac:dyDescent="0.6">
      <c r="A688" s="38"/>
      <c r="B688" s="38"/>
      <c r="C688" s="38"/>
      <c r="D688" s="43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</row>
    <row r="689" spans="1:31" ht="19.5" customHeight="1" x14ac:dyDescent="0.6">
      <c r="A689" s="38"/>
      <c r="B689" s="38"/>
      <c r="C689" s="38"/>
      <c r="D689" s="43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</row>
    <row r="690" spans="1:31" ht="19.5" customHeight="1" x14ac:dyDescent="0.6">
      <c r="A690" s="38"/>
      <c r="B690" s="38"/>
      <c r="C690" s="38"/>
      <c r="D690" s="43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</row>
    <row r="691" spans="1:31" ht="19.5" customHeight="1" x14ac:dyDescent="0.6">
      <c r="A691" s="38"/>
      <c r="B691" s="38"/>
      <c r="C691" s="38"/>
      <c r="D691" s="43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</row>
    <row r="692" spans="1:31" ht="19.5" customHeight="1" x14ac:dyDescent="0.6">
      <c r="A692" s="38"/>
      <c r="B692" s="38"/>
      <c r="C692" s="38"/>
      <c r="D692" s="43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</row>
    <row r="693" spans="1:31" ht="19.5" customHeight="1" x14ac:dyDescent="0.6">
      <c r="A693" s="38"/>
      <c r="B693" s="38"/>
      <c r="C693" s="38"/>
      <c r="D693" s="43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</row>
    <row r="694" spans="1:31" ht="19.5" customHeight="1" x14ac:dyDescent="0.6">
      <c r="A694" s="38"/>
      <c r="B694" s="38"/>
      <c r="C694" s="38"/>
      <c r="D694" s="43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</row>
    <row r="695" spans="1:31" ht="19.5" customHeight="1" x14ac:dyDescent="0.6">
      <c r="A695" s="38"/>
      <c r="B695" s="38"/>
      <c r="C695" s="38"/>
      <c r="D695" s="43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</row>
    <row r="696" spans="1:31" ht="19.5" customHeight="1" x14ac:dyDescent="0.6">
      <c r="A696" s="38"/>
      <c r="B696" s="38"/>
      <c r="C696" s="38"/>
      <c r="D696" s="43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</row>
    <row r="697" spans="1:31" ht="19.5" customHeight="1" x14ac:dyDescent="0.6">
      <c r="A697" s="38"/>
      <c r="B697" s="38"/>
      <c r="C697" s="38"/>
      <c r="D697" s="43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</row>
    <row r="698" spans="1:31" ht="19.5" customHeight="1" x14ac:dyDescent="0.6">
      <c r="A698" s="38"/>
      <c r="B698" s="38"/>
      <c r="C698" s="38"/>
      <c r="D698" s="43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</row>
    <row r="699" spans="1:31" ht="19.5" customHeight="1" x14ac:dyDescent="0.6">
      <c r="A699" s="38"/>
      <c r="B699" s="38"/>
      <c r="C699" s="38"/>
      <c r="D699" s="43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</row>
    <row r="700" spans="1:31" ht="19.5" customHeight="1" x14ac:dyDescent="0.6">
      <c r="A700" s="38"/>
      <c r="B700" s="38"/>
      <c r="C700" s="38"/>
      <c r="D700" s="43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</row>
    <row r="701" spans="1:31" ht="19.5" customHeight="1" x14ac:dyDescent="0.6">
      <c r="A701" s="38"/>
      <c r="B701" s="38"/>
      <c r="C701" s="38"/>
      <c r="D701" s="43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</row>
    <row r="702" spans="1:31" ht="19.5" customHeight="1" x14ac:dyDescent="0.6">
      <c r="A702" s="38"/>
      <c r="B702" s="38"/>
      <c r="C702" s="38"/>
      <c r="D702" s="43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</row>
    <row r="703" spans="1:31" ht="19.5" customHeight="1" x14ac:dyDescent="0.6">
      <c r="A703" s="38"/>
      <c r="B703" s="38"/>
      <c r="C703" s="38"/>
      <c r="D703" s="43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</row>
    <row r="704" spans="1:31" ht="19.5" customHeight="1" x14ac:dyDescent="0.6">
      <c r="A704" s="38"/>
      <c r="B704" s="38"/>
      <c r="C704" s="38"/>
      <c r="D704" s="43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</row>
    <row r="705" spans="1:31" ht="19.5" customHeight="1" x14ac:dyDescent="0.6">
      <c r="A705" s="38"/>
      <c r="B705" s="38"/>
      <c r="C705" s="38"/>
      <c r="D705" s="43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</row>
    <row r="706" spans="1:31" ht="19.5" customHeight="1" x14ac:dyDescent="0.6">
      <c r="A706" s="38"/>
      <c r="B706" s="38"/>
      <c r="C706" s="38"/>
      <c r="D706" s="43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</row>
    <row r="707" spans="1:31" ht="19.5" customHeight="1" x14ac:dyDescent="0.6">
      <c r="A707" s="38"/>
      <c r="B707" s="38"/>
      <c r="C707" s="38"/>
      <c r="D707" s="43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</row>
    <row r="708" spans="1:31" ht="19.5" customHeight="1" x14ac:dyDescent="0.6">
      <c r="A708" s="38"/>
      <c r="B708" s="38"/>
      <c r="C708" s="38"/>
      <c r="D708" s="43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</row>
    <row r="709" spans="1:31" ht="19.5" customHeight="1" x14ac:dyDescent="0.6">
      <c r="A709" s="38"/>
      <c r="B709" s="38"/>
      <c r="C709" s="38"/>
      <c r="D709" s="43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</row>
    <row r="710" spans="1:31" ht="19.5" customHeight="1" x14ac:dyDescent="0.6">
      <c r="A710" s="38"/>
      <c r="B710" s="38"/>
      <c r="C710" s="38"/>
      <c r="D710" s="43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</row>
    <row r="711" spans="1:31" ht="19.5" customHeight="1" x14ac:dyDescent="0.6">
      <c r="A711" s="38"/>
      <c r="B711" s="38"/>
      <c r="C711" s="38"/>
      <c r="D711" s="43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</row>
    <row r="712" spans="1:31" ht="19.5" customHeight="1" x14ac:dyDescent="0.6">
      <c r="A712" s="38"/>
      <c r="B712" s="38"/>
      <c r="C712" s="38"/>
      <c r="D712" s="43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</row>
    <row r="713" spans="1:31" ht="19.5" customHeight="1" x14ac:dyDescent="0.6">
      <c r="A713" s="38"/>
      <c r="B713" s="38"/>
      <c r="C713" s="38"/>
      <c r="D713" s="43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</row>
    <row r="714" spans="1:31" ht="19.5" customHeight="1" x14ac:dyDescent="0.6">
      <c r="A714" s="38"/>
      <c r="B714" s="38"/>
      <c r="C714" s="38"/>
      <c r="D714" s="43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</row>
    <row r="715" spans="1:31" ht="19.5" customHeight="1" x14ac:dyDescent="0.6">
      <c r="A715" s="38"/>
      <c r="B715" s="38"/>
      <c r="C715" s="38"/>
      <c r="D715" s="43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</row>
    <row r="716" spans="1:31" ht="19.5" customHeight="1" x14ac:dyDescent="0.6">
      <c r="A716" s="38"/>
      <c r="B716" s="38"/>
      <c r="C716" s="38"/>
      <c r="D716" s="43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</row>
    <row r="717" spans="1:31" ht="19.5" customHeight="1" x14ac:dyDescent="0.6">
      <c r="A717" s="38"/>
      <c r="B717" s="38"/>
      <c r="C717" s="38"/>
      <c r="D717" s="43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</row>
    <row r="718" spans="1:31" ht="19.5" customHeight="1" x14ac:dyDescent="0.6">
      <c r="A718" s="38"/>
      <c r="B718" s="38"/>
      <c r="C718" s="38"/>
      <c r="D718" s="43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</row>
    <row r="719" spans="1:31" ht="19.5" customHeight="1" x14ac:dyDescent="0.6">
      <c r="A719" s="38"/>
      <c r="B719" s="38"/>
      <c r="C719" s="38"/>
      <c r="D719" s="43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</row>
    <row r="720" spans="1:31" ht="19.5" customHeight="1" x14ac:dyDescent="0.6">
      <c r="A720" s="38"/>
      <c r="B720" s="38"/>
      <c r="C720" s="38"/>
      <c r="D720" s="43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</row>
    <row r="721" spans="1:31" ht="19.5" customHeight="1" x14ac:dyDescent="0.6">
      <c r="A721" s="38"/>
      <c r="B721" s="38"/>
      <c r="C721" s="38"/>
      <c r="D721" s="43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</row>
    <row r="722" spans="1:31" ht="19.5" customHeight="1" x14ac:dyDescent="0.6">
      <c r="A722" s="38"/>
      <c r="B722" s="38"/>
      <c r="C722" s="38"/>
      <c r="D722" s="43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</row>
    <row r="723" spans="1:31" ht="19.5" customHeight="1" x14ac:dyDescent="0.6">
      <c r="A723" s="38"/>
      <c r="B723" s="38"/>
      <c r="C723" s="38"/>
      <c r="D723" s="43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</row>
    <row r="724" spans="1:31" ht="19.5" customHeight="1" x14ac:dyDescent="0.6">
      <c r="A724" s="38"/>
      <c r="B724" s="38"/>
      <c r="C724" s="38"/>
      <c r="D724" s="43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</row>
    <row r="725" spans="1:31" ht="19.5" customHeight="1" x14ac:dyDescent="0.6">
      <c r="A725" s="38"/>
      <c r="B725" s="38"/>
      <c r="C725" s="38"/>
      <c r="D725" s="43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</row>
    <row r="726" spans="1:31" ht="19.5" customHeight="1" x14ac:dyDescent="0.6">
      <c r="A726" s="38"/>
      <c r="B726" s="38"/>
      <c r="C726" s="38"/>
      <c r="D726" s="43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</row>
    <row r="727" spans="1:31" ht="19.5" customHeight="1" x14ac:dyDescent="0.6">
      <c r="A727" s="38"/>
      <c r="B727" s="38"/>
      <c r="C727" s="38"/>
      <c r="D727" s="43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</row>
    <row r="728" spans="1:31" ht="19.5" customHeight="1" x14ac:dyDescent="0.6">
      <c r="A728" s="38"/>
      <c r="B728" s="38"/>
      <c r="C728" s="38"/>
      <c r="D728" s="43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</row>
    <row r="729" spans="1:31" ht="19.5" customHeight="1" x14ac:dyDescent="0.6">
      <c r="A729" s="38"/>
      <c r="B729" s="38"/>
      <c r="C729" s="38"/>
      <c r="D729" s="43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</row>
    <row r="730" spans="1:31" ht="19.5" customHeight="1" x14ac:dyDescent="0.6">
      <c r="A730" s="38"/>
      <c r="B730" s="38"/>
      <c r="C730" s="38"/>
      <c r="D730" s="43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</row>
    <row r="731" spans="1:31" ht="19.5" customHeight="1" x14ac:dyDescent="0.6">
      <c r="A731" s="38"/>
      <c r="B731" s="38"/>
      <c r="C731" s="38"/>
      <c r="D731" s="43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</row>
    <row r="732" spans="1:31" ht="19.5" customHeight="1" x14ac:dyDescent="0.6">
      <c r="A732" s="38"/>
      <c r="B732" s="38"/>
      <c r="C732" s="38"/>
      <c r="D732" s="43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</row>
    <row r="733" spans="1:31" ht="19.5" customHeight="1" x14ac:dyDescent="0.6">
      <c r="A733" s="38"/>
      <c r="B733" s="38"/>
      <c r="C733" s="38"/>
      <c r="D733" s="43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</row>
    <row r="734" spans="1:31" ht="19.5" customHeight="1" x14ac:dyDescent="0.6">
      <c r="A734" s="38"/>
      <c r="B734" s="38"/>
      <c r="C734" s="38"/>
      <c r="D734" s="43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</row>
    <row r="735" spans="1:31" ht="19.5" customHeight="1" x14ac:dyDescent="0.6">
      <c r="A735" s="38"/>
      <c r="B735" s="38"/>
      <c r="C735" s="38"/>
      <c r="D735" s="43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</row>
    <row r="736" spans="1:31" ht="19.5" customHeight="1" x14ac:dyDescent="0.6">
      <c r="A736" s="38"/>
      <c r="B736" s="38"/>
      <c r="C736" s="38"/>
      <c r="D736" s="43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</row>
    <row r="737" spans="1:31" ht="19.5" customHeight="1" x14ac:dyDescent="0.6">
      <c r="A737" s="38"/>
      <c r="B737" s="38"/>
      <c r="C737" s="38"/>
      <c r="D737" s="43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</row>
    <row r="738" spans="1:31" ht="19.5" customHeight="1" x14ac:dyDescent="0.6">
      <c r="A738" s="38"/>
      <c r="B738" s="38"/>
      <c r="C738" s="38"/>
      <c r="D738" s="43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</row>
    <row r="739" spans="1:31" ht="19.5" customHeight="1" x14ac:dyDescent="0.6">
      <c r="A739" s="38"/>
      <c r="B739" s="38"/>
      <c r="C739" s="38"/>
      <c r="D739" s="43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</row>
    <row r="740" spans="1:31" ht="19.5" customHeight="1" x14ac:dyDescent="0.6">
      <c r="A740" s="38"/>
      <c r="B740" s="38"/>
      <c r="C740" s="38"/>
      <c r="D740" s="43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</row>
    <row r="741" spans="1:31" ht="19.5" customHeight="1" x14ac:dyDescent="0.6">
      <c r="A741" s="38"/>
      <c r="B741" s="38"/>
      <c r="C741" s="38"/>
      <c r="D741" s="43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</row>
    <row r="742" spans="1:31" ht="19.5" customHeight="1" x14ac:dyDescent="0.6">
      <c r="A742" s="38"/>
      <c r="B742" s="38"/>
      <c r="C742" s="38"/>
      <c r="D742" s="43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</row>
    <row r="743" spans="1:31" ht="19.5" customHeight="1" x14ac:dyDescent="0.6">
      <c r="A743" s="38"/>
      <c r="B743" s="38"/>
      <c r="C743" s="38"/>
      <c r="D743" s="43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</row>
    <row r="744" spans="1:31" ht="19.5" customHeight="1" x14ac:dyDescent="0.6">
      <c r="A744" s="38"/>
      <c r="B744" s="38"/>
      <c r="C744" s="38"/>
      <c r="D744" s="43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</row>
    <row r="745" spans="1:31" ht="19.5" customHeight="1" x14ac:dyDescent="0.6">
      <c r="A745" s="38"/>
      <c r="B745" s="38"/>
      <c r="C745" s="38"/>
      <c r="D745" s="43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</row>
    <row r="746" spans="1:31" ht="19.5" customHeight="1" x14ac:dyDescent="0.6">
      <c r="A746" s="38"/>
      <c r="B746" s="38"/>
      <c r="C746" s="38"/>
      <c r="D746" s="43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</row>
    <row r="747" spans="1:31" ht="19.5" customHeight="1" x14ac:dyDescent="0.6">
      <c r="A747" s="38"/>
      <c r="B747" s="38"/>
      <c r="C747" s="38"/>
      <c r="D747" s="43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</row>
    <row r="748" spans="1:31" ht="19.5" customHeight="1" x14ac:dyDescent="0.6">
      <c r="A748" s="38"/>
      <c r="B748" s="38"/>
      <c r="C748" s="38"/>
      <c r="D748" s="43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</row>
    <row r="749" spans="1:31" ht="19.5" customHeight="1" x14ac:dyDescent="0.6">
      <c r="A749" s="38"/>
      <c r="B749" s="38"/>
      <c r="C749" s="38"/>
      <c r="D749" s="43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</row>
    <row r="750" spans="1:31" ht="19.5" customHeight="1" x14ac:dyDescent="0.6">
      <c r="A750" s="38"/>
      <c r="B750" s="38"/>
      <c r="C750" s="38"/>
      <c r="D750" s="43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</row>
    <row r="751" spans="1:31" ht="19.5" customHeight="1" x14ac:dyDescent="0.6">
      <c r="A751" s="38"/>
      <c r="B751" s="38"/>
      <c r="C751" s="38"/>
      <c r="D751" s="43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</row>
    <row r="752" spans="1:31" ht="19.5" customHeight="1" x14ac:dyDescent="0.6">
      <c r="A752" s="38"/>
      <c r="B752" s="38"/>
      <c r="C752" s="38"/>
      <c r="D752" s="43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</row>
    <row r="753" spans="1:31" ht="19.5" customHeight="1" x14ac:dyDescent="0.6">
      <c r="A753" s="38"/>
      <c r="B753" s="38"/>
      <c r="C753" s="38"/>
      <c r="D753" s="43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</row>
    <row r="754" spans="1:31" ht="19.5" customHeight="1" x14ac:dyDescent="0.6">
      <c r="A754" s="38"/>
      <c r="B754" s="38"/>
      <c r="C754" s="38"/>
      <c r="D754" s="43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</row>
    <row r="755" spans="1:31" ht="19.5" customHeight="1" x14ac:dyDescent="0.6">
      <c r="A755" s="38"/>
      <c r="B755" s="38"/>
      <c r="C755" s="38"/>
      <c r="D755" s="43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</row>
    <row r="756" spans="1:31" ht="19.5" customHeight="1" x14ac:dyDescent="0.6">
      <c r="A756" s="38"/>
      <c r="B756" s="38"/>
      <c r="C756" s="38"/>
      <c r="D756" s="43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</row>
    <row r="757" spans="1:31" ht="19.5" customHeight="1" x14ac:dyDescent="0.6">
      <c r="A757" s="38"/>
      <c r="B757" s="38"/>
      <c r="C757" s="38"/>
      <c r="D757" s="43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</row>
    <row r="758" spans="1:31" ht="19.5" customHeight="1" x14ac:dyDescent="0.6">
      <c r="A758" s="38"/>
      <c r="B758" s="38"/>
      <c r="C758" s="38"/>
      <c r="D758" s="43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</row>
    <row r="759" spans="1:31" ht="19.5" customHeight="1" x14ac:dyDescent="0.6">
      <c r="A759" s="38"/>
      <c r="B759" s="38"/>
      <c r="C759" s="38"/>
      <c r="D759" s="43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</row>
    <row r="760" spans="1:31" ht="19.5" customHeight="1" x14ac:dyDescent="0.6">
      <c r="A760" s="38"/>
      <c r="B760" s="38"/>
      <c r="C760" s="38"/>
      <c r="D760" s="43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</row>
    <row r="761" spans="1:31" ht="19.5" customHeight="1" x14ac:dyDescent="0.6">
      <c r="A761" s="38"/>
      <c r="B761" s="38"/>
      <c r="C761" s="38"/>
      <c r="D761" s="43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</row>
    <row r="762" spans="1:31" ht="19.5" customHeight="1" x14ac:dyDescent="0.6">
      <c r="A762" s="38"/>
      <c r="B762" s="38"/>
      <c r="C762" s="38"/>
      <c r="D762" s="43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</row>
    <row r="763" spans="1:31" ht="19.5" customHeight="1" x14ac:dyDescent="0.6">
      <c r="A763" s="38"/>
      <c r="B763" s="38"/>
      <c r="C763" s="38"/>
      <c r="D763" s="43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</row>
    <row r="764" spans="1:31" ht="19.5" customHeight="1" x14ac:dyDescent="0.6">
      <c r="A764" s="38"/>
      <c r="B764" s="38"/>
      <c r="C764" s="38"/>
      <c r="D764" s="43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</row>
    <row r="765" spans="1:31" ht="19.5" customHeight="1" x14ac:dyDescent="0.6">
      <c r="A765" s="38"/>
      <c r="B765" s="38"/>
      <c r="C765" s="38"/>
      <c r="D765" s="43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</row>
    <row r="766" spans="1:31" ht="19.5" customHeight="1" x14ac:dyDescent="0.6">
      <c r="A766" s="38"/>
      <c r="B766" s="38"/>
      <c r="C766" s="38"/>
      <c r="D766" s="43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</row>
    <row r="767" spans="1:31" ht="19.5" customHeight="1" x14ac:dyDescent="0.6">
      <c r="A767" s="38"/>
      <c r="B767" s="38"/>
      <c r="C767" s="38"/>
      <c r="D767" s="43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</row>
    <row r="768" spans="1:31" ht="19.5" customHeight="1" x14ac:dyDescent="0.6">
      <c r="A768" s="38"/>
      <c r="B768" s="38"/>
      <c r="C768" s="38"/>
      <c r="D768" s="43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</row>
    <row r="769" spans="1:31" ht="19.5" customHeight="1" x14ac:dyDescent="0.6">
      <c r="A769" s="38"/>
      <c r="B769" s="38"/>
      <c r="C769" s="38"/>
      <c r="D769" s="43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</row>
    <row r="770" spans="1:31" ht="19.5" customHeight="1" x14ac:dyDescent="0.6">
      <c r="A770" s="38"/>
      <c r="B770" s="38"/>
      <c r="C770" s="38"/>
      <c r="D770" s="43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</row>
    <row r="771" spans="1:31" ht="19.5" customHeight="1" x14ac:dyDescent="0.6">
      <c r="A771" s="38"/>
      <c r="B771" s="38"/>
      <c r="C771" s="38"/>
      <c r="D771" s="43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</row>
    <row r="772" spans="1:31" ht="19.5" customHeight="1" x14ac:dyDescent="0.6">
      <c r="A772" s="38"/>
      <c r="B772" s="38"/>
      <c r="C772" s="38"/>
      <c r="D772" s="43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</row>
    <row r="773" spans="1:31" ht="19.5" customHeight="1" x14ac:dyDescent="0.6">
      <c r="A773" s="38"/>
      <c r="B773" s="38"/>
      <c r="C773" s="38"/>
      <c r="D773" s="43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</row>
    <row r="774" spans="1:31" ht="19.5" customHeight="1" x14ac:dyDescent="0.6">
      <c r="A774" s="38"/>
      <c r="B774" s="38"/>
      <c r="C774" s="38"/>
      <c r="D774" s="43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</row>
    <row r="775" spans="1:31" ht="19.5" customHeight="1" x14ac:dyDescent="0.6">
      <c r="A775" s="38"/>
      <c r="B775" s="38"/>
      <c r="C775" s="38"/>
      <c r="D775" s="43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</row>
    <row r="776" spans="1:31" ht="19.5" customHeight="1" x14ac:dyDescent="0.6">
      <c r="A776" s="38"/>
      <c r="B776" s="38"/>
      <c r="C776" s="38"/>
      <c r="D776" s="43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</row>
    <row r="777" spans="1:31" ht="19.5" customHeight="1" x14ac:dyDescent="0.6">
      <c r="A777" s="38"/>
      <c r="B777" s="38"/>
      <c r="C777" s="38"/>
      <c r="D777" s="43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</row>
    <row r="778" spans="1:31" ht="19.5" customHeight="1" x14ac:dyDescent="0.6">
      <c r="A778" s="38"/>
      <c r="B778" s="38"/>
      <c r="C778" s="38"/>
      <c r="D778" s="43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</row>
    <row r="779" spans="1:31" ht="19.5" customHeight="1" x14ac:dyDescent="0.6">
      <c r="A779" s="38"/>
      <c r="B779" s="38"/>
      <c r="C779" s="38"/>
      <c r="D779" s="43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</row>
    <row r="780" spans="1:31" ht="19.5" customHeight="1" x14ac:dyDescent="0.6">
      <c r="A780" s="38"/>
      <c r="B780" s="38"/>
      <c r="C780" s="38"/>
      <c r="D780" s="43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</row>
    <row r="781" spans="1:31" ht="19.5" customHeight="1" x14ac:dyDescent="0.6">
      <c r="A781" s="38"/>
      <c r="B781" s="38"/>
      <c r="C781" s="38"/>
      <c r="D781" s="43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</row>
    <row r="782" spans="1:31" ht="19.5" customHeight="1" x14ac:dyDescent="0.6">
      <c r="A782" s="38"/>
      <c r="B782" s="38"/>
      <c r="C782" s="38"/>
      <c r="D782" s="43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</row>
    <row r="783" spans="1:31" ht="19.5" customHeight="1" x14ac:dyDescent="0.6">
      <c r="A783" s="38"/>
      <c r="B783" s="38"/>
      <c r="C783" s="38"/>
      <c r="D783" s="43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</row>
    <row r="784" spans="1:31" ht="19.5" customHeight="1" x14ac:dyDescent="0.6">
      <c r="A784" s="38"/>
      <c r="B784" s="38"/>
      <c r="C784" s="38"/>
      <c r="D784" s="43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</row>
    <row r="785" spans="1:31" ht="19.5" customHeight="1" x14ac:dyDescent="0.6">
      <c r="A785" s="38"/>
      <c r="B785" s="38"/>
      <c r="C785" s="38"/>
      <c r="D785" s="43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</row>
    <row r="786" spans="1:31" ht="19.5" customHeight="1" x14ac:dyDescent="0.6">
      <c r="A786" s="38"/>
      <c r="B786" s="38"/>
      <c r="C786" s="38"/>
      <c r="D786" s="43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</row>
    <row r="787" spans="1:31" ht="19.5" customHeight="1" x14ac:dyDescent="0.6">
      <c r="A787" s="38"/>
      <c r="B787" s="38"/>
      <c r="C787" s="38"/>
      <c r="D787" s="43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</row>
    <row r="788" spans="1:31" ht="19.5" customHeight="1" x14ac:dyDescent="0.6">
      <c r="A788" s="38"/>
      <c r="B788" s="38"/>
      <c r="C788" s="38"/>
      <c r="D788" s="43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</row>
    <row r="789" spans="1:31" ht="19.5" customHeight="1" x14ac:dyDescent="0.6">
      <c r="A789" s="38"/>
      <c r="B789" s="38"/>
      <c r="C789" s="38"/>
      <c r="D789" s="43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</row>
    <row r="790" spans="1:31" ht="19.5" customHeight="1" x14ac:dyDescent="0.6">
      <c r="A790" s="38"/>
      <c r="B790" s="38"/>
      <c r="C790" s="38"/>
      <c r="D790" s="43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</row>
    <row r="791" spans="1:31" ht="19.5" customHeight="1" x14ac:dyDescent="0.6">
      <c r="A791" s="38"/>
      <c r="B791" s="38"/>
      <c r="C791" s="38"/>
      <c r="D791" s="43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</row>
    <row r="792" spans="1:31" ht="19.5" customHeight="1" x14ac:dyDescent="0.6">
      <c r="A792" s="38"/>
      <c r="B792" s="38"/>
      <c r="C792" s="38"/>
      <c r="D792" s="43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</row>
    <row r="793" spans="1:31" ht="19.5" customHeight="1" x14ac:dyDescent="0.6">
      <c r="A793" s="38"/>
      <c r="B793" s="38"/>
      <c r="C793" s="38"/>
      <c r="D793" s="43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</row>
    <row r="794" spans="1:31" ht="19.5" customHeight="1" x14ac:dyDescent="0.6">
      <c r="A794" s="38"/>
      <c r="B794" s="38"/>
      <c r="C794" s="38"/>
      <c r="D794" s="43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</row>
    <row r="795" spans="1:31" ht="19.5" customHeight="1" x14ac:dyDescent="0.6">
      <c r="A795" s="38"/>
      <c r="B795" s="38"/>
      <c r="C795" s="38"/>
      <c r="D795" s="43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</row>
    <row r="796" spans="1:31" ht="19.5" customHeight="1" x14ac:dyDescent="0.6">
      <c r="A796" s="38"/>
      <c r="B796" s="38"/>
      <c r="C796" s="38"/>
      <c r="D796" s="43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</row>
    <row r="797" spans="1:31" ht="19.5" customHeight="1" x14ac:dyDescent="0.6">
      <c r="A797" s="38"/>
      <c r="B797" s="38"/>
      <c r="C797" s="38"/>
      <c r="D797" s="43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</row>
    <row r="798" spans="1:31" ht="19.5" customHeight="1" x14ac:dyDescent="0.6">
      <c r="A798" s="38"/>
      <c r="B798" s="38"/>
      <c r="C798" s="38"/>
      <c r="D798" s="43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</row>
    <row r="799" spans="1:31" ht="19.5" customHeight="1" x14ac:dyDescent="0.6">
      <c r="A799" s="38"/>
      <c r="B799" s="38"/>
      <c r="C799" s="38"/>
      <c r="D799" s="43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</row>
    <row r="800" spans="1:31" ht="19.5" customHeight="1" x14ac:dyDescent="0.6">
      <c r="A800" s="38"/>
      <c r="B800" s="38"/>
      <c r="C800" s="38"/>
      <c r="D800" s="43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</row>
    <row r="801" spans="1:31" ht="19.5" customHeight="1" x14ac:dyDescent="0.6">
      <c r="A801" s="38"/>
      <c r="B801" s="38"/>
      <c r="C801" s="38"/>
      <c r="D801" s="43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</row>
    <row r="802" spans="1:31" ht="19.5" customHeight="1" x14ac:dyDescent="0.6">
      <c r="A802" s="38"/>
      <c r="B802" s="38"/>
      <c r="C802" s="38"/>
      <c r="D802" s="43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</row>
    <row r="803" spans="1:31" ht="19.5" customHeight="1" x14ac:dyDescent="0.6">
      <c r="A803" s="38"/>
      <c r="B803" s="38"/>
      <c r="C803" s="38"/>
      <c r="D803" s="43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</row>
    <row r="804" spans="1:31" ht="19.5" customHeight="1" x14ac:dyDescent="0.6">
      <c r="A804" s="38"/>
      <c r="B804" s="38"/>
      <c r="C804" s="38"/>
      <c r="D804" s="43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</row>
    <row r="805" spans="1:31" ht="19.5" customHeight="1" x14ac:dyDescent="0.6">
      <c r="A805" s="38"/>
      <c r="B805" s="38"/>
      <c r="C805" s="38"/>
      <c r="D805" s="43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</row>
    <row r="806" spans="1:31" ht="19.5" customHeight="1" x14ac:dyDescent="0.6">
      <c r="A806" s="38"/>
      <c r="B806" s="38"/>
      <c r="C806" s="38"/>
      <c r="D806" s="43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</row>
    <row r="807" spans="1:31" ht="19.5" customHeight="1" x14ac:dyDescent="0.6">
      <c r="A807" s="38"/>
      <c r="B807" s="38"/>
      <c r="C807" s="38"/>
      <c r="D807" s="43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</row>
    <row r="808" spans="1:31" ht="19.5" customHeight="1" x14ac:dyDescent="0.6">
      <c r="A808" s="38"/>
      <c r="B808" s="38"/>
      <c r="C808" s="38"/>
      <c r="D808" s="43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</row>
    <row r="809" spans="1:31" ht="19.5" customHeight="1" x14ac:dyDescent="0.6">
      <c r="A809" s="38"/>
      <c r="B809" s="38"/>
      <c r="C809" s="38"/>
      <c r="D809" s="43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</row>
    <row r="810" spans="1:31" ht="19.5" customHeight="1" x14ac:dyDescent="0.6">
      <c r="A810" s="38"/>
      <c r="B810" s="38"/>
      <c r="C810" s="38"/>
      <c r="D810" s="43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</row>
    <row r="811" spans="1:31" ht="19.5" customHeight="1" x14ac:dyDescent="0.6">
      <c r="A811" s="38"/>
      <c r="B811" s="38"/>
      <c r="C811" s="38"/>
      <c r="D811" s="43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</row>
    <row r="812" spans="1:31" ht="19.5" customHeight="1" x14ac:dyDescent="0.6">
      <c r="A812" s="38"/>
      <c r="B812" s="38"/>
      <c r="C812" s="38"/>
      <c r="D812" s="43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</row>
    <row r="813" spans="1:31" ht="19.5" customHeight="1" x14ac:dyDescent="0.6">
      <c r="A813" s="38"/>
      <c r="B813" s="38"/>
      <c r="C813" s="38"/>
      <c r="D813" s="43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</row>
    <row r="814" spans="1:31" ht="19.5" customHeight="1" x14ac:dyDescent="0.6">
      <c r="A814" s="38"/>
      <c r="B814" s="38"/>
      <c r="C814" s="38"/>
      <c r="D814" s="43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</row>
    <row r="815" spans="1:31" ht="19.5" customHeight="1" x14ac:dyDescent="0.6">
      <c r="A815" s="38"/>
      <c r="B815" s="38"/>
      <c r="C815" s="38"/>
      <c r="D815" s="43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</row>
    <row r="816" spans="1:31" ht="19.5" customHeight="1" x14ac:dyDescent="0.6">
      <c r="A816" s="38"/>
      <c r="B816" s="38"/>
      <c r="C816" s="38"/>
      <c r="D816" s="43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</row>
    <row r="817" spans="1:31" ht="19.5" customHeight="1" x14ac:dyDescent="0.6">
      <c r="A817" s="38"/>
      <c r="B817" s="38"/>
      <c r="C817" s="38"/>
      <c r="D817" s="43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</row>
    <row r="818" spans="1:31" ht="19.5" customHeight="1" x14ac:dyDescent="0.6">
      <c r="A818" s="38"/>
      <c r="B818" s="38"/>
      <c r="C818" s="38"/>
      <c r="D818" s="43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</row>
    <row r="819" spans="1:31" ht="19.5" customHeight="1" x14ac:dyDescent="0.6">
      <c r="A819" s="38"/>
      <c r="B819" s="38"/>
      <c r="C819" s="38"/>
      <c r="D819" s="43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</row>
    <row r="820" spans="1:31" ht="19.5" customHeight="1" x14ac:dyDescent="0.6">
      <c r="A820" s="38"/>
      <c r="B820" s="38"/>
      <c r="C820" s="38"/>
      <c r="D820" s="43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</row>
    <row r="821" spans="1:31" ht="19.5" customHeight="1" x14ac:dyDescent="0.6">
      <c r="A821" s="38"/>
      <c r="B821" s="38"/>
      <c r="C821" s="38"/>
      <c r="D821" s="43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</row>
    <row r="822" spans="1:31" ht="19.5" customHeight="1" x14ac:dyDescent="0.6">
      <c r="A822" s="38"/>
      <c r="B822" s="38"/>
      <c r="C822" s="38"/>
      <c r="D822" s="43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</row>
    <row r="823" spans="1:31" ht="19.5" customHeight="1" x14ac:dyDescent="0.6">
      <c r="A823" s="38"/>
      <c r="B823" s="38"/>
      <c r="C823" s="38"/>
      <c r="D823" s="43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</row>
    <row r="824" spans="1:31" ht="19.5" customHeight="1" x14ac:dyDescent="0.6">
      <c r="A824" s="38"/>
      <c r="B824" s="38"/>
      <c r="C824" s="38"/>
      <c r="D824" s="43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</row>
    <row r="825" spans="1:31" ht="19.5" customHeight="1" x14ac:dyDescent="0.6">
      <c r="A825" s="38"/>
      <c r="B825" s="38"/>
      <c r="C825" s="38"/>
      <c r="D825" s="43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</row>
    <row r="826" spans="1:31" ht="19.5" customHeight="1" x14ac:dyDescent="0.6">
      <c r="A826" s="38"/>
      <c r="B826" s="38"/>
      <c r="C826" s="38"/>
      <c r="D826" s="43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</row>
    <row r="827" spans="1:31" ht="19.5" customHeight="1" x14ac:dyDescent="0.6">
      <c r="A827" s="38"/>
      <c r="B827" s="38"/>
      <c r="C827" s="38"/>
      <c r="D827" s="43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</row>
    <row r="828" spans="1:31" ht="19.5" customHeight="1" x14ac:dyDescent="0.6">
      <c r="A828" s="38"/>
      <c r="B828" s="38"/>
      <c r="C828" s="38"/>
      <c r="D828" s="43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</row>
    <row r="829" spans="1:31" ht="19.5" customHeight="1" x14ac:dyDescent="0.6">
      <c r="A829" s="38"/>
      <c r="B829" s="38"/>
      <c r="C829" s="38"/>
      <c r="D829" s="43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</row>
    <row r="830" spans="1:31" ht="19.5" customHeight="1" x14ac:dyDescent="0.6">
      <c r="A830" s="38"/>
      <c r="B830" s="38"/>
      <c r="C830" s="38"/>
      <c r="D830" s="43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</row>
    <row r="831" spans="1:31" ht="19.5" customHeight="1" x14ac:dyDescent="0.6">
      <c r="A831" s="38"/>
      <c r="B831" s="38"/>
      <c r="C831" s="38"/>
      <c r="D831" s="43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</row>
    <row r="832" spans="1:31" ht="19.5" customHeight="1" x14ac:dyDescent="0.6">
      <c r="A832" s="38"/>
      <c r="B832" s="38"/>
      <c r="C832" s="38"/>
      <c r="D832" s="43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</row>
    <row r="833" spans="1:31" ht="19.5" customHeight="1" x14ac:dyDescent="0.6">
      <c r="A833" s="38"/>
      <c r="B833" s="38"/>
      <c r="C833" s="38"/>
      <c r="D833" s="43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</row>
    <row r="834" spans="1:31" ht="19.5" customHeight="1" x14ac:dyDescent="0.6">
      <c r="A834" s="38"/>
      <c r="B834" s="38"/>
      <c r="C834" s="38"/>
      <c r="D834" s="43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</row>
    <row r="835" spans="1:31" ht="19.5" customHeight="1" x14ac:dyDescent="0.6">
      <c r="A835" s="38"/>
      <c r="B835" s="38"/>
      <c r="C835" s="38"/>
      <c r="D835" s="43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</row>
    <row r="836" spans="1:31" ht="19.5" customHeight="1" x14ac:dyDescent="0.6">
      <c r="A836" s="38"/>
      <c r="B836" s="38"/>
      <c r="C836" s="38"/>
      <c r="D836" s="43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</row>
    <row r="837" spans="1:31" ht="19.5" customHeight="1" x14ac:dyDescent="0.6">
      <c r="A837" s="38"/>
      <c r="B837" s="38"/>
      <c r="C837" s="38"/>
      <c r="D837" s="43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</row>
    <row r="838" spans="1:31" ht="19.5" customHeight="1" x14ac:dyDescent="0.6">
      <c r="A838" s="38"/>
      <c r="B838" s="38"/>
      <c r="C838" s="38"/>
      <c r="D838" s="43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</row>
    <row r="839" spans="1:31" ht="19.5" customHeight="1" x14ac:dyDescent="0.6">
      <c r="A839" s="38"/>
      <c r="B839" s="38"/>
      <c r="C839" s="38"/>
      <c r="D839" s="43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</row>
    <row r="840" spans="1:31" ht="19.5" customHeight="1" x14ac:dyDescent="0.6">
      <c r="A840" s="38"/>
      <c r="B840" s="38"/>
      <c r="C840" s="38"/>
      <c r="D840" s="43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</row>
    <row r="841" spans="1:31" ht="19.5" customHeight="1" x14ac:dyDescent="0.6">
      <c r="A841" s="38"/>
      <c r="B841" s="38"/>
      <c r="C841" s="38"/>
      <c r="D841" s="43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</row>
    <row r="842" spans="1:31" ht="19.5" customHeight="1" x14ac:dyDescent="0.6">
      <c r="A842" s="38"/>
      <c r="B842" s="38"/>
      <c r="C842" s="38"/>
      <c r="D842" s="43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</row>
    <row r="843" spans="1:31" ht="19.5" customHeight="1" x14ac:dyDescent="0.6">
      <c r="A843" s="38"/>
      <c r="B843" s="38"/>
      <c r="C843" s="38"/>
      <c r="D843" s="43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</row>
    <row r="844" spans="1:31" ht="19.5" customHeight="1" x14ac:dyDescent="0.6">
      <c r="A844" s="38"/>
      <c r="B844" s="38"/>
      <c r="C844" s="38"/>
      <c r="D844" s="43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</row>
    <row r="845" spans="1:31" ht="19.5" customHeight="1" x14ac:dyDescent="0.6">
      <c r="A845" s="38"/>
      <c r="B845" s="38"/>
      <c r="C845" s="38"/>
      <c r="D845" s="43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</row>
    <row r="846" spans="1:31" ht="19.5" customHeight="1" x14ac:dyDescent="0.6">
      <c r="A846" s="38"/>
      <c r="B846" s="38"/>
      <c r="C846" s="38"/>
      <c r="D846" s="43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</row>
    <row r="847" spans="1:31" ht="19.5" customHeight="1" x14ac:dyDescent="0.6">
      <c r="A847" s="38"/>
      <c r="B847" s="38"/>
      <c r="C847" s="38"/>
      <c r="D847" s="43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</row>
    <row r="848" spans="1:31" ht="19.5" customHeight="1" x14ac:dyDescent="0.6">
      <c r="A848" s="38"/>
      <c r="B848" s="38"/>
      <c r="C848" s="38"/>
      <c r="D848" s="43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</row>
    <row r="849" spans="1:31" ht="19.5" customHeight="1" x14ac:dyDescent="0.6">
      <c r="A849" s="38"/>
      <c r="B849" s="38"/>
      <c r="C849" s="38"/>
      <c r="D849" s="43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</row>
    <row r="850" spans="1:31" ht="19.5" customHeight="1" x14ac:dyDescent="0.6">
      <c r="A850" s="38"/>
      <c r="B850" s="38"/>
      <c r="C850" s="38"/>
      <c r="D850" s="43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</row>
    <row r="851" spans="1:31" ht="19.5" customHeight="1" x14ac:dyDescent="0.6">
      <c r="A851" s="38"/>
      <c r="B851" s="38"/>
      <c r="C851" s="38"/>
      <c r="D851" s="43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</row>
    <row r="852" spans="1:31" ht="19.5" customHeight="1" x14ac:dyDescent="0.6">
      <c r="A852" s="38"/>
      <c r="B852" s="38"/>
      <c r="C852" s="38"/>
      <c r="D852" s="43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</row>
    <row r="853" spans="1:31" ht="19.5" customHeight="1" x14ac:dyDescent="0.6">
      <c r="A853" s="38"/>
      <c r="B853" s="38"/>
      <c r="C853" s="38"/>
      <c r="D853" s="43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</row>
    <row r="854" spans="1:31" ht="19.5" customHeight="1" x14ac:dyDescent="0.6">
      <c r="A854" s="38"/>
      <c r="B854" s="38"/>
      <c r="C854" s="38"/>
      <c r="D854" s="43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</row>
    <row r="855" spans="1:31" ht="19.5" customHeight="1" x14ac:dyDescent="0.6">
      <c r="A855" s="38"/>
      <c r="B855" s="38"/>
      <c r="C855" s="38"/>
      <c r="D855" s="43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</row>
    <row r="856" spans="1:31" ht="19.5" customHeight="1" x14ac:dyDescent="0.6">
      <c r="A856" s="38"/>
      <c r="B856" s="38"/>
      <c r="C856" s="38"/>
      <c r="D856" s="43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</row>
    <row r="857" spans="1:31" ht="19.5" customHeight="1" x14ac:dyDescent="0.6">
      <c r="A857" s="38"/>
      <c r="B857" s="38"/>
      <c r="C857" s="38"/>
      <c r="D857" s="43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</row>
    <row r="858" spans="1:31" ht="19.5" customHeight="1" x14ac:dyDescent="0.6">
      <c r="A858" s="38"/>
      <c r="B858" s="38"/>
      <c r="C858" s="38"/>
      <c r="D858" s="43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</row>
    <row r="859" spans="1:31" ht="19.5" customHeight="1" x14ac:dyDescent="0.6">
      <c r="A859" s="38"/>
      <c r="B859" s="38"/>
      <c r="C859" s="38"/>
      <c r="D859" s="43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</row>
    <row r="860" spans="1:31" ht="19.5" customHeight="1" x14ac:dyDescent="0.6">
      <c r="A860" s="38"/>
      <c r="B860" s="38"/>
      <c r="C860" s="38"/>
      <c r="D860" s="43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</row>
    <row r="861" spans="1:31" ht="19.5" customHeight="1" x14ac:dyDescent="0.6">
      <c r="A861" s="38"/>
      <c r="B861" s="38"/>
      <c r="C861" s="38"/>
      <c r="D861" s="43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</row>
    <row r="862" spans="1:31" ht="19.5" customHeight="1" x14ac:dyDescent="0.6">
      <c r="A862" s="38"/>
      <c r="B862" s="38"/>
      <c r="C862" s="38"/>
      <c r="D862" s="43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</row>
    <row r="863" spans="1:31" ht="19.5" customHeight="1" x14ac:dyDescent="0.6">
      <c r="A863" s="38"/>
      <c r="B863" s="38"/>
      <c r="C863" s="38"/>
      <c r="D863" s="43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</row>
    <row r="864" spans="1:31" ht="19.5" customHeight="1" x14ac:dyDescent="0.6">
      <c r="A864" s="38"/>
      <c r="B864" s="38"/>
      <c r="C864" s="38"/>
      <c r="D864" s="43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</row>
    <row r="865" spans="1:31" ht="19.5" customHeight="1" x14ac:dyDescent="0.6">
      <c r="A865" s="38"/>
      <c r="B865" s="38"/>
      <c r="C865" s="38"/>
      <c r="D865" s="43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</row>
    <row r="866" spans="1:31" ht="19.5" customHeight="1" x14ac:dyDescent="0.6">
      <c r="A866" s="38"/>
      <c r="B866" s="38"/>
      <c r="C866" s="38"/>
      <c r="D866" s="43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</row>
    <row r="867" spans="1:31" ht="19.5" customHeight="1" x14ac:dyDescent="0.6">
      <c r="A867" s="38"/>
      <c r="B867" s="38"/>
      <c r="C867" s="38"/>
      <c r="D867" s="43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</row>
    <row r="868" spans="1:31" ht="19.5" customHeight="1" x14ac:dyDescent="0.6">
      <c r="A868" s="38"/>
      <c r="B868" s="38"/>
      <c r="C868" s="38"/>
      <c r="D868" s="43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</row>
    <row r="869" spans="1:31" ht="19.5" customHeight="1" x14ac:dyDescent="0.6">
      <c r="A869" s="38"/>
      <c r="B869" s="38"/>
      <c r="C869" s="38"/>
      <c r="D869" s="43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</row>
    <row r="870" spans="1:31" ht="19.5" customHeight="1" x14ac:dyDescent="0.6">
      <c r="A870" s="38"/>
      <c r="B870" s="38"/>
      <c r="C870" s="38"/>
      <c r="D870" s="43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</row>
    <row r="871" spans="1:31" ht="19.5" customHeight="1" x14ac:dyDescent="0.6">
      <c r="A871" s="38"/>
      <c r="B871" s="38"/>
      <c r="C871" s="38"/>
      <c r="D871" s="43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</row>
    <row r="872" spans="1:31" ht="19.5" customHeight="1" x14ac:dyDescent="0.6">
      <c r="A872" s="38"/>
      <c r="B872" s="38"/>
      <c r="C872" s="38"/>
      <c r="D872" s="43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</row>
    <row r="873" spans="1:31" ht="19.5" customHeight="1" x14ac:dyDescent="0.6">
      <c r="A873" s="38"/>
      <c r="B873" s="38"/>
      <c r="C873" s="38"/>
      <c r="D873" s="43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</row>
    <row r="874" spans="1:31" ht="19.5" customHeight="1" x14ac:dyDescent="0.6">
      <c r="A874" s="38"/>
      <c r="B874" s="38"/>
      <c r="C874" s="38"/>
      <c r="D874" s="43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</row>
    <row r="875" spans="1:31" ht="19.5" customHeight="1" x14ac:dyDescent="0.6">
      <c r="A875" s="38"/>
      <c r="B875" s="38"/>
      <c r="C875" s="38"/>
      <c r="D875" s="43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</row>
    <row r="876" spans="1:31" ht="19.5" customHeight="1" x14ac:dyDescent="0.6">
      <c r="A876" s="38"/>
      <c r="B876" s="38"/>
      <c r="C876" s="38"/>
      <c r="D876" s="43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</row>
    <row r="877" spans="1:31" ht="19.5" customHeight="1" x14ac:dyDescent="0.6">
      <c r="A877" s="38"/>
      <c r="B877" s="38"/>
      <c r="C877" s="38"/>
      <c r="D877" s="43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</row>
    <row r="878" spans="1:31" ht="19.5" customHeight="1" x14ac:dyDescent="0.6">
      <c r="A878" s="38"/>
      <c r="B878" s="38"/>
      <c r="C878" s="38"/>
      <c r="D878" s="43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</row>
    <row r="879" spans="1:31" ht="19.5" customHeight="1" x14ac:dyDescent="0.6">
      <c r="A879" s="38"/>
      <c r="B879" s="38"/>
      <c r="C879" s="38"/>
      <c r="D879" s="43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</row>
    <row r="880" spans="1:31" ht="19.5" customHeight="1" x14ac:dyDescent="0.6">
      <c r="A880" s="38"/>
      <c r="B880" s="38"/>
      <c r="C880" s="38"/>
      <c r="D880" s="43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</row>
    <row r="881" spans="1:31" ht="19.5" customHeight="1" x14ac:dyDescent="0.6">
      <c r="A881" s="38"/>
      <c r="B881" s="38"/>
      <c r="C881" s="38"/>
      <c r="D881" s="43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</row>
    <row r="882" spans="1:31" ht="19.5" customHeight="1" x14ac:dyDescent="0.6">
      <c r="A882" s="38"/>
      <c r="B882" s="38"/>
      <c r="C882" s="38"/>
      <c r="D882" s="43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</row>
    <row r="883" spans="1:31" ht="19.5" customHeight="1" x14ac:dyDescent="0.6">
      <c r="A883" s="38"/>
      <c r="B883" s="38"/>
      <c r="C883" s="38"/>
      <c r="D883" s="43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</row>
    <row r="884" spans="1:31" ht="19.5" customHeight="1" x14ac:dyDescent="0.6">
      <c r="A884" s="38"/>
      <c r="B884" s="38"/>
      <c r="C884" s="38"/>
      <c r="D884" s="43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</row>
    <row r="885" spans="1:31" ht="19.5" customHeight="1" x14ac:dyDescent="0.6">
      <c r="A885" s="38"/>
      <c r="B885" s="38"/>
      <c r="C885" s="38"/>
      <c r="D885" s="43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</row>
    <row r="886" spans="1:31" ht="19.5" customHeight="1" x14ac:dyDescent="0.6">
      <c r="A886" s="38"/>
      <c r="B886" s="38"/>
      <c r="C886" s="38"/>
      <c r="D886" s="43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</row>
    <row r="887" spans="1:31" ht="19.5" customHeight="1" x14ac:dyDescent="0.6">
      <c r="A887" s="38"/>
      <c r="B887" s="38"/>
      <c r="C887" s="38"/>
      <c r="D887" s="43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</row>
    <row r="888" spans="1:31" ht="19.5" customHeight="1" x14ac:dyDescent="0.6">
      <c r="A888" s="38"/>
      <c r="B888" s="38"/>
      <c r="C888" s="38"/>
      <c r="D888" s="43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</row>
    <row r="889" spans="1:31" ht="19.5" customHeight="1" x14ac:dyDescent="0.6">
      <c r="A889" s="38"/>
      <c r="B889" s="38"/>
      <c r="C889" s="38"/>
      <c r="D889" s="43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</row>
    <row r="890" spans="1:31" ht="19.5" customHeight="1" x14ac:dyDescent="0.6">
      <c r="A890" s="38"/>
      <c r="B890" s="38"/>
      <c r="C890" s="38"/>
      <c r="D890" s="43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</row>
    <row r="891" spans="1:31" ht="19.5" customHeight="1" x14ac:dyDescent="0.6">
      <c r="A891" s="38"/>
      <c r="B891" s="38"/>
      <c r="C891" s="38"/>
      <c r="D891" s="43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</row>
    <row r="892" spans="1:31" ht="19.5" customHeight="1" x14ac:dyDescent="0.6">
      <c r="A892" s="38"/>
      <c r="B892" s="38"/>
      <c r="C892" s="38"/>
      <c r="D892" s="43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</row>
    <row r="893" spans="1:31" ht="19.5" customHeight="1" x14ac:dyDescent="0.6">
      <c r="A893" s="38"/>
      <c r="B893" s="38"/>
      <c r="C893" s="38"/>
      <c r="D893" s="43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</row>
    <row r="894" spans="1:31" ht="19.5" customHeight="1" x14ac:dyDescent="0.6">
      <c r="A894" s="38"/>
      <c r="B894" s="38"/>
      <c r="C894" s="38"/>
      <c r="D894" s="43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</row>
    <row r="895" spans="1:31" ht="19.5" customHeight="1" x14ac:dyDescent="0.6">
      <c r="A895" s="38"/>
      <c r="B895" s="38"/>
      <c r="C895" s="38"/>
      <c r="D895" s="43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</row>
    <row r="896" spans="1:31" ht="19.5" customHeight="1" x14ac:dyDescent="0.6">
      <c r="A896" s="38"/>
      <c r="B896" s="38"/>
      <c r="C896" s="38"/>
      <c r="D896" s="43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</row>
    <row r="897" spans="1:31" ht="19.5" customHeight="1" x14ac:dyDescent="0.6">
      <c r="A897" s="38"/>
      <c r="B897" s="38"/>
      <c r="C897" s="38"/>
      <c r="D897" s="43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</row>
    <row r="898" spans="1:31" ht="19.5" customHeight="1" x14ac:dyDescent="0.6">
      <c r="A898" s="38"/>
      <c r="B898" s="38"/>
      <c r="C898" s="38"/>
      <c r="D898" s="43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</row>
    <row r="899" spans="1:31" ht="19.5" customHeight="1" x14ac:dyDescent="0.6">
      <c r="A899" s="38"/>
      <c r="B899" s="38"/>
      <c r="C899" s="38"/>
      <c r="D899" s="43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</row>
    <row r="900" spans="1:31" ht="19.5" customHeight="1" x14ac:dyDescent="0.6">
      <c r="A900" s="38"/>
      <c r="B900" s="38"/>
      <c r="C900" s="38"/>
      <c r="D900" s="43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</row>
    <row r="901" spans="1:31" ht="19.5" customHeight="1" x14ac:dyDescent="0.6">
      <c r="A901" s="38"/>
      <c r="B901" s="38"/>
      <c r="C901" s="38"/>
      <c r="D901" s="43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</row>
    <row r="902" spans="1:31" ht="19.5" customHeight="1" x14ac:dyDescent="0.6">
      <c r="A902" s="38"/>
      <c r="B902" s="38"/>
      <c r="C902" s="38"/>
      <c r="D902" s="43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</row>
    <row r="903" spans="1:31" ht="19.5" customHeight="1" x14ac:dyDescent="0.6">
      <c r="A903" s="38"/>
      <c r="B903" s="38"/>
      <c r="C903" s="38"/>
      <c r="D903" s="43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</row>
    <row r="904" spans="1:31" ht="19.5" customHeight="1" x14ac:dyDescent="0.6">
      <c r="A904" s="38"/>
      <c r="B904" s="38"/>
      <c r="C904" s="38"/>
      <c r="D904" s="43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</row>
    <row r="905" spans="1:31" ht="19.5" customHeight="1" x14ac:dyDescent="0.6">
      <c r="A905" s="38"/>
      <c r="B905" s="38"/>
      <c r="C905" s="38"/>
      <c r="D905" s="43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</row>
    <row r="906" spans="1:31" ht="19.5" customHeight="1" x14ac:dyDescent="0.6">
      <c r="A906" s="38"/>
      <c r="B906" s="38"/>
      <c r="C906" s="38"/>
      <c r="D906" s="43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</row>
    <row r="907" spans="1:31" ht="19.5" customHeight="1" x14ac:dyDescent="0.6">
      <c r="A907" s="38"/>
      <c r="B907" s="38"/>
      <c r="C907" s="38"/>
      <c r="D907" s="43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</row>
    <row r="908" spans="1:31" ht="19.5" customHeight="1" x14ac:dyDescent="0.6">
      <c r="A908" s="38"/>
      <c r="B908" s="38"/>
      <c r="C908" s="38"/>
      <c r="D908" s="43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</row>
    <row r="909" spans="1:31" ht="19.5" customHeight="1" x14ac:dyDescent="0.6">
      <c r="A909" s="38"/>
      <c r="B909" s="38"/>
      <c r="C909" s="38"/>
      <c r="D909" s="43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</row>
    <row r="910" spans="1:31" ht="19.5" customHeight="1" x14ac:dyDescent="0.6">
      <c r="A910" s="38"/>
      <c r="B910" s="38"/>
      <c r="C910" s="38"/>
      <c r="D910" s="43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</row>
    <row r="911" spans="1:31" ht="19.5" customHeight="1" x14ac:dyDescent="0.6">
      <c r="A911" s="38"/>
      <c r="B911" s="38"/>
      <c r="C911" s="38"/>
      <c r="D911" s="43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</row>
    <row r="912" spans="1:31" ht="19.5" customHeight="1" x14ac:dyDescent="0.6">
      <c r="A912" s="38"/>
      <c r="B912" s="38"/>
      <c r="C912" s="38"/>
      <c r="D912" s="43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</row>
    <row r="913" spans="1:31" ht="19.5" customHeight="1" x14ac:dyDescent="0.6">
      <c r="A913" s="38"/>
      <c r="B913" s="38"/>
      <c r="C913" s="38"/>
      <c r="D913" s="43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</row>
    <row r="914" spans="1:31" ht="19.5" customHeight="1" x14ac:dyDescent="0.6">
      <c r="A914" s="38"/>
      <c r="B914" s="38"/>
      <c r="C914" s="38"/>
      <c r="D914" s="43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</row>
    <row r="915" spans="1:31" ht="19.5" customHeight="1" x14ac:dyDescent="0.6">
      <c r="A915" s="38"/>
      <c r="B915" s="38"/>
      <c r="C915" s="38"/>
      <c r="D915" s="43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</row>
    <row r="916" spans="1:31" ht="19.5" customHeight="1" x14ac:dyDescent="0.6">
      <c r="A916" s="38"/>
      <c r="B916" s="38"/>
      <c r="C916" s="38"/>
      <c r="D916" s="43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</row>
    <row r="917" spans="1:31" ht="19.5" customHeight="1" x14ac:dyDescent="0.6">
      <c r="A917" s="38"/>
      <c r="B917" s="38"/>
      <c r="C917" s="38"/>
      <c r="D917" s="43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</row>
    <row r="918" spans="1:31" ht="19.5" customHeight="1" x14ac:dyDescent="0.6">
      <c r="A918" s="38"/>
      <c r="B918" s="38"/>
      <c r="C918" s="38"/>
      <c r="D918" s="43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</row>
    <row r="919" spans="1:31" ht="19.5" customHeight="1" x14ac:dyDescent="0.6">
      <c r="A919" s="38"/>
      <c r="B919" s="38"/>
      <c r="C919" s="38"/>
      <c r="D919" s="43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</row>
    <row r="920" spans="1:31" ht="19.5" customHeight="1" x14ac:dyDescent="0.6">
      <c r="A920" s="38"/>
      <c r="B920" s="38"/>
      <c r="C920" s="38"/>
      <c r="D920" s="43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</row>
    <row r="921" spans="1:31" ht="19.5" customHeight="1" x14ac:dyDescent="0.6">
      <c r="A921" s="38"/>
      <c r="B921" s="38"/>
      <c r="C921" s="38"/>
      <c r="D921" s="43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</row>
    <row r="922" spans="1:31" ht="19.5" customHeight="1" x14ac:dyDescent="0.6">
      <c r="A922" s="38"/>
      <c r="B922" s="38"/>
      <c r="C922" s="38"/>
      <c r="D922" s="43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</row>
    <row r="923" spans="1:31" ht="19.5" customHeight="1" x14ac:dyDescent="0.6">
      <c r="A923" s="38"/>
      <c r="B923" s="38"/>
      <c r="C923" s="38"/>
      <c r="D923" s="43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</row>
    <row r="924" spans="1:31" ht="19.5" customHeight="1" x14ac:dyDescent="0.6">
      <c r="A924" s="38"/>
      <c r="B924" s="38"/>
      <c r="C924" s="38"/>
      <c r="D924" s="43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</row>
    <row r="925" spans="1:31" ht="19.5" customHeight="1" x14ac:dyDescent="0.6">
      <c r="A925" s="38"/>
      <c r="B925" s="38"/>
      <c r="C925" s="38"/>
      <c r="D925" s="43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</row>
    <row r="926" spans="1:31" ht="19.5" customHeight="1" x14ac:dyDescent="0.6">
      <c r="A926" s="38"/>
      <c r="B926" s="38"/>
      <c r="C926" s="38"/>
      <c r="D926" s="43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</row>
    <row r="927" spans="1:31" ht="19.5" customHeight="1" x14ac:dyDescent="0.6">
      <c r="A927" s="38"/>
      <c r="B927" s="38"/>
      <c r="C927" s="38"/>
      <c r="D927" s="43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</row>
    <row r="928" spans="1:31" ht="19.5" customHeight="1" x14ac:dyDescent="0.6">
      <c r="A928" s="38"/>
      <c r="B928" s="38"/>
      <c r="C928" s="38"/>
      <c r="D928" s="43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</row>
    <row r="929" spans="1:31" ht="19.5" customHeight="1" x14ac:dyDescent="0.6">
      <c r="A929" s="38"/>
      <c r="B929" s="38"/>
      <c r="C929" s="38"/>
      <c r="D929" s="43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</row>
    <row r="930" spans="1:31" ht="19.5" customHeight="1" x14ac:dyDescent="0.6">
      <c r="A930" s="38"/>
      <c r="B930" s="38"/>
      <c r="C930" s="38"/>
      <c r="D930" s="43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</row>
    <row r="931" spans="1:31" ht="19.5" customHeight="1" x14ac:dyDescent="0.6">
      <c r="A931" s="38"/>
      <c r="B931" s="38"/>
      <c r="C931" s="38"/>
      <c r="D931" s="43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</row>
    <row r="932" spans="1:31" ht="19.5" customHeight="1" x14ac:dyDescent="0.6">
      <c r="A932" s="38"/>
      <c r="B932" s="38"/>
      <c r="C932" s="38"/>
      <c r="D932" s="43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</row>
    <row r="933" spans="1:31" ht="19.5" customHeight="1" x14ac:dyDescent="0.6">
      <c r="A933" s="38"/>
      <c r="B933" s="38"/>
      <c r="C933" s="38"/>
      <c r="D933" s="43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</row>
    <row r="934" spans="1:31" ht="19.5" customHeight="1" x14ac:dyDescent="0.6">
      <c r="A934" s="38"/>
      <c r="B934" s="38"/>
      <c r="C934" s="38"/>
      <c r="D934" s="43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</row>
    <row r="935" spans="1:31" ht="19.5" customHeight="1" x14ac:dyDescent="0.6">
      <c r="A935" s="38"/>
      <c r="B935" s="38"/>
      <c r="C935" s="38"/>
      <c r="D935" s="43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</row>
    <row r="936" spans="1:31" ht="19.5" customHeight="1" x14ac:dyDescent="0.6">
      <c r="A936" s="38"/>
      <c r="B936" s="38"/>
      <c r="C936" s="38"/>
      <c r="D936" s="43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</row>
    <row r="937" spans="1:31" ht="19.5" customHeight="1" x14ac:dyDescent="0.6">
      <c r="A937" s="38"/>
      <c r="B937" s="38"/>
      <c r="C937" s="38"/>
      <c r="D937" s="43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</row>
    <row r="938" spans="1:31" ht="19.5" customHeight="1" x14ac:dyDescent="0.6">
      <c r="A938" s="38"/>
      <c r="B938" s="38"/>
      <c r="C938" s="38"/>
      <c r="D938" s="43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</row>
    <row r="939" spans="1:31" ht="19.5" customHeight="1" x14ac:dyDescent="0.6">
      <c r="A939" s="38"/>
      <c r="B939" s="38"/>
      <c r="C939" s="38"/>
      <c r="D939" s="43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</row>
    <row r="940" spans="1:31" ht="19.5" customHeight="1" x14ac:dyDescent="0.6">
      <c r="A940" s="38"/>
      <c r="B940" s="38"/>
      <c r="C940" s="38"/>
      <c r="D940" s="43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</row>
    <row r="941" spans="1:31" ht="19.5" customHeight="1" x14ac:dyDescent="0.6">
      <c r="A941" s="38"/>
      <c r="B941" s="38"/>
      <c r="C941" s="38"/>
      <c r="D941" s="43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</row>
    <row r="942" spans="1:31" ht="19.5" customHeight="1" x14ac:dyDescent="0.6">
      <c r="A942" s="38"/>
      <c r="B942" s="38"/>
      <c r="C942" s="38"/>
      <c r="D942" s="43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</row>
    <row r="943" spans="1:31" ht="19.5" customHeight="1" x14ac:dyDescent="0.6">
      <c r="A943" s="38"/>
      <c r="B943" s="38"/>
      <c r="C943" s="38"/>
      <c r="D943" s="43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</row>
    <row r="944" spans="1:31" ht="19.5" customHeight="1" x14ac:dyDescent="0.6">
      <c r="A944" s="38"/>
      <c r="B944" s="38"/>
      <c r="C944" s="38"/>
      <c r="D944" s="43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</row>
    <row r="945" spans="1:31" ht="19.5" customHeight="1" x14ac:dyDescent="0.6">
      <c r="A945" s="38"/>
      <c r="B945" s="38"/>
      <c r="C945" s="38"/>
      <c r="D945" s="43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</row>
    <row r="946" spans="1:31" ht="19.5" customHeight="1" x14ac:dyDescent="0.6">
      <c r="A946" s="38"/>
      <c r="B946" s="38"/>
      <c r="C946" s="38"/>
      <c r="D946" s="43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</row>
    <row r="947" spans="1:31" ht="19.5" customHeight="1" x14ac:dyDescent="0.6">
      <c r="A947" s="38"/>
      <c r="B947" s="38"/>
      <c r="C947" s="38"/>
      <c r="D947" s="43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</row>
    <row r="948" spans="1:31" ht="19.5" customHeight="1" x14ac:dyDescent="0.6">
      <c r="A948" s="38"/>
      <c r="B948" s="38"/>
      <c r="C948" s="38"/>
      <c r="D948" s="43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</row>
    <row r="949" spans="1:31" ht="19.5" customHeight="1" x14ac:dyDescent="0.6">
      <c r="A949" s="38"/>
      <c r="B949" s="38"/>
      <c r="C949" s="38"/>
      <c r="D949" s="43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</row>
    <row r="950" spans="1:31" ht="19.5" customHeight="1" x14ac:dyDescent="0.6">
      <c r="A950" s="38"/>
      <c r="B950" s="38"/>
      <c r="C950" s="38"/>
      <c r="D950" s="43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</row>
    <row r="951" spans="1:31" ht="19.5" customHeight="1" x14ac:dyDescent="0.6">
      <c r="A951" s="38"/>
      <c r="B951" s="38"/>
      <c r="C951" s="38"/>
      <c r="D951" s="43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</row>
    <row r="952" spans="1:31" ht="19.5" customHeight="1" x14ac:dyDescent="0.6">
      <c r="A952" s="38"/>
      <c r="B952" s="38"/>
      <c r="C952" s="38"/>
      <c r="D952" s="43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</row>
    <row r="953" spans="1:31" ht="19.5" customHeight="1" x14ac:dyDescent="0.6">
      <c r="A953" s="38"/>
      <c r="B953" s="38"/>
      <c r="C953" s="38"/>
      <c r="D953" s="43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</row>
    <row r="954" spans="1:31" ht="19.5" customHeight="1" x14ac:dyDescent="0.6">
      <c r="A954" s="38"/>
      <c r="B954" s="38"/>
      <c r="C954" s="38"/>
      <c r="D954" s="43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</row>
    <row r="955" spans="1:31" ht="19.5" customHeight="1" x14ac:dyDescent="0.6">
      <c r="A955" s="38"/>
      <c r="B955" s="38"/>
      <c r="C955" s="38"/>
      <c r="D955" s="43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</row>
    <row r="956" spans="1:31" ht="19.5" customHeight="1" x14ac:dyDescent="0.6">
      <c r="A956" s="38"/>
      <c r="B956" s="38"/>
      <c r="C956" s="38"/>
      <c r="D956" s="43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</row>
    <row r="957" spans="1:31" ht="19.5" customHeight="1" x14ac:dyDescent="0.6">
      <c r="A957" s="38"/>
      <c r="B957" s="38"/>
      <c r="C957" s="38"/>
      <c r="D957" s="43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</row>
    <row r="958" spans="1:31" ht="19.5" customHeight="1" x14ac:dyDescent="0.6">
      <c r="A958" s="38"/>
      <c r="B958" s="38"/>
      <c r="C958" s="38"/>
      <c r="D958" s="43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</row>
    <row r="959" spans="1:31" ht="19.5" customHeight="1" x14ac:dyDescent="0.6">
      <c r="A959" s="38"/>
      <c r="B959" s="38"/>
      <c r="C959" s="38"/>
      <c r="D959" s="43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</row>
    <row r="960" spans="1:31" ht="19.5" customHeight="1" x14ac:dyDescent="0.6">
      <c r="A960" s="38"/>
      <c r="B960" s="38"/>
      <c r="C960" s="38"/>
      <c r="D960" s="43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</row>
    <row r="961" spans="1:31" ht="19.5" customHeight="1" x14ac:dyDescent="0.6">
      <c r="A961" s="38"/>
      <c r="B961" s="38"/>
      <c r="C961" s="38"/>
      <c r="D961" s="43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</row>
    <row r="962" spans="1:31" ht="19.5" customHeight="1" x14ac:dyDescent="0.6">
      <c r="A962" s="38"/>
      <c r="B962" s="38"/>
      <c r="C962" s="38"/>
      <c r="D962" s="43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</row>
    <row r="963" spans="1:31" ht="19.5" customHeight="1" x14ac:dyDescent="0.6">
      <c r="A963" s="38"/>
      <c r="B963" s="38"/>
      <c r="C963" s="38"/>
      <c r="D963" s="43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</row>
    <row r="964" spans="1:31" ht="19.5" customHeight="1" x14ac:dyDescent="0.6">
      <c r="A964" s="38"/>
      <c r="B964" s="38"/>
      <c r="C964" s="38"/>
      <c r="D964" s="43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</row>
    <row r="965" spans="1:31" ht="19.5" customHeight="1" x14ac:dyDescent="0.6">
      <c r="A965" s="38"/>
      <c r="B965" s="38"/>
      <c r="C965" s="38"/>
      <c r="D965" s="43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</row>
    <row r="966" spans="1:31" ht="19.5" customHeight="1" x14ac:dyDescent="0.6">
      <c r="A966" s="38"/>
      <c r="B966" s="38"/>
      <c r="C966" s="38"/>
      <c r="D966" s="43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</row>
    <row r="967" spans="1:31" ht="19.5" customHeight="1" x14ac:dyDescent="0.6">
      <c r="A967" s="38"/>
      <c r="B967" s="38"/>
      <c r="C967" s="38"/>
      <c r="D967" s="43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</row>
    <row r="968" spans="1:31" ht="19.5" customHeight="1" x14ac:dyDescent="0.6">
      <c r="A968" s="38"/>
      <c r="B968" s="38"/>
      <c r="C968" s="38"/>
      <c r="D968" s="43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</row>
    <row r="969" spans="1:31" ht="19.5" customHeight="1" x14ac:dyDescent="0.6">
      <c r="A969" s="38"/>
      <c r="B969" s="38"/>
      <c r="C969" s="38"/>
      <c r="D969" s="43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</row>
    <row r="970" spans="1:31" ht="19.5" customHeight="1" x14ac:dyDescent="0.6">
      <c r="A970" s="38"/>
      <c r="B970" s="38"/>
      <c r="C970" s="38"/>
      <c r="D970" s="43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</row>
    <row r="971" spans="1:31" ht="19.5" customHeight="1" x14ac:dyDescent="0.6">
      <c r="A971" s="38"/>
      <c r="B971" s="38"/>
      <c r="C971" s="38"/>
      <c r="D971" s="43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</row>
    <row r="972" spans="1:31" ht="19.5" customHeight="1" x14ac:dyDescent="0.6">
      <c r="A972" s="38"/>
      <c r="B972" s="38"/>
      <c r="C972" s="38"/>
      <c r="D972" s="43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</row>
    <row r="973" spans="1:31" ht="19.5" customHeight="1" x14ac:dyDescent="0.6">
      <c r="A973" s="38"/>
      <c r="B973" s="38"/>
      <c r="C973" s="38"/>
      <c r="D973" s="43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</row>
    <row r="974" spans="1:31" ht="19.5" customHeight="1" x14ac:dyDescent="0.6">
      <c r="A974" s="38"/>
      <c r="B974" s="38"/>
      <c r="C974" s="38"/>
      <c r="D974" s="43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</row>
    <row r="975" spans="1:31" ht="19.5" customHeight="1" x14ac:dyDescent="0.6">
      <c r="A975" s="38"/>
      <c r="B975" s="38"/>
      <c r="C975" s="38"/>
      <c r="D975" s="43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</row>
    <row r="976" spans="1:31" ht="19.5" customHeight="1" x14ac:dyDescent="0.6">
      <c r="A976" s="38"/>
      <c r="B976" s="38"/>
      <c r="C976" s="38"/>
      <c r="D976" s="43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</row>
    <row r="977" spans="1:31" ht="19.5" customHeight="1" x14ac:dyDescent="0.6">
      <c r="A977" s="38"/>
      <c r="B977" s="38"/>
      <c r="C977" s="38"/>
      <c r="D977" s="43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</row>
    <row r="978" spans="1:31" ht="19.5" customHeight="1" x14ac:dyDescent="0.6">
      <c r="A978" s="38"/>
      <c r="B978" s="38"/>
      <c r="C978" s="38"/>
      <c r="D978" s="43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</row>
    <row r="979" spans="1:31" ht="19.5" customHeight="1" x14ac:dyDescent="0.6">
      <c r="A979" s="38"/>
      <c r="B979" s="38"/>
      <c r="C979" s="38"/>
      <c r="D979" s="43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</row>
    <row r="980" spans="1:31" ht="19.5" customHeight="1" x14ac:dyDescent="0.6">
      <c r="A980" s="38"/>
      <c r="B980" s="38"/>
      <c r="C980" s="38"/>
      <c r="D980" s="43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</row>
    <row r="981" spans="1:31" ht="19.5" customHeight="1" x14ac:dyDescent="0.6">
      <c r="A981" s="38"/>
      <c r="B981" s="38"/>
      <c r="C981" s="38"/>
      <c r="D981" s="43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</row>
    <row r="982" spans="1:31" ht="19.5" customHeight="1" x14ac:dyDescent="0.6">
      <c r="A982" s="38"/>
      <c r="B982" s="38"/>
      <c r="C982" s="38"/>
      <c r="D982" s="43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</row>
    <row r="983" spans="1:31" ht="19.5" customHeight="1" x14ac:dyDescent="0.6">
      <c r="A983" s="38"/>
      <c r="B983" s="38"/>
      <c r="C983" s="38"/>
      <c r="D983" s="43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</row>
    <row r="984" spans="1:31" ht="19.5" customHeight="1" x14ac:dyDescent="0.6">
      <c r="A984" s="38"/>
      <c r="B984" s="38"/>
      <c r="C984" s="38"/>
      <c r="D984" s="43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</row>
    <row r="985" spans="1:31" ht="19.5" customHeight="1" x14ac:dyDescent="0.6">
      <c r="A985" s="38"/>
      <c r="B985" s="38"/>
      <c r="C985" s="38"/>
      <c r="D985" s="43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</row>
    <row r="986" spans="1:31" ht="19.5" customHeight="1" x14ac:dyDescent="0.6">
      <c r="A986" s="38"/>
      <c r="B986" s="38"/>
      <c r="C986" s="38"/>
      <c r="D986" s="43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</row>
    <row r="987" spans="1:31" ht="19.5" customHeight="1" x14ac:dyDescent="0.6">
      <c r="A987" s="38"/>
      <c r="B987" s="38"/>
      <c r="C987" s="38"/>
      <c r="D987" s="43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</row>
    <row r="988" spans="1:31" ht="19.5" customHeight="1" x14ac:dyDescent="0.6">
      <c r="A988" s="38"/>
      <c r="B988" s="38"/>
      <c r="C988" s="38"/>
      <c r="D988" s="43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</row>
    <row r="989" spans="1:31" ht="19.5" customHeight="1" x14ac:dyDescent="0.6">
      <c r="A989" s="38"/>
      <c r="B989" s="38"/>
      <c r="C989" s="38"/>
      <c r="D989" s="43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</row>
    <row r="990" spans="1:31" ht="19.5" customHeight="1" x14ac:dyDescent="0.6">
      <c r="A990" s="38"/>
      <c r="B990" s="38"/>
      <c r="C990" s="38"/>
      <c r="D990" s="43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</row>
    <row r="991" spans="1:31" ht="19.5" customHeight="1" x14ac:dyDescent="0.6">
      <c r="A991" s="38"/>
      <c r="B991" s="38"/>
      <c r="C991" s="38"/>
      <c r="D991" s="43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</row>
    <row r="992" spans="1:31" ht="19.5" customHeight="1" x14ac:dyDescent="0.6">
      <c r="A992" s="38"/>
      <c r="B992" s="38"/>
      <c r="C992" s="38"/>
      <c r="D992" s="43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</row>
    <row r="993" spans="1:31" ht="19.5" customHeight="1" x14ac:dyDescent="0.6">
      <c r="A993" s="38"/>
      <c r="B993" s="38"/>
      <c r="C993" s="38"/>
      <c r="D993" s="43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</row>
    <row r="994" spans="1:31" ht="19.5" customHeight="1" x14ac:dyDescent="0.6">
      <c r="A994" s="38"/>
      <c r="B994" s="38"/>
      <c r="C994" s="38"/>
      <c r="D994" s="43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</row>
    <row r="995" spans="1:31" ht="19.5" customHeight="1" x14ac:dyDescent="0.6">
      <c r="A995" s="38"/>
      <c r="B995" s="38"/>
      <c r="C995" s="38"/>
      <c r="D995" s="43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</row>
    <row r="996" spans="1:31" ht="19.5" customHeight="1" x14ac:dyDescent="0.6">
      <c r="A996" s="38"/>
      <c r="B996" s="38"/>
      <c r="C996" s="38"/>
      <c r="D996" s="43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</row>
    <row r="997" spans="1:31" ht="19.5" customHeight="1" x14ac:dyDescent="0.6">
      <c r="A997" s="38"/>
      <c r="B997" s="38"/>
      <c r="C997" s="38"/>
      <c r="D997" s="43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</row>
    <row r="998" spans="1:31" ht="19.5" customHeight="1" x14ac:dyDescent="0.6">
      <c r="A998" s="38"/>
      <c r="B998" s="38"/>
      <c r="C998" s="38"/>
      <c r="D998" s="43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</row>
    <row r="999" spans="1:31" ht="19.5" customHeight="1" x14ac:dyDescent="0.6">
      <c r="A999" s="38"/>
      <c r="B999" s="38"/>
      <c r="C999" s="38"/>
      <c r="D999" s="43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</row>
    <row r="1000" spans="1:31" ht="19.5" customHeight="1" x14ac:dyDescent="0.6">
      <c r="A1000" s="38"/>
      <c r="B1000" s="38"/>
      <c r="C1000" s="38"/>
      <c r="D1000" s="43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</row>
    <row r="1001" spans="1:31" ht="19.5" customHeight="1" x14ac:dyDescent="0.6">
      <c r="A1001" s="38"/>
      <c r="B1001" s="38"/>
      <c r="C1001" s="38"/>
      <c r="D1001" s="43"/>
      <c r="E1001" s="38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</row>
    <row r="1002" spans="1:31" ht="19.5" customHeight="1" x14ac:dyDescent="0.6">
      <c r="A1002" s="38"/>
      <c r="B1002" s="38"/>
      <c r="C1002" s="38"/>
      <c r="D1002" s="43"/>
      <c r="E1002" s="38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</row>
    <row r="1003" spans="1:31" ht="19.5" customHeight="1" x14ac:dyDescent="0.6">
      <c r="A1003" s="38"/>
      <c r="B1003" s="38"/>
      <c r="C1003" s="38"/>
      <c r="D1003" s="43"/>
      <c r="E1003" s="38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</row>
    <row r="1004" spans="1:31" ht="19.5" customHeight="1" x14ac:dyDescent="0.6">
      <c r="A1004" s="38"/>
      <c r="B1004" s="38"/>
      <c r="C1004" s="38"/>
      <c r="D1004" s="43"/>
      <c r="E1004" s="38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</row>
    <row r="1005" spans="1:31" ht="19.5" customHeight="1" x14ac:dyDescent="0.6">
      <c r="A1005" s="38"/>
      <c r="B1005" s="38"/>
      <c r="C1005" s="38"/>
      <c r="D1005" s="43"/>
      <c r="E1005" s="38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2023-07-09T12:26:12Z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