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928B968E-EDC2-4CA6-933F-68B488188B39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D47" i="11"/>
  <c r="E47" i="11"/>
  <c r="F47" i="11"/>
  <c r="G47" i="11"/>
  <c r="H47" i="11" s="1"/>
  <c r="I47" i="11"/>
  <c r="J47" i="11"/>
  <c r="K47" i="11"/>
  <c r="L47" i="11" s="1"/>
  <c r="M47" i="11"/>
  <c r="N47" i="11"/>
  <c r="O47" i="11"/>
  <c r="P47" i="11" s="1"/>
  <c r="R47" i="11"/>
  <c r="S47" i="11" s="1"/>
  <c r="C47" i="10"/>
  <c r="D47" i="10"/>
  <c r="E47" i="10"/>
  <c r="F47" i="10"/>
  <c r="G47" i="10"/>
  <c r="H47" i="10" s="1"/>
  <c r="I47" i="10"/>
  <c r="J47" i="10"/>
  <c r="K47" i="10"/>
  <c r="L47" i="10" s="1"/>
  <c r="M47" i="10"/>
  <c r="N47" i="10"/>
  <c r="O47" i="10"/>
  <c r="P47" i="10" s="1"/>
  <c r="R47" i="10"/>
  <c r="S47" i="10" s="1"/>
  <c r="C47" i="9"/>
  <c r="D47" i="9"/>
  <c r="E47" i="9"/>
  <c r="F47" i="9"/>
  <c r="G47" i="9"/>
  <c r="H47" i="9"/>
  <c r="I47" i="9"/>
  <c r="J47" i="9"/>
  <c r="K47" i="9"/>
  <c r="L47" i="9" s="1"/>
  <c r="M47" i="9"/>
  <c r="N47" i="9"/>
  <c r="O47" i="9"/>
  <c r="P47" i="9"/>
  <c r="R47" i="9"/>
  <c r="S47" i="9" s="1"/>
  <c r="C47" i="8"/>
  <c r="D47" i="8"/>
  <c r="E47" i="8"/>
  <c r="F47" i="8"/>
  <c r="G47" i="8"/>
  <c r="H47" i="8" s="1"/>
  <c r="I47" i="8"/>
  <c r="J47" i="8"/>
  <c r="K47" i="8"/>
  <c r="L47" i="8" s="1"/>
  <c r="M47" i="8"/>
  <c r="N47" i="8" s="1"/>
  <c r="O47" i="8"/>
  <c r="P47" i="8" s="1"/>
  <c r="R47" i="8"/>
  <c r="S47" i="8" s="1"/>
  <c r="C47" i="7"/>
  <c r="D47" i="7"/>
  <c r="E47" i="7"/>
  <c r="F47" i="7"/>
  <c r="G47" i="7"/>
  <c r="H47" i="7" s="1"/>
  <c r="I47" i="7"/>
  <c r="J47" i="7"/>
  <c r="K47" i="7"/>
  <c r="L47" i="7" s="1"/>
  <c r="M47" i="7"/>
  <c r="N47" i="7"/>
  <c r="O47" i="7"/>
  <c r="P47" i="7" s="1"/>
  <c r="R47" i="7"/>
  <c r="S47" i="7" s="1"/>
  <c r="C47" i="6"/>
  <c r="D47" i="6"/>
  <c r="E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7" i="5"/>
  <c r="D47" i="5"/>
  <c r="E47" i="5"/>
  <c r="F47" i="5"/>
  <c r="G47" i="5"/>
  <c r="H47" i="5" s="1"/>
  <c r="I47" i="5"/>
  <c r="J47" i="5"/>
  <c r="K47" i="5"/>
  <c r="L47" i="5" s="1"/>
  <c r="M47" i="5"/>
  <c r="N47" i="5"/>
  <c r="O47" i="5"/>
  <c r="P47" i="5" s="1"/>
  <c r="B47" i="4"/>
  <c r="C47" i="4"/>
  <c r="D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7" i="2"/>
  <c r="C47" i="2"/>
  <c r="D47" i="2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Q47" i="11" l="1"/>
  <c r="Q47" i="10"/>
  <c r="Q47" i="9"/>
  <c r="Q47" i="8"/>
  <c r="Q47" i="7"/>
  <c r="Q47" i="5"/>
  <c r="R47" i="5"/>
  <c r="S47" i="5" s="1"/>
  <c r="D45" i="10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<sst xmlns="http://schemas.openxmlformats.org/spreadsheetml/2006/main" count="885" uniqueCount="146">
  <si>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</si>
  <si>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</si>
  <si>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</si>
  <si>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</si>
  <si>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</si>
  <si>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</si>
  <si>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</si>
  <si>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</si>
  <si>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</si>
  <si>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</si>
  <si>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</si>
  <si>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</si>
  <si>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</si>
  <si>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</si>
  <si>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</si>
  <si>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</si>
  <si>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</si>
  <si>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</si>
  <si>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</si>
  <si>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</si>
  <si>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</si>
  <si>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</si>
  <si>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</si>
  <si>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</si>
  <si>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</si>
  <si>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</si>
  <si>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</si>
  <si>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</si>
  <si>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</si>
  <si>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</si>
  <si>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</si>
  <si>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</si>
  <si>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</si>
  <si>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</si>
  <si>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</si>
  <si>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</si>
  <si>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</si>
  <si>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</si>
  <si>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</si>
  <si>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</si>
  <si>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</si>
  <si>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</si>
  <si>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</si>
  <si>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</si>
  <si>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</si>
  <si>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</si>
  <si>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</si>
  <si>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</si>
  <si>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</si>
  <si>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</si>
  <si>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</si>
  <si>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</si>
  <si>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</si>
  <si>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</si>
  <si>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</si>
  <si>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</si>
  <si>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</si>
  <si>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</si>
  <si>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</si>
  <si>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</si>
  <si>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</si>
  <si>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</si>
  <si>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</si>
  <si>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</si>
  <si>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</si>
  <si>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</si>
  <si>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</si>
  <si>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</si>
  <si>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</si>
  <si>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</si>
  <si>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</si>
  <si>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</si>
  <si>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</si>
  <si>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</si>
  <si>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</si>
  <si>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</si>
  <si>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</si>
  <si>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</si>
  <si>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</si>
  <si>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</si>
  <si>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</si>
  <si>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</si>
  <si>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</si>
  <si>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</si>
  <si>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</si>
  <si>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</si>
  <si>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</si>
  <si>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</si>
  <si>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</si>
  <si>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</si>
  <si>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</si>
  <si>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</si>
  <si>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</si>
  <si>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</si>
  <si>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</si>
  <si>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</si>
  <si>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</si>
  <si>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</si>
  <si>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</si>
  <si>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</si>
  <si>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เด็กชายธนพล  ฉิมปิ่น</t>
  </si>
  <si>
    <t>เด็กชายกนกพิชญ์  นุ่มนก</t>
  </si>
  <si>
    <t>เด็กชายกฤศณชัย  แหยมไทย</t>
  </si>
  <si>
    <t>เด็กชายชลากร  แหยมบุญ</t>
  </si>
  <si>
    <t>เด็กชายชัยวัฒน์  ฉันทญาณสิทธิ์</t>
  </si>
  <si>
    <t>เด็กชายณัฏฐ์พล  พินิจดวง</t>
  </si>
  <si>
    <t>เด็กชายเตชณัฐ  นิ่มสุวรรณ</t>
  </si>
  <si>
    <t>เด็กชายธีรภัทร  อยู่นาน</t>
  </si>
  <si>
    <t>เด็กชายนเรนทร์ฤทธิ์  นิยมสัจจา</t>
  </si>
  <si>
    <t>เด็กชายนิธิโชติ  ยิ่งสถาพรชัย</t>
  </si>
  <si>
    <t>เด็กชายพชร  มาลาวัยจันทร์</t>
  </si>
  <si>
    <t>เด็กชายพชรพล  พุ่มทองสุข</t>
  </si>
  <si>
    <t>เด็กชายเพชรดารากร  มีคล้าย</t>
  </si>
  <si>
    <t>เด็กชายรชณัฐ  บุณยผล</t>
  </si>
  <si>
    <t>เด็กชายศิวกร  พันธ์เลิศ</t>
  </si>
  <si>
    <t>เด็กชายสิขริน  ทัศมาลี</t>
  </si>
  <si>
    <t>เด็กชายอติวิชญ์  อินแปลง</t>
  </si>
  <si>
    <t>เด็กชายอนุชา  เดชะพงษ์</t>
  </si>
  <si>
    <t>เด็กหญิงกิรณา  แก่นมะสังข์</t>
  </si>
  <si>
    <t>เด็กหญิงฉัตรศลิษา  ลุ้ยประเสริฐ</t>
  </si>
  <si>
    <t>เด็กหญิงธนวดี  เกตุพันธ์</t>
  </si>
  <si>
    <t>เด็กหญิงธัญจิรา  อ่อนโพธา</t>
  </si>
  <si>
    <t>เด็กหญิงนริศา  หงษ์ษาวดี</t>
  </si>
  <si>
    <t>เด็กหญิงนวินดา  พูนขำ</t>
  </si>
  <si>
    <t>เด็กหญิงนันท์นภัส  แข่งขัน</t>
  </si>
  <si>
    <t>เด็กหญิงเบญญาภา  เหลาดวงดี</t>
  </si>
  <si>
    <t>เด็กหญิงปรมาภรณ์  ปูมสีดา</t>
  </si>
  <si>
    <t>เด็กหญิงปวีณ์นุช  จันทมาศ</t>
  </si>
  <si>
    <t>เด็กหญิงปิยะวดี  โคดดี</t>
  </si>
  <si>
    <t>เด็กหญิงพนิดา  ถนอมจันทร์</t>
  </si>
  <si>
    <t>เด็กหญิงพรสวรรค์  พรสกุลเย็น</t>
  </si>
  <si>
    <t>เด็กหญิงพัลลภา  เปาเล้ง</t>
  </si>
  <si>
    <t>เด็กหญิงพิชฎา  แก่นแก้ว</t>
  </si>
  <si>
    <t>เด็กหญิงพินนิชา  จันทรบุตร</t>
  </si>
  <si>
    <t>เด็กหญิงแพรวา  เหลี่ยมบาง</t>
  </si>
  <si>
    <t>เด็กหญิงรินรดา  ล่องแก้ว</t>
  </si>
  <si>
    <t>เด็กหญิงไวตามิ้ลค์  นาคแย้ม</t>
  </si>
  <si>
    <t>เด็กหญิงศศิกานต์  ปิ่นสุด</t>
  </si>
  <si>
    <t>เด็กหญิงสุธิมา  สนสกล</t>
  </si>
  <si>
    <t>เด็กหญิงอภิสรา  หงส์โสดา</t>
  </si>
  <si>
    <t>เด็กหญิงอัจจิมา  ปั้นแก้ว</t>
  </si>
  <si>
    <t>เด็กหญิงอารีย์รัตน์  พงษ์สุวรรณ</t>
  </si>
  <si>
    <t>เด็กหญิงทรรศนันทน์  เทวกุล ณ อยุธยา</t>
  </si>
  <si>
    <t>3/4</t>
  </si>
  <si>
    <t>นายณรงศักดิ์ ศิริวัฒนาตระกูล</t>
  </si>
  <si>
    <t>นางนุชนารถ เฟอร์โฮฟ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</si>
</sst>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8" activePane="bottomLeft" state="frozen"/>
      <selection pane="bottomLeft" activeCell="B46" sqref="B46:AS47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3" t="s">
        <v>0</v>
      </c>
      <c r="B2" s="84"/>
      <c r="C2" s="84"/>
      <c r="D2" s="84"/>
      <c r="E2" s="85"/>
      <c r="F2" s="86" t="s">
        <v>1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17"/>
      <c r="AF2" s="87" t="s">
        <v>2</v>
      </c>
      <c r="AG2" s="18"/>
      <c r="AH2" s="18"/>
      <c r="AI2" s="87" t="s">
        <v>3</v>
      </c>
      <c r="AJ2" s="18"/>
      <c r="AK2" s="18"/>
      <c r="AL2" s="18"/>
      <c r="AM2" s="87" t="s">
        <v>4</v>
      </c>
      <c r="AN2" s="18"/>
      <c r="AO2" s="18"/>
      <c r="AP2" s="18"/>
      <c r="AQ2" s="87" t="s">
        <v>5</v>
      </c>
      <c r="AR2" s="18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0" t="str">
        <f>C58&amp;"  "&amp;S58</f>
        <v>นายณรงศักดิ์ ศิริวัฒนาตระกูล  นางนุชนารถ เฟอร์โฮฟ</v>
      </c>
      <c r="B3" s="84"/>
      <c r="C3" s="84"/>
      <c r="D3" s="84"/>
      <c r="E3" s="85"/>
      <c r="F3" s="83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17"/>
      <c r="AF3" s="88"/>
      <c r="AG3" s="18"/>
      <c r="AH3" s="18"/>
      <c r="AI3" s="88"/>
      <c r="AJ3" s="18"/>
      <c r="AK3" s="18"/>
      <c r="AL3" s="18"/>
      <c r="AM3" s="88"/>
      <c r="AN3" s="18"/>
      <c r="AO3" s="18"/>
      <c r="AP3" s="18"/>
      <c r="AQ3" s="88"/>
      <c r="AR3" s="18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9"/>
      <c r="AG4" s="18"/>
      <c r="AH4" s="18"/>
      <c r="AI4" s="89"/>
      <c r="AJ4" s="18"/>
      <c r="AK4" s="18"/>
      <c r="AL4" s="18"/>
      <c r="AM4" s="89"/>
      <c r="AN4" s="18"/>
      <c r="AO4" s="18"/>
      <c r="AP4" s="18"/>
      <c r="AQ4" s="89"/>
      <c r="AR4" s="18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3/4</v>
      </c>
      <c r="C5" s="64">
        <f>ฉบับครู!C5</f>
        <v>44583</v>
      </c>
      <c r="D5" s="23" t="str">
        <f>ฉบับครู!D5</f>
        <v>เด็กชายธนพล  ฉิมปิ่น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3/4</v>
      </c>
      <c r="C6" s="64">
        <f>ฉบับครู!C6</f>
        <v>44758</v>
      </c>
      <c r="D6" s="23" t="str">
        <f>ฉบับครู!D6</f>
        <v>เด็กชายกนกพิชญ์  นุ่มนก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3/4</v>
      </c>
      <c r="C7" s="64">
        <f>ฉบับครู!C7</f>
        <v>44759</v>
      </c>
      <c r="D7" s="23" t="str">
        <f>ฉบับครู!D7</f>
        <v>เด็กชายกฤศณชัย  แหยมไทย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3/4</v>
      </c>
      <c r="C8" s="64">
        <f>ฉบับครู!C8</f>
        <v>44760</v>
      </c>
      <c r="D8" s="23" t="str">
        <f>ฉบับครู!D8</f>
        <v>เด็กชายชลากร  แหยมบุญ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3/4</v>
      </c>
      <c r="C9" s="64">
        <f>ฉบับครู!C9</f>
        <v>44761</v>
      </c>
      <c r="D9" s="23" t="str">
        <f>ฉบับครู!D9</f>
        <v>เด็กชายชัยวัฒน์  ฉันทญาณสิทธิ์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3/4</v>
      </c>
      <c r="C10" s="64">
        <f>ฉบับครู!C10</f>
        <v>44762</v>
      </c>
      <c r="D10" s="23" t="str">
        <f>ฉบับครู!D10</f>
        <v>เด็กชายณัฏฐ์พล  พินิจดวง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3/4</v>
      </c>
      <c r="C11" s="64">
        <f>ฉบับครู!C11</f>
        <v>44764</v>
      </c>
      <c r="D11" s="23" t="str">
        <f>ฉบับครู!D11</f>
        <v>เด็กชายเตชณัฐ  นิ่มสุวรรณ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3/4</v>
      </c>
      <c r="C12" s="64">
        <f>ฉบับครู!C12</f>
        <v>44765</v>
      </c>
      <c r="D12" s="23" t="str">
        <f>ฉบับครู!D12</f>
        <v>เด็กชายธีรภัทร  อยู่นาน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3/4</v>
      </c>
      <c r="C13" s="64">
        <f>ฉบับครู!C13</f>
        <v>44766</v>
      </c>
      <c r="D13" s="23" t="str">
        <f>ฉบับครู!D13</f>
        <v>เด็กชายนเรนทร์ฤทธิ์  นิยมสัจจา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3/4</v>
      </c>
      <c r="C14" s="64">
        <f>ฉบับครู!C14</f>
        <v>44767</v>
      </c>
      <c r="D14" s="23" t="str">
        <f>ฉบับครู!D14</f>
        <v>เด็กชายนิธิโชติ  ยิ่งสถาพรชัย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3/4</v>
      </c>
      <c r="C15" s="64">
        <f>ฉบับครู!C15</f>
        <v>44768</v>
      </c>
      <c r="D15" s="23" t="str">
        <f>ฉบับครู!D15</f>
        <v>เด็กชายพชร  มาลาวัยจันทร์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3/4</v>
      </c>
      <c r="C16" s="64">
        <f>ฉบับครู!C16</f>
        <v>44769</v>
      </c>
      <c r="D16" s="23" t="str">
        <f>ฉบับครู!D16</f>
        <v>เด็กชายพชรพล  พุ่มทองสุข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3/4</v>
      </c>
      <c r="C17" s="64">
        <f>ฉบับครู!C17</f>
        <v>44770</v>
      </c>
      <c r="D17" s="23" t="str">
        <f>ฉบับครู!D17</f>
        <v>เด็กชายเพชรดารากร  มีคล้าย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3/4</v>
      </c>
      <c r="C18" s="64">
        <f>ฉบับครู!C18</f>
        <v>44771</v>
      </c>
      <c r="D18" s="23" t="str">
        <f>ฉบับครู!D18</f>
        <v>เด็กชายรชณัฐ  บุณยผล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3/4</v>
      </c>
      <c r="C19" s="64">
        <f>ฉบับครู!C19</f>
        <v>44773</v>
      </c>
      <c r="D19" s="23" t="str">
        <f>ฉบับครู!D19</f>
        <v>เด็กชายศิวกร  พันธ์เลิศ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3/4</v>
      </c>
      <c r="C20" s="64">
        <f>ฉบับครู!C20</f>
        <v>44774</v>
      </c>
      <c r="D20" s="23" t="str">
        <f>ฉบับครู!D20</f>
        <v>เด็กชายสิขริน  ทัศมาลี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3/4</v>
      </c>
      <c r="C21" s="64">
        <f>ฉบับครู!C21</f>
        <v>44775</v>
      </c>
      <c r="D21" s="23" t="str">
        <f>ฉบับครู!D21</f>
        <v>เด็กชายอติวิชญ์  อินแปลง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3/4</v>
      </c>
      <c r="C22" s="64">
        <f>ฉบับครู!C22</f>
        <v>44776</v>
      </c>
      <c r="D22" s="23" t="str">
        <f>ฉบับครู!D22</f>
        <v>เด็กชายอนุชา  เดชะพงษ์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3/4</v>
      </c>
      <c r="C23" s="64">
        <f>ฉบับครู!C23</f>
        <v>44777</v>
      </c>
      <c r="D23" s="23" t="str">
        <f>ฉบับครู!D23</f>
        <v>เด็กหญิงกิรณา  แก่นมะสังข์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3/4</v>
      </c>
      <c r="C24" s="64">
        <f>ฉบับครู!C24</f>
        <v>44778</v>
      </c>
      <c r="D24" s="23" t="str">
        <f>ฉบับครู!D24</f>
        <v>เด็กหญิงฉัตรศลิษา  ลุ้ยประเสริฐ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3/4</v>
      </c>
      <c r="C25" s="64">
        <f>ฉบับครู!C25</f>
        <v>44780</v>
      </c>
      <c r="D25" s="23" t="str">
        <f>ฉบับครู!D25</f>
        <v>เด็กหญิงธนวดี  เกตุพันธ์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3/4</v>
      </c>
      <c r="C26" s="64">
        <f>ฉบับครู!C26</f>
        <v>44781</v>
      </c>
      <c r="D26" s="23" t="str">
        <f>ฉบับครู!D26</f>
        <v>เด็กหญิงธัญจิรา  อ่อนโพธา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3/4</v>
      </c>
      <c r="C27" s="64">
        <f>ฉบับครู!C27</f>
        <v>44782</v>
      </c>
      <c r="D27" s="23" t="str">
        <f>ฉบับครู!D27</f>
        <v>เด็กหญิงนริศา  หงษ์ษาวดี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3/4</v>
      </c>
      <c r="C28" s="64">
        <f>ฉบับครู!C28</f>
        <v>44783</v>
      </c>
      <c r="D28" s="23" t="str">
        <f>ฉบับครู!D28</f>
        <v>เด็กหญิงนวินดา  พูนขำ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3/4</v>
      </c>
      <c r="C29" s="64">
        <f>ฉบับครู!C29</f>
        <v>44784</v>
      </c>
      <c r="D29" s="23" t="str">
        <f>ฉบับครู!D29</f>
        <v>เด็กหญิงนันท์นภัส  แข่งขัน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3/4</v>
      </c>
      <c r="C30" s="64">
        <f>ฉบับครู!C30</f>
        <v>44785</v>
      </c>
      <c r="D30" s="23" t="str">
        <f>ฉบับครู!D30</f>
        <v>เด็กหญิงเบญญาภา  เหลาดวงดี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3/4</v>
      </c>
      <c r="C31" s="64">
        <f>ฉบับครู!C31</f>
        <v>44786</v>
      </c>
      <c r="D31" s="23" t="str">
        <f>ฉบับครู!D31</f>
        <v>เด็กหญิงปรมาภรณ์  ปูมสีดา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3/4</v>
      </c>
      <c r="C32" s="64">
        <f>ฉบับครู!C32</f>
        <v>44787</v>
      </c>
      <c r="D32" s="23" t="str">
        <f>ฉบับครู!D32</f>
        <v>เด็กหญิงปวีณ์นุช  จันทมาศ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3/4</v>
      </c>
      <c r="C33" s="64">
        <f>ฉบับครู!C33</f>
        <v>44788</v>
      </c>
      <c r="D33" s="23" t="str">
        <f>ฉบับครู!D33</f>
        <v>เด็กหญิงปิยะวดี  โคดดี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3/4</v>
      </c>
      <c r="C34" s="64">
        <f>ฉบับครู!C34</f>
        <v>44789</v>
      </c>
      <c r="D34" s="23" t="str">
        <f>ฉบับครู!D34</f>
        <v>เด็กหญิงพนิดา  ถนอมจันทร์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3/4</v>
      </c>
      <c r="C35" s="64">
        <f>ฉบับครู!C35</f>
        <v>44790</v>
      </c>
      <c r="D35" s="23" t="str">
        <f>ฉบับครู!D35</f>
        <v>เด็กหญิงพรสวรรค์  พรสกุลเย็น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3/4</v>
      </c>
      <c r="C36" s="64">
        <f>ฉบับครู!C36</f>
        <v>44791</v>
      </c>
      <c r="D36" s="23" t="str">
        <f>ฉบับครู!D36</f>
        <v>เด็กหญิงพัลลภา  เปาเล้ง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3/4</v>
      </c>
      <c r="C37" s="64">
        <f>ฉบับครู!C37</f>
        <v>44792</v>
      </c>
      <c r="D37" s="23" t="str">
        <f>ฉบับครู!D37</f>
        <v>เด็กหญิงพิชฎา  แก่นแก้ว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3/4</v>
      </c>
      <c r="C38" s="64">
        <f>ฉบับครู!C38</f>
        <v>44793</v>
      </c>
      <c r="D38" s="23" t="str">
        <f>ฉบับครู!D38</f>
        <v>เด็กหญิงพินนิชา  จันทรบุตร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3/4</v>
      </c>
      <c r="C39" s="64">
        <f>ฉบับครู!C39</f>
        <v>44794</v>
      </c>
      <c r="D39" s="23" t="str">
        <f>ฉบับครู!D39</f>
        <v>เด็กหญิงแพรวา  เหลี่ยมบาง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3/4</v>
      </c>
      <c r="C40" s="64">
        <f>ฉบับครู!C40</f>
        <v>44795</v>
      </c>
      <c r="D40" s="23" t="str">
        <f>ฉบับครู!D40</f>
        <v>เด็กหญิงรินรดา  ล่องแก้ว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3/4</v>
      </c>
      <c r="C41" s="64">
        <f>ฉบับครู!C41</f>
        <v>44796</v>
      </c>
      <c r="D41" s="23" t="str">
        <f>ฉบับครู!D41</f>
        <v>เด็กหญิงไวตามิ้ลค์  นาคแย้ม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3/4</v>
      </c>
      <c r="C42" s="64">
        <f>ฉบับครู!C42</f>
        <v>44797</v>
      </c>
      <c r="D42" s="23" t="str">
        <f>ฉบับครู!D42</f>
        <v>เด็กหญิงศศิกานต์  ปิ่นสุด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3/4</v>
      </c>
      <c r="C43" s="64">
        <f>ฉบับครู!C43</f>
        <v>44798</v>
      </c>
      <c r="D43" s="23" t="str">
        <f>ฉบับครู!D43</f>
        <v>เด็กหญิงสุธิมา  สนสกล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3/4</v>
      </c>
      <c r="C44" s="64">
        <f>ฉบับครู!C44</f>
        <v>44799</v>
      </c>
      <c r="D44" s="23" t="str">
        <f>ฉบับครู!D44</f>
        <v>เด็กหญิงอภิสรา  หงส์โสดา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3/4</v>
      </c>
      <c r="C45" s="64">
        <f>ฉบับครู!C45</f>
        <v>44800</v>
      </c>
      <c r="D45" s="23" t="str">
        <f>ฉบับครู!D45</f>
        <v>เด็กหญิงอัจจิมา  ปั้นแก้ว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3/4</v>
      </c>
      <c r="C46" s="64">
        <f>ฉบับครู!C46</f>
        <v>44801</v>
      </c>
      <c r="D46" s="23" t="str">
        <f>ฉบับครู!D46</f>
        <v>เด็กหญิงอารีย์รัตน์  พงษ์สุวรรณ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 t="str">
        <f>ฉบับครู!B47</f>
        <v>3/4</v>
      </c>
      <c r="C47" s="64">
        <f>ฉบับครู!C47</f>
        <v>44813</v>
      </c>
      <c r="D47" s="23" t="str">
        <f>ฉบับครู!D47</f>
        <v>เด็กหญิงทรรศนันทน์  เทวกุล ณ อยุธยา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1">H47+M47+R47+U47+AC47</f>
        <v>0</v>
      </c>
      <c r="AF47" s="20">
        <f t="shared" ref="AF47" si="32">SUM(H47,M47,R47,U47,AC47)</f>
        <v>0</v>
      </c>
      <c r="AG47" s="20" t="b">
        <f t="shared" ref="AG47" si="33">IF(L47=3,1,IF(L47=2,2,IF(L47=1,3)))</f>
        <v>0</v>
      </c>
      <c r="AH47" s="20">
        <f t="shared" ref="AH47" si="34">J47+L47+Q47+W47+AA47</f>
        <v>0</v>
      </c>
      <c r="AI47" s="20">
        <f t="shared" ref="AI47" si="35">SUM(J47,L47,Q47,W47,AA47)</f>
        <v>0</v>
      </c>
      <c r="AJ47" s="20" t="b">
        <f t="shared" ref="AJ47" si="36">IF(Z47=3,1,IF(Z47=2,2,IF(Z47=1,3)))</f>
        <v>0</v>
      </c>
      <c r="AK47" s="20" t="b">
        <f t="shared" ref="AK47" si="37">IF(AD47=3,1,IF(AD47=2,2,IF(AD47=1,3)))</f>
        <v>0</v>
      </c>
      <c r="AL47" s="20">
        <f t="shared" ref="AL47" si="38">G47+O47+T47+Z47+AD47</f>
        <v>0</v>
      </c>
      <c r="AM47" s="20">
        <f t="shared" ref="AM47" si="39">SUM(G47,O47,T47,Z47,AD47)</f>
        <v>0</v>
      </c>
      <c r="AN47" s="20" t="b">
        <f t="shared" ref="AN47" si="40">IF(P47=3,1,IF(P47=2,2,IF(P47=1,3)))</f>
        <v>0</v>
      </c>
      <c r="AO47" s="20" t="b">
        <f t="shared" ref="AO47" si="41">IF(S47=3,1,IF(S47=2,2,IF(S47=1,3)))</f>
        <v>0</v>
      </c>
      <c r="AP47" s="20">
        <f t="shared" ref="AP47" si="42">K47+P47+S47+X47+AB47</f>
        <v>0</v>
      </c>
      <c r="AQ47" s="20">
        <f t="shared" ref="AQ47" si="43">SUM(K47,P47,S47,X47,AB47)</f>
        <v>0</v>
      </c>
      <c r="AR47" s="20">
        <f t="shared" ref="AR47" si="44">F47+I47+N47+V47+Y47</f>
        <v>0</v>
      </c>
      <c r="AS47" s="20">
        <f t="shared" ref="AS47" si="45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62</v>
      </c>
      <c r="D57" s="82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1" t="s">
        <v>62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2" t="s">
        <v>144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1"/>
      <c r="P58" s="82"/>
      <c r="Q58" s="82"/>
      <c r="R58" s="39"/>
      <c r="S58" s="81" t="s">
        <v>145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1" t="s">
        <v>63</v>
      </c>
      <c r="D59" s="82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2"/>
      <c r="P59" s="82"/>
      <c r="Q59" s="82"/>
      <c r="R59" s="39"/>
      <c r="S59" s="81" t="s">
        <v>63</v>
      </c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6" sqref="B46:S47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3" t="s">
        <v>0</v>
      </c>
      <c r="C2" s="84"/>
      <c r="D2" s="84"/>
      <c r="E2" s="84"/>
      <c r="F2" s="85"/>
      <c r="G2" s="58"/>
      <c r="H2" s="100" t="s">
        <v>87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3/4</v>
      </c>
      <c r="D5" s="74">
        <f>ฉบับนักเรียน!C5</f>
        <v>44583</v>
      </c>
      <c r="E5" s="41" t="str">
        <f>ฉบับนักเรียน!D5</f>
        <v>เด็กชายธนพล  ฉิมปิ่น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3/4</v>
      </c>
      <c r="D6" s="74">
        <f>ฉบับนักเรียน!C6</f>
        <v>44758</v>
      </c>
      <c r="E6" s="41" t="str">
        <f>ฉบับนักเรียน!D6</f>
        <v>เด็กชายกนกพิชญ์  นุ่มนก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3/4</v>
      </c>
      <c r="D7" s="74">
        <f>ฉบับนักเรียน!C7</f>
        <v>44759</v>
      </c>
      <c r="E7" s="41" t="str">
        <f>ฉบับนักเรียน!D7</f>
        <v>เด็กชายกฤศณชัย  แหยมไทย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3/4</v>
      </c>
      <c r="D8" s="74">
        <f>ฉบับนักเรียน!C8</f>
        <v>44760</v>
      </c>
      <c r="E8" s="41" t="str">
        <f>ฉบับนักเรียน!D8</f>
        <v>เด็กชายชลากร  แหยมบุญ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3/4</v>
      </c>
      <c r="D9" s="74">
        <f>ฉบับนักเรียน!C9</f>
        <v>44761</v>
      </c>
      <c r="E9" s="41" t="str">
        <f>ฉบับนักเรียน!D9</f>
        <v>เด็กชายชัยวัฒน์  ฉันทญาณสิทธิ์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3/4</v>
      </c>
      <c r="D10" s="74">
        <f>ฉบับนักเรียน!C10</f>
        <v>44762</v>
      </c>
      <c r="E10" s="41" t="str">
        <f>ฉบับนักเรียน!D10</f>
        <v>เด็กชายณัฏฐ์พล  พินิจดวง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3/4</v>
      </c>
      <c r="D11" s="74">
        <f>ฉบับนักเรียน!C11</f>
        <v>44764</v>
      </c>
      <c r="E11" s="41" t="str">
        <f>ฉบับนักเรียน!D11</f>
        <v>เด็กชายเตชณัฐ  นิ่มสุวรรณ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3/4</v>
      </c>
      <c r="D12" s="74">
        <f>ฉบับนักเรียน!C12</f>
        <v>44765</v>
      </c>
      <c r="E12" s="41" t="str">
        <f>ฉบับนักเรียน!D12</f>
        <v>เด็กชายธีรภัทร  อยู่นาน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3/4</v>
      </c>
      <c r="D13" s="74">
        <f>ฉบับนักเรียน!C13</f>
        <v>44766</v>
      </c>
      <c r="E13" s="41" t="str">
        <f>ฉบับนักเรียน!D13</f>
        <v>เด็กชายนเรนทร์ฤทธิ์  นิยมสัจจา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3/4</v>
      </c>
      <c r="D14" s="74">
        <f>ฉบับนักเรียน!C14</f>
        <v>44767</v>
      </c>
      <c r="E14" s="41" t="str">
        <f>ฉบับนักเรียน!D14</f>
        <v>เด็กชายนิธิโชติ  ยิ่งสถาพรชัย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3/4</v>
      </c>
      <c r="D15" s="74">
        <f>ฉบับนักเรียน!C15</f>
        <v>44768</v>
      </c>
      <c r="E15" s="41" t="str">
        <f>ฉบับนักเรียน!D15</f>
        <v>เด็กชายพชร  มาลาวัยจันทร์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3/4</v>
      </c>
      <c r="D16" s="74">
        <f>ฉบับนักเรียน!C16</f>
        <v>44769</v>
      </c>
      <c r="E16" s="41" t="str">
        <f>ฉบับนักเรียน!D16</f>
        <v>เด็กชายพชรพล  พุ่มทองสุข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3/4</v>
      </c>
      <c r="D17" s="74">
        <f>ฉบับนักเรียน!C17</f>
        <v>44770</v>
      </c>
      <c r="E17" s="41" t="str">
        <f>ฉบับนักเรียน!D17</f>
        <v>เด็กชายเพชรดารากร  มีคล้าย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3/4</v>
      </c>
      <c r="D18" s="74">
        <f>ฉบับนักเรียน!C18</f>
        <v>44771</v>
      </c>
      <c r="E18" s="41" t="str">
        <f>ฉบับนักเรียน!D18</f>
        <v>เด็กชายรชณัฐ  บุณยผล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3/4</v>
      </c>
      <c r="D19" s="74">
        <f>ฉบับนักเรียน!C19</f>
        <v>44773</v>
      </c>
      <c r="E19" s="41" t="str">
        <f>ฉบับนักเรียน!D19</f>
        <v>เด็กชายศิวกร  พันธ์เลิศ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3/4</v>
      </c>
      <c r="D20" s="74">
        <f>ฉบับนักเรียน!C20</f>
        <v>44774</v>
      </c>
      <c r="E20" s="41" t="str">
        <f>ฉบับนักเรียน!D20</f>
        <v>เด็กชายสิขริน  ทัศมาลี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3/4</v>
      </c>
      <c r="D21" s="74">
        <f>ฉบับนักเรียน!C21</f>
        <v>44775</v>
      </c>
      <c r="E21" s="41" t="str">
        <f>ฉบับนักเรียน!D21</f>
        <v>เด็กชายอติวิชญ์  อินแปลง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3/4</v>
      </c>
      <c r="D22" s="74">
        <f>ฉบับนักเรียน!C22</f>
        <v>44776</v>
      </c>
      <c r="E22" s="41" t="str">
        <f>ฉบับนักเรียน!D22</f>
        <v>เด็กชายอนุชา  เดชะพงษ์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3/4</v>
      </c>
      <c r="D23" s="74">
        <f>ฉบับนักเรียน!C23</f>
        <v>44777</v>
      </c>
      <c r="E23" s="41" t="str">
        <f>ฉบับนักเรียน!D23</f>
        <v>เด็กหญิงกิรณา  แก่นมะสังข์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3/4</v>
      </c>
      <c r="D24" s="74">
        <f>ฉบับนักเรียน!C24</f>
        <v>44778</v>
      </c>
      <c r="E24" s="41" t="str">
        <f>ฉบับนักเรียน!D24</f>
        <v>เด็กหญิงฉัตรศลิษา  ลุ้ยประเสริฐ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3/4</v>
      </c>
      <c r="D25" s="74">
        <f>ฉบับนักเรียน!C25</f>
        <v>44780</v>
      </c>
      <c r="E25" s="41" t="str">
        <f>ฉบับนักเรียน!D25</f>
        <v>เด็กหญิงธนวดี  เกตุพันธ์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3/4</v>
      </c>
      <c r="D26" s="74">
        <f>ฉบับนักเรียน!C26</f>
        <v>44781</v>
      </c>
      <c r="E26" s="41" t="str">
        <f>ฉบับนักเรียน!D26</f>
        <v>เด็กหญิงธัญจิรา  อ่อนโพธา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3/4</v>
      </c>
      <c r="D27" s="74">
        <f>ฉบับนักเรียน!C27</f>
        <v>44782</v>
      </c>
      <c r="E27" s="41" t="str">
        <f>ฉบับนักเรียน!D27</f>
        <v>เด็กหญิงนริศา  หงษ์ษาวดี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3/4</v>
      </c>
      <c r="D28" s="74">
        <f>ฉบับนักเรียน!C28</f>
        <v>44783</v>
      </c>
      <c r="E28" s="41" t="str">
        <f>ฉบับนักเรียน!D28</f>
        <v>เด็กหญิงนวินดา  พูนขำ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3/4</v>
      </c>
      <c r="D29" s="74">
        <f>ฉบับนักเรียน!C29</f>
        <v>44784</v>
      </c>
      <c r="E29" s="41" t="str">
        <f>ฉบับนักเรียน!D29</f>
        <v>เด็กหญิงนันท์นภัส  แข่งขัน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3/4</v>
      </c>
      <c r="D30" s="74">
        <f>ฉบับนักเรียน!C30</f>
        <v>44785</v>
      </c>
      <c r="E30" s="41" t="str">
        <f>ฉบับนักเรียน!D30</f>
        <v>เด็กหญิงเบญญาภา  เหลาดวงดี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3/4</v>
      </c>
      <c r="D31" s="74">
        <f>ฉบับนักเรียน!C31</f>
        <v>44786</v>
      </c>
      <c r="E31" s="41" t="str">
        <f>ฉบับนักเรียน!D31</f>
        <v>เด็กหญิงปรมาภรณ์  ปูมสีดา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3/4</v>
      </c>
      <c r="D32" s="74">
        <f>ฉบับนักเรียน!C32</f>
        <v>44787</v>
      </c>
      <c r="E32" s="41" t="str">
        <f>ฉบับนักเรียน!D32</f>
        <v>เด็กหญิงปวีณ์นุช  จันทมาศ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3/4</v>
      </c>
      <c r="D33" s="74">
        <f>ฉบับนักเรียน!C33</f>
        <v>44788</v>
      </c>
      <c r="E33" s="41" t="str">
        <f>ฉบับนักเรียน!D33</f>
        <v>เด็กหญิงปิยะวดี  โคดดี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3/4</v>
      </c>
      <c r="D34" s="74">
        <f>ฉบับนักเรียน!C34</f>
        <v>44789</v>
      </c>
      <c r="E34" s="41" t="str">
        <f>ฉบับนักเรียน!D34</f>
        <v>เด็กหญิงพนิดา  ถนอมจันทร์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3/4</v>
      </c>
      <c r="D35" s="74">
        <f>ฉบับนักเรียน!C35</f>
        <v>44790</v>
      </c>
      <c r="E35" s="41" t="str">
        <f>ฉบับนักเรียน!D35</f>
        <v>เด็กหญิงพรสวรรค์  พรสกุลเย็น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3/4</v>
      </c>
      <c r="D36" s="74">
        <f>ฉบับนักเรียน!C36</f>
        <v>44791</v>
      </c>
      <c r="E36" s="41" t="str">
        <f>ฉบับนักเรียน!D36</f>
        <v>เด็กหญิงพัลลภา  เปาเล้ง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3/4</v>
      </c>
      <c r="D37" s="74">
        <f>ฉบับนักเรียน!C37</f>
        <v>44792</v>
      </c>
      <c r="E37" s="41" t="str">
        <f>ฉบับนักเรียน!D37</f>
        <v>เด็กหญิงพิชฎา  แก่นแก้ว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3/4</v>
      </c>
      <c r="D38" s="74">
        <f>ฉบับนักเรียน!C38</f>
        <v>44793</v>
      </c>
      <c r="E38" s="41" t="str">
        <f>ฉบับนักเรียน!D38</f>
        <v>เด็กหญิงพินนิชา  จันทรบุตร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3/4</v>
      </c>
      <c r="D39" s="74">
        <f>ฉบับนักเรียน!C39</f>
        <v>44794</v>
      </c>
      <c r="E39" s="41" t="str">
        <f>ฉบับนักเรียน!D39</f>
        <v>เด็กหญิงแพรวา  เหลี่ยมบาง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3/4</v>
      </c>
      <c r="D40" s="74">
        <f>ฉบับนักเรียน!C40</f>
        <v>44795</v>
      </c>
      <c r="E40" s="41" t="str">
        <f>ฉบับนักเรียน!D40</f>
        <v>เด็กหญิงรินรดา  ล่องแก้ว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3/4</v>
      </c>
      <c r="D41" s="74">
        <f>ฉบับนักเรียน!C41</f>
        <v>44796</v>
      </c>
      <c r="E41" s="41" t="str">
        <f>ฉบับนักเรียน!D41</f>
        <v>เด็กหญิงไวตามิ้ลค์  นาคแย้ม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3/4</v>
      </c>
      <c r="D42" s="74">
        <f>ฉบับนักเรียน!C42</f>
        <v>44797</v>
      </c>
      <c r="E42" s="41" t="str">
        <f>ฉบับนักเรียน!D42</f>
        <v>เด็กหญิงศศิกานต์  ปิ่นสุด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3/4</v>
      </c>
      <c r="D43" s="74">
        <f>ฉบับนักเรียน!C43</f>
        <v>44798</v>
      </c>
      <c r="E43" s="41" t="str">
        <f>ฉบับนักเรียน!D43</f>
        <v>เด็กหญิงสุธิมา  สนสกล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3/4</v>
      </c>
      <c r="D44" s="74">
        <f>ฉบับนักเรียน!C44</f>
        <v>44799</v>
      </c>
      <c r="E44" s="41" t="str">
        <f>ฉบับนักเรียน!D44</f>
        <v>เด็กหญิงอภิสรา  หงส์โสดา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3/4</v>
      </c>
      <c r="D45" s="74">
        <f>ฉบับนักเรียน!C45</f>
        <v>44800</v>
      </c>
      <c r="E45" s="41" t="str">
        <f>ฉบับนักเรียน!D45</f>
        <v>เด็กหญิงอัจจิมา  ปั้นแก้ว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3/4</v>
      </c>
      <c r="D46" s="74">
        <f>ฉบับนักเรียน!C46</f>
        <v>44801</v>
      </c>
      <c r="E46" s="41" t="str">
        <f>ฉบับนักเรียน!D46</f>
        <v>เด็กหญิงอารีย์รัตน์  พงษ์สุวรรณ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20" t="s">
        <v>54</v>
      </c>
      <c r="C47" s="43" t="str">
        <f>ฉบับครู!B47</f>
        <v>3/4</v>
      </c>
      <c r="D47" s="74">
        <f>ฉบับนักเรียน!C47</f>
        <v>44813</v>
      </c>
      <c r="E47" s="41" t="str">
        <f>ฉบับนักเรียน!D47</f>
        <v>เด็กหญิงทรรศนันทน์  เทวกุล ณ อยุธยา</v>
      </c>
      <c r="F47" s="25" t="str">
        <f>ฉบับนักเรียน!E47</f>
        <v>หญิง</v>
      </c>
      <c r="G47" s="59">
        <f>(equal1!G47+equal2!G47+equal3!G47)/3</f>
        <v>0</v>
      </c>
      <c r="H47" s="25" t="str">
        <f t="shared" ref="H47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" si="20">IF(O47&gt;4,"มีจุดแข็ง","ไม่มีจุดแข็ง")</f>
        <v>ไม่มีจุดแข็ง</v>
      </c>
      <c r="Q47" s="59">
        <f t="shared" ref="Q47" si="21">G47+I47+K47+M47</f>
        <v>0</v>
      </c>
      <c r="R47" s="59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นายณรงศักดิ์ ศิริวัฒนาตระกูล</v>
      </c>
      <c r="F52" s="53"/>
      <c r="G52" s="70"/>
      <c r="H52" s="53"/>
      <c r="I52" s="53"/>
      <c r="J52" s="53"/>
      <c r="K52" s="53"/>
      <c r="L52" s="53"/>
      <c r="M52" s="53"/>
      <c r="N52" s="92" t="str">
        <f>report1!N57</f>
        <v>นางนุชนารถ เฟอร์โฮฟ</v>
      </c>
      <c r="O52" s="82"/>
      <c r="P52" s="82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92" t="str">
        <f>report1!N58</f>
        <v>ครูที่ปรึกษา</v>
      </c>
      <c r="O53" s="82"/>
      <c r="P53" s="82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6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43</v>
      </c>
      <c r="E10" s="39">
        <f>COUNTIF(summary!J5:'summary'!J61,"=ปกติ")</f>
        <v>43</v>
      </c>
      <c r="F10" s="39">
        <f>COUNTIF(summary!L5:'summary'!L61,"=ปกติ")</f>
        <v>43</v>
      </c>
      <c r="G10" s="39">
        <f>COUNTIF(summary!N5:'summary'!N61,"=ปกติ")</f>
        <v>43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43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43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1" t="s">
        <v>62</v>
      </c>
      <c r="C51" s="82"/>
      <c r="D51" s="82"/>
      <c r="E51" s="82"/>
      <c r="F51" s="39"/>
      <c r="G51" s="91" t="s">
        <v>62</v>
      </c>
      <c r="H51" s="82"/>
      <c r="I51" s="82"/>
      <c r="J51" s="82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1" t="str">
        <f>summary!E52</f>
        <v>นายณรงศักดิ์ ศิริวัฒนาตระกูล</v>
      </c>
      <c r="C52" s="82"/>
      <c r="D52" s="82"/>
      <c r="E52" s="82"/>
      <c r="F52" s="39"/>
      <c r="G52" s="81" t="str">
        <f>summary!N52</f>
        <v>นางนุชนารถ เฟอร์โฮฟ</v>
      </c>
      <c r="H52" s="82"/>
      <c r="I52" s="82"/>
      <c r="J52" s="82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1" t="s">
        <v>63</v>
      </c>
      <c r="C53" s="82"/>
      <c r="D53" s="82"/>
      <c r="E53" s="82"/>
      <c r="F53" s="39"/>
      <c r="G53" s="81" t="s">
        <v>63</v>
      </c>
      <c r="H53" s="82"/>
      <c r="I53" s="82"/>
      <c r="J53" s="82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4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3" t="s">
        <v>0</v>
      </c>
      <c r="B2" s="84"/>
      <c r="C2" s="84"/>
      <c r="D2" s="84"/>
      <c r="E2" s="85"/>
      <c r="F2" s="86" t="s">
        <v>64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35"/>
      <c r="AF2" s="87" t="s">
        <v>2</v>
      </c>
      <c r="AG2" s="36"/>
      <c r="AH2" s="36"/>
      <c r="AI2" s="87" t="s">
        <v>3</v>
      </c>
      <c r="AJ2" s="36"/>
      <c r="AK2" s="36"/>
      <c r="AL2" s="36"/>
      <c r="AM2" s="87" t="s">
        <v>4</v>
      </c>
      <c r="AN2" s="36"/>
      <c r="AO2" s="36"/>
      <c r="AP2" s="36"/>
      <c r="AQ2" s="87" t="s">
        <v>5</v>
      </c>
      <c r="AR2" s="36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3" t="str">
        <f>ฉบับนักเรียน!A3</f>
        <v>นายณรงศักดิ์ ศิริวัฒนาตระกูล  นางนุชนารถ เฟอร์โฮฟ</v>
      </c>
      <c r="B3" s="84"/>
      <c r="C3" s="84"/>
      <c r="D3" s="84"/>
      <c r="E3" s="85"/>
      <c r="F3" s="83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35"/>
      <c r="AF3" s="88"/>
      <c r="AG3" s="36"/>
      <c r="AH3" s="36"/>
      <c r="AI3" s="88"/>
      <c r="AJ3" s="36"/>
      <c r="AK3" s="36"/>
      <c r="AL3" s="36"/>
      <c r="AM3" s="88"/>
      <c r="AN3" s="36"/>
      <c r="AO3" s="36"/>
      <c r="AP3" s="36"/>
      <c r="AQ3" s="88"/>
      <c r="AR3" s="36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9"/>
      <c r="AG4" s="36"/>
      <c r="AH4" s="36"/>
      <c r="AI4" s="89"/>
      <c r="AJ4" s="36"/>
      <c r="AK4" s="36"/>
      <c r="AL4" s="36"/>
      <c r="AM4" s="89"/>
      <c r="AN4" s="36"/>
      <c r="AO4" s="36"/>
      <c r="AP4" s="36"/>
      <c r="AQ4" s="89"/>
      <c r="AR4" s="36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143</v>
      </c>
      <c r="C5" s="80">
        <v>44583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143</v>
      </c>
      <c r="C6" s="80">
        <v>44758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143</v>
      </c>
      <c r="C7" s="80">
        <v>44759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143</v>
      </c>
      <c r="C8" s="80">
        <v>44760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143</v>
      </c>
      <c r="C9" s="80">
        <v>44761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143</v>
      </c>
      <c r="C10" s="80">
        <v>44762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143</v>
      </c>
      <c r="C11" s="80">
        <v>44764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143</v>
      </c>
      <c r="C12" s="80">
        <v>44765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143</v>
      </c>
      <c r="C13" s="80">
        <v>44766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143</v>
      </c>
      <c r="C14" s="80">
        <v>44767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143</v>
      </c>
      <c r="C15" s="80">
        <v>44768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143</v>
      </c>
      <c r="C16" s="80">
        <v>44769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143</v>
      </c>
      <c r="C17" s="80">
        <v>44770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143</v>
      </c>
      <c r="C18" s="80">
        <v>44771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143</v>
      </c>
      <c r="C19" s="80">
        <v>44773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143</v>
      </c>
      <c r="C20" s="80">
        <v>44774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143</v>
      </c>
      <c r="C21" s="80">
        <v>44775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143</v>
      </c>
      <c r="C22" s="80">
        <v>44776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143</v>
      </c>
      <c r="C23" s="80">
        <v>44777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143</v>
      </c>
      <c r="C24" s="80">
        <v>44778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143</v>
      </c>
      <c r="C25" s="80">
        <v>44780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143</v>
      </c>
      <c r="C26" s="80">
        <v>44781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143</v>
      </c>
      <c r="C27" s="80">
        <v>44782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143</v>
      </c>
      <c r="C28" s="80">
        <v>44783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143</v>
      </c>
      <c r="C29" s="80">
        <v>44784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143</v>
      </c>
      <c r="C30" s="80">
        <v>44785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143</v>
      </c>
      <c r="C31" s="80">
        <v>44786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143</v>
      </c>
      <c r="C32" s="80">
        <v>44787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143</v>
      </c>
      <c r="C33" s="80">
        <v>44788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143</v>
      </c>
      <c r="C34" s="80">
        <v>44789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143</v>
      </c>
      <c r="C35" s="80">
        <v>44790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143</v>
      </c>
      <c r="C36" s="80">
        <v>44791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143</v>
      </c>
      <c r="C37" s="80">
        <v>44792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143</v>
      </c>
      <c r="C38" s="80">
        <v>44793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143</v>
      </c>
      <c r="C39" s="80">
        <v>44794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143</v>
      </c>
      <c r="C40" s="80">
        <v>44795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143</v>
      </c>
      <c r="C41" s="80">
        <v>44796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143</v>
      </c>
      <c r="C42" s="80">
        <v>44797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143</v>
      </c>
      <c r="C43" s="80">
        <v>44798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143</v>
      </c>
      <c r="C44" s="80">
        <v>44799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143</v>
      </c>
      <c r="C45" s="80">
        <v>44800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143</v>
      </c>
      <c r="C46" s="80">
        <v>44801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38" t="s">
        <v>143</v>
      </c>
      <c r="C47" s="80">
        <v>44813</v>
      </c>
      <c r="D47" s="41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82"/>
      <c r="Q57" s="82"/>
      <c r="R57" s="39"/>
      <c r="S57" s="81" t="s">
        <v>145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8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2"/>
      <c r="P58" s="82"/>
      <c r="Q58" s="82"/>
      <c r="R58" s="39"/>
      <c r="S58" s="81" t="s">
        <v>63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1" activePane="bottomLeft" state="frozen"/>
      <selection pane="bottomLeft" activeCell="B46" sqref="B46:AS47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4"/>
      <c r="C2" s="84"/>
      <c r="D2" s="84"/>
      <c r="E2" s="85"/>
      <c r="F2" s="95" t="s">
        <v>69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5"/>
      <c r="AE2" s="23"/>
      <c r="AF2" s="87" t="s">
        <v>2</v>
      </c>
      <c r="AG2" s="36"/>
      <c r="AH2" s="36"/>
      <c r="AI2" s="87" t="s">
        <v>3</v>
      </c>
      <c r="AJ2" s="36"/>
      <c r="AK2" s="36"/>
      <c r="AL2" s="36"/>
      <c r="AM2" s="87" t="s">
        <v>4</v>
      </c>
      <c r="AN2" s="36"/>
      <c r="AO2" s="36"/>
      <c r="AP2" s="36"/>
      <c r="AQ2" s="87" t="s">
        <v>5</v>
      </c>
      <c r="AR2" s="36"/>
      <c r="AS2" s="87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3" t="str">
        <f>ฉบับนักเรียน!A3</f>
        <v>นายณรงศักดิ์ ศิริวัฒนาตระกูล  นางนุชนารถ เฟอร์โฮฟ</v>
      </c>
      <c r="B3" s="84"/>
      <c r="C3" s="84"/>
      <c r="D3" s="84"/>
      <c r="E3" s="85"/>
      <c r="F3" s="94" t="s">
        <v>7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5"/>
      <c r="AE3" s="23"/>
      <c r="AF3" s="88"/>
      <c r="AG3" s="36"/>
      <c r="AH3" s="36"/>
      <c r="AI3" s="88"/>
      <c r="AJ3" s="36"/>
      <c r="AK3" s="36"/>
      <c r="AL3" s="36"/>
      <c r="AM3" s="88"/>
      <c r="AN3" s="36"/>
      <c r="AO3" s="36"/>
      <c r="AP3" s="36"/>
      <c r="AQ3" s="88"/>
      <c r="AR3" s="36"/>
      <c r="AS3" s="88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9"/>
      <c r="AG4" s="36"/>
      <c r="AH4" s="36"/>
      <c r="AI4" s="89"/>
      <c r="AJ4" s="36"/>
      <c r="AK4" s="36"/>
      <c r="AL4" s="36"/>
      <c r="AM4" s="89"/>
      <c r="AN4" s="36"/>
      <c r="AO4" s="36"/>
      <c r="AP4" s="36"/>
      <c r="AQ4" s="89"/>
      <c r="AR4" s="36"/>
      <c r="AS4" s="8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3/4</v>
      </c>
      <c r="C5" s="48">
        <f>ฉบับนักเรียน!C5</f>
        <v>44583</v>
      </c>
      <c r="D5" s="49" t="str">
        <f>ฉบับครู!D5</f>
        <v>เด็กชายธนพล  ฉิมปิ่น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3/4</v>
      </c>
      <c r="C6" s="48">
        <f>ฉบับนักเรียน!C6</f>
        <v>44758</v>
      </c>
      <c r="D6" s="51" t="str">
        <f>ฉบับนักเรียน!D6</f>
        <v>เด็กชายกนกพิชญ์  นุ่มนก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3/4</v>
      </c>
      <c r="C7" s="48">
        <f>ฉบับนักเรียน!C7</f>
        <v>44759</v>
      </c>
      <c r="D7" s="51" t="str">
        <f>ฉบับนักเรียน!D7</f>
        <v>เด็กชายกฤศณชัย  แหยมไทย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3/4</v>
      </c>
      <c r="C8" s="48">
        <f>ฉบับนักเรียน!C8</f>
        <v>44760</v>
      </c>
      <c r="D8" s="51" t="str">
        <f>ฉบับนักเรียน!D8</f>
        <v>เด็กชายชลากร  แหยมบุญ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3/4</v>
      </c>
      <c r="C9" s="48">
        <f>ฉบับนักเรียน!C9</f>
        <v>44761</v>
      </c>
      <c r="D9" s="51" t="str">
        <f>ฉบับนักเรียน!D9</f>
        <v>เด็กชายชัยวัฒน์  ฉันทญาณสิทธิ์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3/4</v>
      </c>
      <c r="C10" s="48">
        <f>ฉบับนักเรียน!C10</f>
        <v>44762</v>
      </c>
      <c r="D10" s="51" t="str">
        <f>ฉบับนักเรียน!D10</f>
        <v>เด็กชายณัฏฐ์พล  พินิจดวง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3/4</v>
      </c>
      <c r="C11" s="48">
        <f>ฉบับนักเรียน!C11</f>
        <v>44764</v>
      </c>
      <c r="D11" s="51" t="str">
        <f>ฉบับนักเรียน!D11</f>
        <v>เด็กชายเตชณัฐ  นิ่มสุวรรณ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3/4</v>
      </c>
      <c r="C12" s="48">
        <f>ฉบับนักเรียน!C12</f>
        <v>44765</v>
      </c>
      <c r="D12" s="51" t="str">
        <f>ฉบับนักเรียน!D12</f>
        <v>เด็กชายธีรภัทร  อยู่นาน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3/4</v>
      </c>
      <c r="C13" s="48">
        <f>ฉบับนักเรียน!C13</f>
        <v>44766</v>
      </c>
      <c r="D13" s="51" t="str">
        <f>ฉบับนักเรียน!D13</f>
        <v>เด็กชายนเรนทร์ฤทธิ์  นิยมสัจจา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3/4</v>
      </c>
      <c r="C14" s="48">
        <f>ฉบับนักเรียน!C14</f>
        <v>44767</v>
      </c>
      <c r="D14" s="51" t="str">
        <f>ฉบับนักเรียน!D14</f>
        <v>เด็กชายนิธิโชติ  ยิ่งสถาพรชัย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3/4</v>
      </c>
      <c r="C15" s="48">
        <f>ฉบับนักเรียน!C15</f>
        <v>44768</v>
      </c>
      <c r="D15" s="51" t="str">
        <f>ฉบับนักเรียน!D15</f>
        <v>เด็กชายพชร  มาลาวัยจันทร์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3/4</v>
      </c>
      <c r="C16" s="48">
        <f>ฉบับนักเรียน!C16</f>
        <v>44769</v>
      </c>
      <c r="D16" s="51" t="str">
        <f>ฉบับนักเรียน!D16</f>
        <v>เด็กชายพชรพล  พุ่มทองสุข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3/4</v>
      </c>
      <c r="C17" s="48">
        <f>ฉบับนักเรียน!C17</f>
        <v>44770</v>
      </c>
      <c r="D17" s="51" t="str">
        <f>ฉบับนักเรียน!D17</f>
        <v>เด็กชายเพชรดารากร  มีคล้าย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3/4</v>
      </c>
      <c r="C18" s="48">
        <f>ฉบับนักเรียน!C18</f>
        <v>44771</v>
      </c>
      <c r="D18" s="51" t="str">
        <f>ฉบับนักเรียน!D18</f>
        <v>เด็กชายรชณัฐ  บุณยผล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3/4</v>
      </c>
      <c r="C19" s="48">
        <f>ฉบับนักเรียน!C19</f>
        <v>44773</v>
      </c>
      <c r="D19" s="51" t="str">
        <f>ฉบับนักเรียน!D19</f>
        <v>เด็กชายศิวกร  พันธ์เลิศ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3/4</v>
      </c>
      <c r="C20" s="48">
        <f>ฉบับนักเรียน!C20</f>
        <v>44774</v>
      </c>
      <c r="D20" s="51" t="str">
        <f>ฉบับนักเรียน!D20</f>
        <v>เด็กชายสิขริน  ทัศมาลี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3/4</v>
      </c>
      <c r="C21" s="48">
        <f>ฉบับนักเรียน!C21</f>
        <v>44775</v>
      </c>
      <c r="D21" s="51" t="str">
        <f>ฉบับนักเรียน!D21</f>
        <v>เด็กชายอติวิชญ์  อินแปลง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3/4</v>
      </c>
      <c r="C22" s="48">
        <f>ฉบับนักเรียน!C22</f>
        <v>44776</v>
      </c>
      <c r="D22" s="51" t="str">
        <f>ฉบับนักเรียน!D22</f>
        <v>เด็กชายอนุชา  เดชะพงษ์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3/4</v>
      </c>
      <c r="C23" s="48">
        <f>ฉบับนักเรียน!C23</f>
        <v>44777</v>
      </c>
      <c r="D23" s="51" t="str">
        <f>ฉบับนักเรียน!D23</f>
        <v>เด็กหญิงกิรณา  แก่นมะสังข์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3/4</v>
      </c>
      <c r="C24" s="48">
        <f>ฉบับนักเรียน!C24</f>
        <v>44778</v>
      </c>
      <c r="D24" s="51" t="str">
        <f>ฉบับนักเรียน!D24</f>
        <v>เด็กหญิงฉัตรศลิษา  ลุ้ยประเสริฐ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3/4</v>
      </c>
      <c r="C25" s="48">
        <f>ฉบับนักเรียน!C25</f>
        <v>44780</v>
      </c>
      <c r="D25" s="51" t="str">
        <f>ฉบับนักเรียน!D25</f>
        <v>เด็กหญิงธนวดี  เกตุพันธ์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3/4</v>
      </c>
      <c r="C26" s="48">
        <f>ฉบับนักเรียน!C26</f>
        <v>44781</v>
      </c>
      <c r="D26" s="51" t="str">
        <f>ฉบับนักเรียน!D26</f>
        <v>เด็กหญิงธัญจิรา  อ่อนโพธา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3/4</v>
      </c>
      <c r="C27" s="48">
        <f>ฉบับนักเรียน!C27</f>
        <v>44782</v>
      </c>
      <c r="D27" s="51" t="str">
        <f>ฉบับนักเรียน!D27</f>
        <v>เด็กหญิงนริศา  หงษ์ษาวดี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3/4</v>
      </c>
      <c r="C28" s="48">
        <f>ฉบับนักเรียน!C28</f>
        <v>44783</v>
      </c>
      <c r="D28" s="51" t="str">
        <f>ฉบับนักเรียน!D28</f>
        <v>เด็กหญิงนวินดา  พูนขำ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3/4</v>
      </c>
      <c r="C29" s="48">
        <f>ฉบับนักเรียน!C29</f>
        <v>44784</v>
      </c>
      <c r="D29" s="51" t="str">
        <f>ฉบับนักเรียน!D29</f>
        <v>เด็กหญิงนันท์นภัส  แข่งขัน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3/4</v>
      </c>
      <c r="C30" s="48">
        <f>ฉบับนักเรียน!C30</f>
        <v>44785</v>
      </c>
      <c r="D30" s="51" t="str">
        <f>ฉบับนักเรียน!D30</f>
        <v>เด็กหญิงเบญญาภา  เหลาดวงดี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3/4</v>
      </c>
      <c r="C31" s="48">
        <f>ฉบับนักเรียน!C31</f>
        <v>44786</v>
      </c>
      <c r="D31" s="51" t="str">
        <f>ฉบับนักเรียน!D31</f>
        <v>เด็กหญิงปรมาภรณ์  ปูมสีดา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3/4</v>
      </c>
      <c r="C32" s="48">
        <f>ฉบับนักเรียน!C32</f>
        <v>44787</v>
      </c>
      <c r="D32" s="51" t="str">
        <f>ฉบับนักเรียน!D32</f>
        <v>เด็กหญิงปวีณ์นุช  จันทมาศ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3/4</v>
      </c>
      <c r="C33" s="48">
        <f>ฉบับนักเรียน!C33</f>
        <v>44788</v>
      </c>
      <c r="D33" s="51" t="str">
        <f>ฉบับนักเรียน!D33</f>
        <v>เด็กหญิงปิยะวดี  โคดดี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3/4</v>
      </c>
      <c r="C34" s="48">
        <f>ฉบับนักเรียน!C34</f>
        <v>44789</v>
      </c>
      <c r="D34" s="51" t="str">
        <f>ฉบับนักเรียน!D34</f>
        <v>เด็กหญิงพนิดา  ถนอมจันทร์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3/4</v>
      </c>
      <c r="C35" s="48">
        <f>ฉบับนักเรียน!C35</f>
        <v>44790</v>
      </c>
      <c r="D35" s="51" t="str">
        <f>ฉบับนักเรียน!D35</f>
        <v>เด็กหญิงพรสวรรค์  พรสกุลเย็น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3/4</v>
      </c>
      <c r="C36" s="48">
        <f>ฉบับนักเรียน!C36</f>
        <v>44791</v>
      </c>
      <c r="D36" s="51" t="str">
        <f>ฉบับนักเรียน!D36</f>
        <v>เด็กหญิงพัลลภา  เปาเล้ง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3/4</v>
      </c>
      <c r="C37" s="48">
        <f>ฉบับนักเรียน!C37</f>
        <v>44792</v>
      </c>
      <c r="D37" s="51" t="str">
        <f>ฉบับนักเรียน!D37</f>
        <v>เด็กหญิงพิชฎา  แก่นแก้ว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3/4</v>
      </c>
      <c r="C38" s="48">
        <f>ฉบับนักเรียน!C38</f>
        <v>44793</v>
      </c>
      <c r="D38" s="51" t="str">
        <f>ฉบับนักเรียน!D38</f>
        <v>เด็กหญิงพินนิชา  จันทรบุตร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3/4</v>
      </c>
      <c r="C39" s="48">
        <f>ฉบับนักเรียน!C39</f>
        <v>44794</v>
      </c>
      <c r="D39" s="51" t="str">
        <f>ฉบับนักเรียน!D39</f>
        <v>เด็กหญิงแพรวา  เหลี่ยมบาง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3/4</v>
      </c>
      <c r="C40" s="48">
        <f>ฉบับนักเรียน!C40</f>
        <v>44795</v>
      </c>
      <c r="D40" s="51" t="str">
        <f>ฉบับนักเรียน!D40</f>
        <v>เด็กหญิงรินรดา  ล่องแก้ว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3/4</v>
      </c>
      <c r="C41" s="48">
        <f>ฉบับนักเรียน!C41</f>
        <v>44796</v>
      </c>
      <c r="D41" s="51" t="str">
        <f>ฉบับนักเรียน!D41</f>
        <v>เด็กหญิงไวตามิ้ลค์  นาคแย้ม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3/4</v>
      </c>
      <c r="C42" s="48">
        <f>ฉบับนักเรียน!C42</f>
        <v>44797</v>
      </c>
      <c r="D42" s="51" t="str">
        <f>ฉบับนักเรียน!D42</f>
        <v>เด็กหญิงศศิกานต์  ปิ่นสุด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3/4</v>
      </c>
      <c r="C43" s="48">
        <f>ฉบับนักเรียน!C43</f>
        <v>44798</v>
      </c>
      <c r="D43" s="51" t="str">
        <f>ฉบับนักเรียน!D43</f>
        <v>เด็กหญิงสุธิมา  สนสกล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3/4</v>
      </c>
      <c r="C44" s="48">
        <f>ฉบับนักเรียน!C44</f>
        <v>44799</v>
      </c>
      <c r="D44" s="51" t="str">
        <f>ฉบับนักเรียน!D44</f>
        <v>เด็กหญิงอภิสรา  หงส์โสดา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3/4</v>
      </c>
      <c r="C45" s="48">
        <f>ฉบับนักเรียน!C45</f>
        <v>44800</v>
      </c>
      <c r="D45" s="51" t="str">
        <f>ฉบับนักเรียน!D45</f>
        <v>เด็กหญิงอัจจิมา  ปั้นแก้ว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3/4</v>
      </c>
      <c r="C46" s="48">
        <f>ฉบับนักเรียน!C46</f>
        <v>44801</v>
      </c>
      <c r="D46" s="51" t="str">
        <f>ฉบับนักเรียน!D46</f>
        <v>เด็กหญิงอารีย์รัตน์  พงษ์สุวรรณ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 t="str">
        <f>ฉบับครู!B47</f>
        <v>3/4</v>
      </c>
      <c r="C47" s="48">
        <f>ฉบับนักเรียน!C47</f>
        <v>44813</v>
      </c>
      <c r="D47" s="51" t="str">
        <f>ฉบับนักเรียน!D47</f>
        <v>เด็กหญิงทรรศนันทน์  เทวกุล ณ อยุธยา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2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1"/>
      <c r="P57" s="82"/>
      <c r="Q57" s="82"/>
      <c r="R57" s="39"/>
      <c r="S57" s="81" t="s">
        <v>145</v>
      </c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1" t="s">
        <v>63</v>
      </c>
      <c r="D58" s="82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2"/>
      <c r="P58" s="82"/>
      <c r="Q58" s="82"/>
      <c r="R58" s="39"/>
      <c r="S58" s="81" t="s">
        <v>63</v>
      </c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3" t="s">
        <v>0</v>
      </c>
      <c r="C2" s="84"/>
      <c r="D2" s="84"/>
      <c r="E2" s="84"/>
      <c r="F2" s="85"/>
      <c r="G2" s="96" t="s">
        <v>70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3/4</v>
      </c>
      <c r="D5" s="48">
        <f>ฉบับนักเรียน!C5</f>
        <v>44583</v>
      </c>
      <c r="E5" s="51" t="str">
        <f>ฉบับนักเรียน!D5</f>
        <v>เด็กชายธนพล  ฉิมปิ่น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3/4</v>
      </c>
      <c r="D6" s="48">
        <f>ฉบับนักเรียน!C6</f>
        <v>44758</v>
      </c>
      <c r="E6" s="51" t="str">
        <f>ฉบับนักเรียน!D6</f>
        <v>เด็กชายกนกพิชญ์  นุ่มนก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3/4</v>
      </c>
      <c r="D7" s="48">
        <f>ฉบับนักเรียน!C7</f>
        <v>44759</v>
      </c>
      <c r="E7" s="51" t="str">
        <f>ฉบับนักเรียน!D7</f>
        <v>เด็กชายกฤศณชัย  แหยมไทย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3/4</v>
      </c>
      <c r="D8" s="48">
        <f>ฉบับนักเรียน!C8</f>
        <v>44760</v>
      </c>
      <c r="E8" s="51" t="str">
        <f>ฉบับนักเรียน!D8</f>
        <v>เด็กชายชลากร  แหยมบุญ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3/4</v>
      </c>
      <c r="D9" s="48">
        <f>ฉบับนักเรียน!C9</f>
        <v>44761</v>
      </c>
      <c r="E9" s="51" t="str">
        <f>ฉบับนักเรียน!D9</f>
        <v>เด็กชายชัยวัฒน์  ฉันทญาณสิทธิ์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3/4</v>
      </c>
      <c r="D10" s="48">
        <f>ฉบับนักเรียน!C10</f>
        <v>44762</v>
      </c>
      <c r="E10" s="51" t="str">
        <f>ฉบับนักเรียน!D10</f>
        <v>เด็กชายณัฏฐ์พล  พินิจดวง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3/4</v>
      </c>
      <c r="D11" s="48">
        <f>ฉบับนักเรียน!C11</f>
        <v>44764</v>
      </c>
      <c r="E11" s="51" t="str">
        <f>ฉบับนักเรียน!D11</f>
        <v>เด็กชายเตชณัฐ  นิ่มสุวรรณ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3/4</v>
      </c>
      <c r="D12" s="48">
        <f>ฉบับนักเรียน!C12</f>
        <v>44765</v>
      </c>
      <c r="E12" s="51" t="str">
        <f>ฉบับนักเรียน!D12</f>
        <v>เด็กชายธีรภัทร  อยู่นาน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3/4</v>
      </c>
      <c r="D13" s="48">
        <f>ฉบับนักเรียน!C13</f>
        <v>44766</v>
      </c>
      <c r="E13" s="51" t="str">
        <f>ฉบับนักเรียน!D13</f>
        <v>เด็กชายนเรนทร์ฤทธิ์  นิยมสัจจา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3/4</v>
      </c>
      <c r="D14" s="48">
        <f>ฉบับนักเรียน!C14</f>
        <v>44767</v>
      </c>
      <c r="E14" s="51" t="str">
        <f>ฉบับนักเรียน!D14</f>
        <v>เด็กชายนิธิโชติ  ยิ่งสถาพรชัย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3/4</v>
      </c>
      <c r="D15" s="48">
        <f>ฉบับนักเรียน!C15</f>
        <v>44768</v>
      </c>
      <c r="E15" s="51" t="str">
        <f>ฉบับนักเรียน!D15</f>
        <v>เด็กชายพชร  มาลาวัยจันทร์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3/4</v>
      </c>
      <c r="D16" s="48">
        <f>ฉบับนักเรียน!C16</f>
        <v>44769</v>
      </c>
      <c r="E16" s="51" t="str">
        <f>ฉบับนักเรียน!D16</f>
        <v>เด็กชายพชรพล  พุ่มทองสุข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3/4</v>
      </c>
      <c r="D17" s="48">
        <f>ฉบับนักเรียน!C17</f>
        <v>44770</v>
      </c>
      <c r="E17" s="51" t="str">
        <f>ฉบับนักเรียน!D17</f>
        <v>เด็กชายเพชรดารากร  มีคล้าย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3/4</v>
      </c>
      <c r="D18" s="48">
        <f>ฉบับนักเรียน!C18</f>
        <v>44771</v>
      </c>
      <c r="E18" s="51" t="str">
        <f>ฉบับนักเรียน!D18</f>
        <v>เด็กชายรชณัฐ  บุณยผล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3/4</v>
      </c>
      <c r="D19" s="48">
        <f>ฉบับนักเรียน!C19</f>
        <v>44773</v>
      </c>
      <c r="E19" s="51" t="str">
        <f>ฉบับนักเรียน!D19</f>
        <v>เด็กชายศิวกร  พันธ์เลิศ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3/4</v>
      </c>
      <c r="D20" s="48">
        <f>ฉบับนักเรียน!C20</f>
        <v>44774</v>
      </c>
      <c r="E20" s="51" t="str">
        <f>ฉบับนักเรียน!D20</f>
        <v>เด็กชายสิขริน  ทัศมาลี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3/4</v>
      </c>
      <c r="D21" s="48">
        <f>ฉบับนักเรียน!C21</f>
        <v>44775</v>
      </c>
      <c r="E21" s="51" t="str">
        <f>ฉบับนักเรียน!D21</f>
        <v>เด็กชายอติวิชญ์  อินแปลง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3/4</v>
      </c>
      <c r="D22" s="48">
        <f>ฉบับนักเรียน!C22</f>
        <v>44776</v>
      </c>
      <c r="E22" s="51" t="str">
        <f>ฉบับนักเรียน!D22</f>
        <v>เด็กชายอนุชา  เดชะพงษ์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3/4</v>
      </c>
      <c r="D23" s="48">
        <f>ฉบับนักเรียน!C23</f>
        <v>44777</v>
      </c>
      <c r="E23" s="51" t="str">
        <f>ฉบับนักเรียน!D23</f>
        <v>เด็กหญิงกิรณา  แก่นมะสังข์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3/4</v>
      </c>
      <c r="D24" s="48">
        <f>ฉบับนักเรียน!C24</f>
        <v>44778</v>
      </c>
      <c r="E24" s="51" t="str">
        <f>ฉบับนักเรียน!D24</f>
        <v>เด็กหญิงฉัตรศลิษา  ลุ้ยประเสริฐ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3/4</v>
      </c>
      <c r="D25" s="48">
        <f>ฉบับนักเรียน!C25</f>
        <v>44780</v>
      </c>
      <c r="E25" s="51" t="str">
        <f>ฉบับนักเรียน!D25</f>
        <v>เด็กหญิงธนวดี  เกตุพันธ์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3/4</v>
      </c>
      <c r="D26" s="48">
        <f>ฉบับนักเรียน!C26</f>
        <v>44781</v>
      </c>
      <c r="E26" s="51" t="str">
        <f>ฉบับนักเรียน!D26</f>
        <v>เด็กหญิงธัญจิรา  อ่อนโพธา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3/4</v>
      </c>
      <c r="D27" s="48">
        <f>ฉบับนักเรียน!C27</f>
        <v>44782</v>
      </c>
      <c r="E27" s="51" t="str">
        <f>ฉบับนักเรียน!D27</f>
        <v>เด็กหญิงนริศา  หงษ์ษาวดี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3/4</v>
      </c>
      <c r="D28" s="48">
        <f>ฉบับนักเรียน!C28</f>
        <v>44783</v>
      </c>
      <c r="E28" s="51" t="str">
        <f>ฉบับนักเรียน!D28</f>
        <v>เด็กหญิงนวินดา  พูนขำ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3/4</v>
      </c>
      <c r="D29" s="48">
        <f>ฉบับนักเรียน!C29</f>
        <v>44784</v>
      </c>
      <c r="E29" s="51" t="str">
        <f>ฉบับนักเรียน!D29</f>
        <v>เด็กหญิงนันท์นภัส  แข่งขัน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3/4</v>
      </c>
      <c r="D30" s="48">
        <f>ฉบับนักเรียน!C30</f>
        <v>44785</v>
      </c>
      <c r="E30" s="51" t="str">
        <f>ฉบับนักเรียน!D30</f>
        <v>เด็กหญิงเบญญาภา  เหลาดวงดี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3/4</v>
      </c>
      <c r="D31" s="48">
        <f>ฉบับนักเรียน!C31</f>
        <v>44786</v>
      </c>
      <c r="E31" s="51" t="str">
        <f>ฉบับนักเรียน!D31</f>
        <v>เด็กหญิงปรมาภรณ์  ปูมสีดา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3/4</v>
      </c>
      <c r="D32" s="48">
        <f>ฉบับนักเรียน!C32</f>
        <v>44787</v>
      </c>
      <c r="E32" s="51" t="str">
        <f>ฉบับนักเรียน!D32</f>
        <v>เด็กหญิงปวีณ์นุช  จันทมาศ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3/4</v>
      </c>
      <c r="D33" s="48">
        <f>ฉบับนักเรียน!C33</f>
        <v>44788</v>
      </c>
      <c r="E33" s="51" t="str">
        <f>ฉบับนักเรียน!D33</f>
        <v>เด็กหญิงปิยะวดี  โคดดี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3/4</v>
      </c>
      <c r="D34" s="48">
        <f>ฉบับนักเรียน!C34</f>
        <v>44789</v>
      </c>
      <c r="E34" s="51" t="str">
        <f>ฉบับนักเรียน!D34</f>
        <v>เด็กหญิงพนิดา  ถนอมจันทร์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3/4</v>
      </c>
      <c r="D35" s="48">
        <f>ฉบับนักเรียน!C35</f>
        <v>44790</v>
      </c>
      <c r="E35" s="51" t="str">
        <f>ฉบับนักเรียน!D35</f>
        <v>เด็กหญิงพรสวรรค์  พรสกุลเย็น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3/4</v>
      </c>
      <c r="D36" s="48">
        <f>ฉบับนักเรียน!C36</f>
        <v>44791</v>
      </c>
      <c r="E36" s="51" t="str">
        <f>ฉบับนักเรียน!D36</f>
        <v>เด็กหญิงพัลลภา  เปาเล้ง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3/4</v>
      </c>
      <c r="D37" s="48">
        <f>ฉบับนักเรียน!C37</f>
        <v>44792</v>
      </c>
      <c r="E37" s="51" t="str">
        <f>ฉบับนักเรียน!D37</f>
        <v>เด็กหญิงพิชฎา  แก่นแก้ว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3/4</v>
      </c>
      <c r="D38" s="48">
        <f>ฉบับนักเรียน!C38</f>
        <v>44793</v>
      </c>
      <c r="E38" s="51" t="str">
        <f>ฉบับนักเรียน!D38</f>
        <v>เด็กหญิงพินนิชา  จันทรบุตร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3/4</v>
      </c>
      <c r="D39" s="48">
        <f>ฉบับนักเรียน!C39</f>
        <v>44794</v>
      </c>
      <c r="E39" s="51" t="str">
        <f>ฉบับนักเรียน!D39</f>
        <v>เด็กหญิงแพรวา  เหลี่ยมบาง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3/4</v>
      </c>
      <c r="D40" s="48">
        <f>ฉบับนักเรียน!C40</f>
        <v>44795</v>
      </c>
      <c r="E40" s="51" t="str">
        <f>ฉบับนักเรียน!D40</f>
        <v>เด็กหญิงรินรดา  ล่องแก้ว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3/4</v>
      </c>
      <c r="D41" s="48">
        <f>ฉบับนักเรียน!C41</f>
        <v>44796</v>
      </c>
      <c r="E41" s="51" t="str">
        <f>ฉบับนักเรียน!D41</f>
        <v>เด็กหญิงไวตามิ้ลค์  นาคแย้ม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3/4</v>
      </c>
      <c r="D42" s="48">
        <f>ฉบับนักเรียน!C42</f>
        <v>44797</v>
      </c>
      <c r="E42" s="51" t="str">
        <f>ฉบับนักเรียน!D42</f>
        <v>เด็กหญิงศศิกานต์  ปิ่นสุด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3/4</v>
      </c>
      <c r="D43" s="48">
        <f>ฉบับนักเรียน!C43</f>
        <v>44798</v>
      </c>
      <c r="E43" s="51" t="str">
        <f>ฉบับนักเรียน!D43</f>
        <v>เด็กหญิงสุธิมา  สนสกล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3/4</v>
      </c>
      <c r="D44" s="48">
        <f>ฉบับนักเรียน!C44</f>
        <v>44799</v>
      </c>
      <c r="E44" s="51" t="str">
        <f>ฉบับนักเรียน!D44</f>
        <v>เด็กหญิงอภิสรา  หงส์โสดา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3/4</v>
      </c>
      <c r="D45" s="48">
        <f>ฉบับนักเรียน!C45</f>
        <v>44800</v>
      </c>
      <c r="E45" s="51" t="str">
        <f>ฉบับนักเรียน!D45</f>
        <v>เด็กหญิงอัจจิมา  ปั้นแก้ว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3/4</v>
      </c>
      <c r="D46" s="48">
        <f>ฉบับนักเรียน!C46</f>
        <v>44801</v>
      </c>
      <c r="E46" s="51" t="str">
        <f>ฉบับนักเรียน!D46</f>
        <v>เด็กหญิงอารีย์รัตน์  พงษ์สุวรรณ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 t="str">
        <f>ฉบับครู!B47</f>
        <v>3/4</v>
      </c>
      <c r="D47" s="48">
        <f>ฉบับนักเรียน!C47</f>
        <v>44813</v>
      </c>
      <c r="E47" s="51" t="str">
        <f>ฉบับนักเรียน!D47</f>
        <v>เด็กหญิงทรรศนันทน์  เทวกุล ณ อยุธยา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นายณรงศักดิ์ ศิริวัฒนาตระกูล</v>
      </c>
      <c r="F57" s="39"/>
      <c r="G57" s="39"/>
      <c r="H57" s="39"/>
      <c r="I57" s="39"/>
      <c r="J57" s="39"/>
      <c r="K57" s="39"/>
      <c r="L57" s="39"/>
      <c r="M57" s="39"/>
      <c r="N57" s="81" t="str">
        <f>ฉบับผู้ปกครอง!S57</f>
        <v>นางนุชนารถ เฟอร์โฮฟ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3" t="s">
        <v>0</v>
      </c>
      <c r="C2" s="84"/>
      <c r="D2" s="84"/>
      <c r="E2" s="84"/>
      <c r="F2" s="85"/>
      <c r="G2" s="96" t="s">
        <v>82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3/4</v>
      </c>
      <c r="D5" s="48">
        <f>ฉบับนักเรียน!C5</f>
        <v>44583</v>
      </c>
      <c r="E5" s="51" t="str">
        <f>ฉบับนักเรียน!D5</f>
        <v>เด็กชายธนพล  ฉิมปิ่น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3/4</v>
      </c>
      <c r="D6" s="48">
        <f>ฉบับนักเรียน!C6</f>
        <v>44758</v>
      </c>
      <c r="E6" s="51" t="str">
        <f>ฉบับนักเรียน!D6</f>
        <v>เด็กชายกนกพิชญ์  นุ่มนก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3/4</v>
      </c>
      <c r="D7" s="48">
        <f>ฉบับนักเรียน!C7</f>
        <v>44759</v>
      </c>
      <c r="E7" s="51" t="str">
        <f>ฉบับนักเรียน!D7</f>
        <v>เด็กชายกฤศณชัย  แหยมไทย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3/4</v>
      </c>
      <c r="D8" s="48">
        <f>ฉบับนักเรียน!C8</f>
        <v>44760</v>
      </c>
      <c r="E8" s="51" t="str">
        <f>ฉบับนักเรียน!D8</f>
        <v>เด็กชายชลากร  แหยมบุญ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3/4</v>
      </c>
      <c r="D9" s="48">
        <f>ฉบับนักเรียน!C9</f>
        <v>44761</v>
      </c>
      <c r="E9" s="51" t="str">
        <f>ฉบับนักเรียน!D9</f>
        <v>เด็กชายชัยวัฒน์  ฉันทญาณสิทธิ์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3/4</v>
      </c>
      <c r="D10" s="48">
        <f>ฉบับนักเรียน!C10</f>
        <v>44762</v>
      </c>
      <c r="E10" s="51" t="str">
        <f>ฉบับนักเรียน!D10</f>
        <v>เด็กชายณัฏฐ์พล  พินิจดวง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3/4</v>
      </c>
      <c r="D11" s="48">
        <f>ฉบับนักเรียน!C11</f>
        <v>44764</v>
      </c>
      <c r="E11" s="51" t="str">
        <f>ฉบับนักเรียน!D11</f>
        <v>เด็กชายเตชณัฐ  นิ่มสุวรรณ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3/4</v>
      </c>
      <c r="D12" s="48">
        <f>ฉบับนักเรียน!C12</f>
        <v>44765</v>
      </c>
      <c r="E12" s="51" t="str">
        <f>ฉบับนักเรียน!D12</f>
        <v>เด็กชายธีรภัทร  อยู่นาน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3/4</v>
      </c>
      <c r="D13" s="48">
        <f>ฉบับนักเรียน!C13</f>
        <v>44766</v>
      </c>
      <c r="E13" s="51" t="str">
        <f>ฉบับนักเรียน!D13</f>
        <v>เด็กชายนเรนทร์ฤทธิ์  นิยมสัจจา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3/4</v>
      </c>
      <c r="D14" s="48">
        <f>ฉบับนักเรียน!C14</f>
        <v>44767</v>
      </c>
      <c r="E14" s="51" t="str">
        <f>ฉบับนักเรียน!D14</f>
        <v>เด็กชายนิธิโชติ  ยิ่งสถาพรชัย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3/4</v>
      </c>
      <c r="D15" s="48">
        <f>ฉบับนักเรียน!C15</f>
        <v>44768</v>
      </c>
      <c r="E15" s="51" t="str">
        <f>ฉบับนักเรียน!D15</f>
        <v>เด็กชายพชร  มาลาวัยจันทร์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3/4</v>
      </c>
      <c r="D16" s="48">
        <f>ฉบับนักเรียน!C16</f>
        <v>44769</v>
      </c>
      <c r="E16" s="51" t="str">
        <f>ฉบับนักเรียน!D16</f>
        <v>เด็กชายพชรพล  พุ่มทองสุข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3/4</v>
      </c>
      <c r="D17" s="48">
        <f>ฉบับนักเรียน!C17</f>
        <v>44770</v>
      </c>
      <c r="E17" s="51" t="str">
        <f>ฉบับนักเรียน!D17</f>
        <v>เด็กชายเพชรดารากร  มีคล้าย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3/4</v>
      </c>
      <c r="D18" s="48">
        <f>ฉบับนักเรียน!C18</f>
        <v>44771</v>
      </c>
      <c r="E18" s="51" t="str">
        <f>ฉบับนักเรียน!D18</f>
        <v>เด็กชายรชณัฐ  บุณยผล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3/4</v>
      </c>
      <c r="D19" s="48">
        <f>ฉบับนักเรียน!C19</f>
        <v>44773</v>
      </c>
      <c r="E19" s="51" t="str">
        <f>ฉบับนักเรียน!D19</f>
        <v>เด็กชายศิวกร  พันธ์เลิศ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3/4</v>
      </c>
      <c r="D20" s="48">
        <f>ฉบับนักเรียน!C20</f>
        <v>44774</v>
      </c>
      <c r="E20" s="51" t="str">
        <f>ฉบับนักเรียน!D20</f>
        <v>เด็กชายสิขริน  ทัศมาลี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3/4</v>
      </c>
      <c r="D21" s="48">
        <f>ฉบับนักเรียน!C21</f>
        <v>44775</v>
      </c>
      <c r="E21" s="51" t="str">
        <f>ฉบับนักเรียน!D21</f>
        <v>เด็กชายอติวิชญ์  อินแปลง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3/4</v>
      </c>
      <c r="D22" s="48">
        <f>ฉบับนักเรียน!C22</f>
        <v>44776</v>
      </c>
      <c r="E22" s="51" t="str">
        <f>ฉบับนักเรียน!D22</f>
        <v>เด็กชายอนุชา  เดชะพงษ์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3/4</v>
      </c>
      <c r="D23" s="48">
        <f>ฉบับนักเรียน!C23</f>
        <v>44777</v>
      </c>
      <c r="E23" s="51" t="str">
        <f>ฉบับนักเรียน!D23</f>
        <v>เด็กหญิงกิรณา  แก่นมะสังข์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3/4</v>
      </c>
      <c r="D24" s="48">
        <f>ฉบับนักเรียน!C24</f>
        <v>44778</v>
      </c>
      <c r="E24" s="51" t="str">
        <f>ฉบับนักเรียน!D24</f>
        <v>เด็กหญิงฉัตรศลิษา  ลุ้ยประเสริฐ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3/4</v>
      </c>
      <c r="D25" s="48">
        <f>ฉบับนักเรียน!C25</f>
        <v>44780</v>
      </c>
      <c r="E25" s="51" t="str">
        <f>ฉบับนักเรียน!D25</f>
        <v>เด็กหญิงธนวดี  เกตุพันธ์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3/4</v>
      </c>
      <c r="D26" s="48">
        <f>ฉบับนักเรียน!C26</f>
        <v>44781</v>
      </c>
      <c r="E26" s="51" t="str">
        <f>ฉบับนักเรียน!D26</f>
        <v>เด็กหญิงธัญจิรา  อ่อนโพธา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3/4</v>
      </c>
      <c r="D27" s="48">
        <f>ฉบับนักเรียน!C27</f>
        <v>44782</v>
      </c>
      <c r="E27" s="51" t="str">
        <f>ฉบับนักเรียน!D27</f>
        <v>เด็กหญิงนริศา  หงษ์ษาวดี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3/4</v>
      </c>
      <c r="D28" s="48">
        <f>ฉบับนักเรียน!C28</f>
        <v>44783</v>
      </c>
      <c r="E28" s="51" t="str">
        <f>ฉบับนักเรียน!D28</f>
        <v>เด็กหญิงนวินดา  พูนขำ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3/4</v>
      </c>
      <c r="D29" s="48">
        <f>ฉบับนักเรียน!C29</f>
        <v>44784</v>
      </c>
      <c r="E29" s="51" t="str">
        <f>ฉบับนักเรียน!D29</f>
        <v>เด็กหญิงนันท์นภัส  แข่งขัน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3/4</v>
      </c>
      <c r="D30" s="48">
        <f>ฉบับนักเรียน!C30</f>
        <v>44785</v>
      </c>
      <c r="E30" s="51" t="str">
        <f>ฉบับนักเรียน!D30</f>
        <v>เด็กหญิงเบญญาภา  เหลาดวงดี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3/4</v>
      </c>
      <c r="D31" s="48">
        <f>ฉบับนักเรียน!C31</f>
        <v>44786</v>
      </c>
      <c r="E31" s="51" t="str">
        <f>ฉบับนักเรียน!D31</f>
        <v>เด็กหญิงปรมาภรณ์  ปูมสีดา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3/4</v>
      </c>
      <c r="D32" s="48">
        <f>ฉบับนักเรียน!C32</f>
        <v>44787</v>
      </c>
      <c r="E32" s="51" t="str">
        <f>ฉบับนักเรียน!D32</f>
        <v>เด็กหญิงปวีณ์นุช  จันทมาศ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3/4</v>
      </c>
      <c r="D33" s="48">
        <f>ฉบับนักเรียน!C33</f>
        <v>44788</v>
      </c>
      <c r="E33" s="51" t="str">
        <f>ฉบับนักเรียน!D33</f>
        <v>เด็กหญิงปิยะวดี  โคดดี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3/4</v>
      </c>
      <c r="D34" s="48">
        <f>ฉบับนักเรียน!C34</f>
        <v>44789</v>
      </c>
      <c r="E34" s="51" t="str">
        <f>ฉบับนักเรียน!D34</f>
        <v>เด็กหญิงพนิดา  ถนอมจันทร์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3/4</v>
      </c>
      <c r="D35" s="48">
        <f>ฉบับนักเรียน!C35</f>
        <v>44790</v>
      </c>
      <c r="E35" s="51" t="str">
        <f>ฉบับนักเรียน!D35</f>
        <v>เด็กหญิงพรสวรรค์  พรสกุลเย็น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3/4</v>
      </c>
      <c r="D36" s="48">
        <f>ฉบับนักเรียน!C36</f>
        <v>44791</v>
      </c>
      <c r="E36" s="51" t="str">
        <f>ฉบับนักเรียน!D36</f>
        <v>เด็กหญิงพัลลภา  เปาเล้ง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3/4</v>
      </c>
      <c r="D37" s="48">
        <f>ฉบับนักเรียน!C37</f>
        <v>44792</v>
      </c>
      <c r="E37" s="51" t="str">
        <f>ฉบับนักเรียน!D37</f>
        <v>เด็กหญิงพิชฎา  แก่นแก้ว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3/4</v>
      </c>
      <c r="D38" s="48">
        <f>ฉบับนักเรียน!C38</f>
        <v>44793</v>
      </c>
      <c r="E38" s="51" t="str">
        <f>ฉบับนักเรียน!D38</f>
        <v>เด็กหญิงพินนิชา  จันทรบุตร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3/4</v>
      </c>
      <c r="D39" s="48">
        <f>ฉบับนักเรียน!C39</f>
        <v>44794</v>
      </c>
      <c r="E39" s="51" t="str">
        <f>ฉบับนักเรียน!D39</f>
        <v>เด็กหญิงแพรวา  เหลี่ยมบาง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3/4</v>
      </c>
      <c r="D40" s="48">
        <f>ฉบับนักเรียน!C40</f>
        <v>44795</v>
      </c>
      <c r="E40" s="51" t="str">
        <f>ฉบับนักเรียน!D40</f>
        <v>เด็กหญิงรินรดา  ล่องแก้ว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3/4</v>
      </c>
      <c r="D41" s="48">
        <f>ฉบับนักเรียน!C41</f>
        <v>44796</v>
      </c>
      <c r="E41" s="51" t="str">
        <f>ฉบับนักเรียน!D41</f>
        <v>เด็กหญิงไวตามิ้ลค์  นาคแย้ม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3/4</v>
      </c>
      <c r="D42" s="48">
        <f>ฉบับนักเรียน!C42</f>
        <v>44797</v>
      </c>
      <c r="E42" s="51" t="str">
        <f>ฉบับนักเรียน!D42</f>
        <v>เด็กหญิงศศิกานต์  ปิ่นสุด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3/4</v>
      </c>
      <c r="D43" s="48">
        <f>ฉบับนักเรียน!C43</f>
        <v>44798</v>
      </c>
      <c r="E43" s="51" t="str">
        <f>ฉบับนักเรียน!D43</f>
        <v>เด็กหญิงสุธิมา  สนสกล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3/4</v>
      </c>
      <c r="D44" s="48">
        <f>ฉบับนักเรียน!C44</f>
        <v>44799</v>
      </c>
      <c r="E44" s="51" t="str">
        <f>ฉบับนักเรียน!D44</f>
        <v>เด็กหญิงอภิสรา  หงส์โสดา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3/4</v>
      </c>
      <c r="D45" s="48">
        <f>ฉบับนักเรียน!C45</f>
        <v>44800</v>
      </c>
      <c r="E45" s="51" t="str">
        <f>ฉบับนักเรียน!D45</f>
        <v>เด็กหญิงอัจจิมา  ปั้นแก้ว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3/4</v>
      </c>
      <c r="D46" s="48">
        <f>ฉบับนักเรียน!C46</f>
        <v>44801</v>
      </c>
      <c r="E46" s="51" t="str">
        <f>ฉบับนักเรียน!D46</f>
        <v>เด็กหญิงอารีย์รัตน์  พงษ์สุวรรณ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 t="str">
        <f>ฉบับครู!B47</f>
        <v>3/4</v>
      </c>
      <c r="D47" s="48">
        <f>ฉบับนักเรียน!C47</f>
        <v>44813</v>
      </c>
      <c r="E47" s="51" t="str">
        <f>ฉบับนักเรียน!D47</f>
        <v>เด็กหญิงทรรศนันทน์  เทวกุล ณ อยุธยา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นายณรงศักดิ์ ศิริวัฒนาตระกูล</v>
      </c>
      <c r="F57" s="39"/>
      <c r="G57" s="39"/>
      <c r="H57" s="39"/>
      <c r="I57" s="39"/>
      <c r="J57" s="39"/>
      <c r="K57" s="39"/>
      <c r="L57" s="39"/>
      <c r="M57" s="39"/>
      <c r="N57" s="81" t="str">
        <f>equal1!N57</f>
        <v>นางนุชนารถ เฟอร์โฮฟ</v>
      </c>
      <c r="O57" s="82"/>
      <c r="P57" s="82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3" t="s">
        <v>0</v>
      </c>
      <c r="C2" s="84"/>
      <c r="D2" s="84"/>
      <c r="E2" s="84"/>
      <c r="F2" s="85"/>
      <c r="G2" s="96" t="s">
        <v>83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83" t="s">
        <v>71</v>
      </c>
      <c r="H3" s="85"/>
      <c r="I3" s="83" t="s">
        <v>72</v>
      </c>
      <c r="J3" s="85"/>
      <c r="K3" s="83" t="s">
        <v>73</v>
      </c>
      <c r="L3" s="85"/>
      <c r="M3" s="83" t="s">
        <v>74</v>
      </c>
      <c r="N3" s="85"/>
      <c r="O3" s="83" t="s">
        <v>75</v>
      </c>
      <c r="P3" s="85"/>
      <c r="Q3" s="54"/>
      <c r="R3" s="83" t="s">
        <v>76</v>
      </c>
      <c r="S3" s="85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3/4</v>
      </c>
      <c r="D5" s="48">
        <f>ฉบับนักเรียน!C5</f>
        <v>44583</v>
      </c>
      <c r="E5" s="51" t="str">
        <f>ฉบับนักเรียน!D5</f>
        <v>เด็กชายธนพล  ฉิมปิ่น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3/4</v>
      </c>
      <c r="D6" s="48">
        <f>ฉบับนักเรียน!C6</f>
        <v>44758</v>
      </c>
      <c r="E6" s="51" t="str">
        <f>ฉบับนักเรียน!D6</f>
        <v>เด็กชายกนกพิชญ์  นุ่มนก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3/4</v>
      </c>
      <c r="D7" s="48">
        <f>ฉบับนักเรียน!C7</f>
        <v>44759</v>
      </c>
      <c r="E7" s="51" t="str">
        <f>ฉบับนักเรียน!D7</f>
        <v>เด็กชายกฤศณชัย  แหยมไทย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3/4</v>
      </c>
      <c r="D8" s="48">
        <f>ฉบับนักเรียน!C8</f>
        <v>44760</v>
      </c>
      <c r="E8" s="51" t="str">
        <f>ฉบับนักเรียน!D8</f>
        <v>เด็กชายชลากร  แหยมบุญ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3/4</v>
      </c>
      <c r="D9" s="48">
        <f>ฉบับนักเรียน!C9</f>
        <v>44761</v>
      </c>
      <c r="E9" s="51" t="str">
        <f>ฉบับนักเรียน!D9</f>
        <v>เด็กชายชัยวัฒน์  ฉันทญาณสิทธิ์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3/4</v>
      </c>
      <c r="D10" s="48">
        <f>ฉบับนักเรียน!C10</f>
        <v>44762</v>
      </c>
      <c r="E10" s="51" t="str">
        <f>ฉบับนักเรียน!D10</f>
        <v>เด็กชายณัฏฐ์พล  พินิจดวง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3/4</v>
      </c>
      <c r="D11" s="48">
        <f>ฉบับนักเรียน!C11</f>
        <v>44764</v>
      </c>
      <c r="E11" s="51" t="str">
        <f>ฉบับนักเรียน!D11</f>
        <v>เด็กชายเตชณัฐ  นิ่มสุวรรณ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3/4</v>
      </c>
      <c r="D12" s="48">
        <f>ฉบับนักเรียน!C12</f>
        <v>44765</v>
      </c>
      <c r="E12" s="51" t="str">
        <f>ฉบับนักเรียน!D12</f>
        <v>เด็กชายธีรภัทร  อยู่นาน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3/4</v>
      </c>
      <c r="D13" s="48">
        <f>ฉบับนักเรียน!C13</f>
        <v>44766</v>
      </c>
      <c r="E13" s="51" t="str">
        <f>ฉบับนักเรียน!D13</f>
        <v>เด็กชายนเรนทร์ฤทธิ์  นิยมสัจจา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3/4</v>
      </c>
      <c r="D14" s="48">
        <f>ฉบับนักเรียน!C14</f>
        <v>44767</v>
      </c>
      <c r="E14" s="51" t="str">
        <f>ฉบับนักเรียน!D14</f>
        <v>เด็กชายนิธิโชติ  ยิ่งสถาพรชัย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3/4</v>
      </c>
      <c r="D15" s="48">
        <f>ฉบับนักเรียน!C15</f>
        <v>44768</v>
      </c>
      <c r="E15" s="51" t="str">
        <f>ฉบับนักเรียน!D15</f>
        <v>เด็กชายพชร  มาลาวัยจันทร์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3/4</v>
      </c>
      <c r="D16" s="48">
        <f>ฉบับนักเรียน!C16</f>
        <v>44769</v>
      </c>
      <c r="E16" s="51" t="str">
        <f>ฉบับนักเรียน!D16</f>
        <v>เด็กชายพชรพล  พุ่มทองสุข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3/4</v>
      </c>
      <c r="D17" s="48">
        <f>ฉบับนักเรียน!C17</f>
        <v>44770</v>
      </c>
      <c r="E17" s="51" t="str">
        <f>ฉบับนักเรียน!D17</f>
        <v>เด็กชายเพชรดารากร  มีคล้าย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3/4</v>
      </c>
      <c r="D18" s="48">
        <f>ฉบับนักเรียน!C18</f>
        <v>44771</v>
      </c>
      <c r="E18" s="51" t="str">
        <f>ฉบับนักเรียน!D18</f>
        <v>เด็กชายรชณัฐ  บุณยผล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3/4</v>
      </c>
      <c r="D19" s="48">
        <f>ฉบับนักเรียน!C19</f>
        <v>44773</v>
      </c>
      <c r="E19" s="51" t="str">
        <f>ฉบับนักเรียน!D19</f>
        <v>เด็กชายศิวกร  พันธ์เลิศ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3/4</v>
      </c>
      <c r="D20" s="48">
        <f>ฉบับนักเรียน!C20</f>
        <v>44774</v>
      </c>
      <c r="E20" s="51" t="str">
        <f>ฉบับนักเรียน!D20</f>
        <v>เด็กชายสิขริน  ทัศมาลี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3/4</v>
      </c>
      <c r="D21" s="48">
        <f>ฉบับนักเรียน!C21</f>
        <v>44775</v>
      </c>
      <c r="E21" s="51" t="str">
        <f>ฉบับนักเรียน!D21</f>
        <v>เด็กชายอติวิชญ์  อินแปลง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3/4</v>
      </c>
      <c r="D22" s="48">
        <f>ฉบับนักเรียน!C22</f>
        <v>44776</v>
      </c>
      <c r="E22" s="51" t="str">
        <f>ฉบับนักเรียน!D22</f>
        <v>เด็กชายอนุชา  เดชะพงษ์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3/4</v>
      </c>
      <c r="D23" s="48">
        <f>ฉบับนักเรียน!C23</f>
        <v>44777</v>
      </c>
      <c r="E23" s="51" t="str">
        <f>ฉบับนักเรียน!D23</f>
        <v>เด็กหญิงกิรณา  แก่นมะสังข์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3/4</v>
      </c>
      <c r="D24" s="48">
        <f>ฉบับนักเรียน!C24</f>
        <v>44778</v>
      </c>
      <c r="E24" s="51" t="str">
        <f>ฉบับนักเรียน!D24</f>
        <v>เด็กหญิงฉัตรศลิษา  ลุ้ยประเสริฐ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3/4</v>
      </c>
      <c r="D25" s="48">
        <f>ฉบับนักเรียน!C25</f>
        <v>44780</v>
      </c>
      <c r="E25" s="51" t="str">
        <f>ฉบับนักเรียน!D25</f>
        <v>เด็กหญิงธนวดี  เกตุพันธ์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3/4</v>
      </c>
      <c r="D26" s="48">
        <f>ฉบับนักเรียน!C26</f>
        <v>44781</v>
      </c>
      <c r="E26" s="51" t="str">
        <f>ฉบับนักเรียน!D26</f>
        <v>เด็กหญิงธัญจิรา  อ่อนโพธา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3/4</v>
      </c>
      <c r="D27" s="48">
        <f>ฉบับนักเรียน!C27</f>
        <v>44782</v>
      </c>
      <c r="E27" s="51" t="str">
        <f>ฉบับนักเรียน!D27</f>
        <v>เด็กหญิงนริศา  หงษ์ษาวดี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3/4</v>
      </c>
      <c r="D28" s="48">
        <f>ฉบับนักเรียน!C28</f>
        <v>44783</v>
      </c>
      <c r="E28" s="51" t="str">
        <f>ฉบับนักเรียน!D28</f>
        <v>เด็กหญิงนวินดา  พูนขำ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3/4</v>
      </c>
      <c r="D29" s="48">
        <f>ฉบับนักเรียน!C29</f>
        <v>44784</v>
      </c>
      <c r="E29" s="51" t="str">
        <f>ฉบับนักเรียน!D29</f>
        <v>เด็กหญิงนันท์นภัส  แข่งขัน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3/4</v>
      </c>
      <c r="D30" s="48">
        <f>ฉบับนักเรียน!C30</f>
        <v>44785</v>
      </c>
      <c r="E30" s="51" t="str">
        <f>ฉบับนักเรียน!D30</f>
        <v>เด็กหญิงเบญญาภา  เหลาดวงดี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3/4</v>
      </c>
      <c r="D31" s="48">
        <f>ฉบับนักเรียน!C31</f>
        <v>44786</v>
      </c>
      <c r="E31" s="51" t="str">
        <f>ฉบับนักเรียน!D31</f>
        <v>เด็กหญิงปรมาภรณ์  ปูมสีดา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3/4</v>
      </c>
      <c r="D32" s="48">
        <f>ฉบับนักเรียน!C32</f>
        <v>44787</v>
      </c>
      <c r="E32" s="51" t="str">
        <f>ฉบับนักเรียน!D32</f>
        <v>เด็กหญิงปวีณ์นุช  จันทมาศ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3/4</v>
      </c>
      <c r="D33" s="48">
        <f>ฉบับนักเรียน!C33</f>
        <v>44788</v>
      </c>
      <c r="E33" s="51" t="str">
        <f>ฉบับนักเรียน!D33</f>
        <v>เด็กหญิงปิยะวดี  โคดดี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3/4</v>
      </c>
      <c r="D34" s="48">
        <f>ฉบับนักเรียน!C34</f>
        <v>44789</v>
      </c>
      <c r="E34" s="51" t="str">
        <f>ฉบับนักเรียน!D34</f>
        <v>เด็กหญิงพนิดา  ถนอมจันทร์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3/4</v>
      </c>
      <c r="D35" s="48">
        <f>ฉบับนักเรียน!C35</f>
        <v>44790</v>
      </c>
      <c r="E35" s="51" t="str">
        <f>ฉบับนักเรียน!D35</f>
        <v>เด็กหญิงพรสวรรค์  พรสกุลเย็น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3/4</v>
      </c>
      <c r="D36" s="48">
        <f>ฉบับนักเรียน!C36</f>
        <v>44791</v>
      </c>
      <c r="E36" s="51" t="str">
        <f>ฉบับนักเรียน!D36</f>
        <v>เด็กหญิงพัลลภา  เปาเล้ง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3/4</v>
      </c>
      <c r="D37" s="48">
        <f>ฉบับนักเรียน!C37</f>
        <v>44792</v>
      </c>
      <c r="E37" s="51" t="str">
        <f>ฉบับนักเรียน!D37</f>
        <v>เด็กหญิงพิชฎา  แก่นแก้ว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3/4</v>
      </c>
      <c r="D38" s="48">
        <f>ฉบับนักเรียน!C38</f>
        <v>44793</v>
      </c>
      <c r="E38" s="51" t="str">
        <f>ฉบับนักเรียน!D38</f>
        <v>เด็กหญิงพินนิชา  จันทรบุตร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3/4</v>
      </c>
      <c r="D39" s="48">
        <f>ฉบับนักเรียน!C39</f>
        <v>44794</v>
      </c>
      <c r="E39" s="51" t="str">
        <f>ฉบับนักเรียน!D39</f>
        <v>เด็กหญิงแพรวา  เหลี่ยมบาง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3/4</v>
      </c>
      <c r="D40" s="48">
        <f>ฉบับนักเรียน!C40</f>
        <v>44795</v>
      </c>
      <c r="E40" s="51" t="str">
        <f>ฉบับนักเรียน!D40</f>
        <v>เด็กหญิงรินรดา  ล่องแก้ว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3/4</v>
      </c>
      <c r="D41" s="48">
        <f>ฉบับนักเรียน!C41</f>
        <v>44796</v>
      </c>
      <c r="E41" s="51" t="str">
        <f>ฉบับนักเรียน!D41</f>
        <v>เด็กหญิงไวตามิ้ลค์  นาคแย้ม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3/4</v>
      </c>
      <c r="D42" s="48">
        <f>ฉบับนักเรียน!C42</f>
        <v>44797</v>
      </c>
      <c r="E42" s="51" t="str">
        <f>ฉบับนักเรียน!D42</f>
        <v>เด็กหญิงศศิกานต์  ปิ่นสุด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3/4</v>
      </c>
      <c r="D43" s="48">
        <f>ฉบับนักเรียน!C43</f>
        <v>44798</v>
      </c>
      <c r="E43" s="51" t="str">
        <f>ฉบับนักเรียน!D43</f>
        <v>เด็กหญิงสุธิมา  สนสกล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3/4</v>
      </c>
      <c r="D44" s="48">
        <f>ฉบับนักเรียน!C44</f>
        <v>44799</v>
      </c>
      <c r="E44" s="51" t="str">
        <f>ฉบับนักเรียน!D44</f>
        <v>เด็กหญิงอภิสรา  หงส์โสดา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3/4</v>
      </c>
      <c r="D45" s="48">
        <f>ฉบับนักเรียน!C45</f>
        <v>44800</v>
      </c>
      <c r="E45" s="51" t="str">
        <f>ฉบับนักเรียน!D45</f>
        <v>เด็กหญิงอัจจิมา  ปั้นแก้ว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3/4</v>
      </c>
      <c r="D46" s="48">
        <f>ฉบับนักเรียน!C46</f>
        <v>44801</v>
      </c>
      <c r="E46" s="51" t="str">
        <f>ฉบับนักเรียน!D46</f>
        <v>เด็กหญิงอารีย์รัตน์  พงษ์สุวรรณ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3/4</v>
      </c>
      <c r="D47" s="48">
        <f>ฉบับนักเรียน!C47</f>
        <v>44813</v>
      </c>
      <c r="E47" s="51" t="str">
        <f>ฉบับนักเรียน!D47</f>
        <v>เด็กหญิงทรรศนันทน์  เทวกุล ณ อยุธยา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นายณรงศักดิ์ ศิริวัฒนาตระกูล</v>
      </c>
      <c r="F57" s="39"/>
      <c r="G57" s="39"/>
      <c r="H57" s="39"/>
      <c r="I57" s="39"/>
      <c r="J57" s="39"/>
      <c r="K57" s="39"/>
      <c r="L57" s="39"/>
      <c r="M57" s="39"/>
      <c r="N57" s="81" t="str">
        <f>equal2!N57</f>
        <v>นางนุชนารถ เฟอร์โฮฟ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7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3" t="s">
        <v>0</v>
      </c>
      <c r="C2" s="84"/>
      <c r="D2" s="84"/>
      <c r="E2" s="84"/>
      <c r="F2" s="85"/>
      <c r="G2" s="54"/>
      <c r="H2" s="97" t="s">
        <v>84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3/4</v>
      </c>
      <c r="D5" s="48">
        <f>ฉบับนักเรียน!C5</f>
        <v>44583</v>
      </c>
      <c r="E5" s="51" t="str">
        <f>ฉบับนักเรียน!D5</f>
        <v>เด็กชายธนพล  ฉิมปิ่น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3/4</v>
      </c>
      <c r="D6" s="48">
        <f>ฉบับนักเรียน!C6</f>
        <v>44758</v>
      </c>
      <c r="E6" s="51" t="str">
        <f>ฉบับนักเรียน!D6</f>
        <v>เด็กชายกนกพิชญ์  นุ่มนก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3/4</v>
      </c>
      <c r="D7" s="48">
        <f>ฉบับนักเรียน!C7</f>
        <v>44759</v>
      </c>
      <c r="E7" s="51" t="str">
        <f>ฉบับนักเรียน!D7</f>
        <v>เด็กชายกฤศณชัย  แหยมไทย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3/4</v>
      </c>
      <c r="D8" s="48">
        <f>ฉบับนักเรียน!C8</f>
        <v>44760</v>
      </c>
      <c r="E8" s="51" t="str">
        <f>ฉบับนักเรียน!D8</f>
        <v>เด็กชายชลากร  แหยมบุญ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3/4</v>
      </c>
      <c r="D9" s="48">
        <f>ฉบับนักเรียน!C9</f>
        <v>44761</v>
      </c>
      <c r="E9" s="51" t="str">
        <f>ฉบับนักเรียน!D9</f>
        <v>เด็กชายชัยวัฒน์  ฉันทญาณสิทธิ์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3/4</v>
      </c>
      <c r="D10" s="48">
        <f>ฉบับนักเรียน!C10</f>
        <v>44762</v>
      </c>
      <c r="E10" s="51" t="str">
        <f>ฉบับนักเรียน!D10</f>
        <v>เด็กชายณัฏฐ์พล  พินิจดวง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3/4</v>
      </c>
      <c r="D11" s="48">
        <f>ฉบับนักเรียน!C11</f>
        <v>44764</v>
      </c>
      <c r="E11" s="51" t="str">
        <f>ฉบับนักเรียน!D11</f>
        <v>เด็กชายเตชณัฐ  นิ่มสุวรรณ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3/4</v>
      </c>
      <c r="D12" s="48">
        <f>ฉบับนักเรียน!C12</f>
        <v>44765</v>
      </c>
      <c r="E12" s="51" t="str">
        <f>ฉบับนักเรียน!D12</f>
        <v>เด็กชายธีรภัทร  อยู่นาน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3/4</v>
      </c>
      <c r="D13" s="48">
        <f>ฉบับนักเรียน!C13</f>
        <v>44766</v>
      </c>
      <c r="E13" s="51" t="str">
        <f>ฉบับนักเรียน!D13</f>
        <v>เด็กชายนเรนทร์ฤทธิ์  นิยมสัจจา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3/4</v>
      </c>
      <c r="D14" s="48">
        <f>ฉบับนักเรียน!C14</f>
        <v>44767</v>
      </c>
      <c r="E14" s="51" t="str">
        <f>ฉบับนักเรียน!D14</f>
        <v>เด็กชายนิธิโชติ  ยิ่งสถาพรชัย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3/4</v>
      </c>
      <c r="D15" s="48">
        <f>ฉบับนักเรียน!C15</f>
        <v>44768</v>
      </c>
      <c r="E15" s="51" t="str">
        <f>ฉบับนักเรียน!D15</f>
        <v>เด็กชายพชร  มาลาวัยจันทร์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3/4</v>
      </c>
      <c r="D16" s="48">
        <f>ฉบับนักเรียน!C16</f>
        <v>44769</v>
      </c>
      <c r="E16" s="51" t="str">
        <f>ฉบับนักเรียน!D16</f>
        <v>เด็กชายพชรพล  พุ่มทองสุข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3/4</v>
      </c>
      <c r="D17" s="48">
        <f>ฉบับนักเรียน!C17</f>
        <v>44770</v>
      </c>
      <c r="E17" s="51" t="str">
        <f>ฉบับนักเรียน!D17</f>
        <v>เด็กชายเพชรดารากร  มีคล้าย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3/4</v>
      </c>
      <c r="D18" s="48">
        <f>ฉบับนักเรียน!C18</f>
        <v>44771</v>
      </c>
      <c r="E18" s="51" t="str">
        <f>ฉบับนักเรียน!D18</f>
        <v>เด็กชายรชณัฐ  บุณยผล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3/4</v>
      </c>
      <c r="D19" s="48">
        <f>ฉบับนักเรียน!C19</f>
        <v>44773</v>
      </c>
      <c r="E19" s="51" t="str">
        <f>ฉบับนักเรียน!D19</f>
        <v>เด็กชายศิวกร  พันธ์เลิศ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3/4</v>
      </c>
      <c r="D20" s="48">
        <f>ฉบับนักเรียน!C20</f>
        <v>44774</v>
      </c>
      <c r="E20" s="51" t="str">
        <f>ฉบับนักเรียน!D20</f>
        <v>เด็กชายสิขริน  ทัศมาลี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3/4</v>
      </c>
      <c r="D21" s="48">
        <f>ฉบับนักเรียน!C21</f>
        <v>44775</v>
      </c>
      <c r="E21" s="51" t="str">
        <f>ฉบับนักเรียน!D21</f>
        <v>เด็กชายอติวิชญ์  อินแปลง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3/4</v>
      </c>
      <c r="D22" s="48">
        <f>ฉบับนักเรียน!C22</f>
        <v>44776</v>
      </c>
      <c r="E22" s="51" t="str">
        <f>ฉบับนักเรียน!D22</f>
        <v>เด็กชายอนุชา  เดชะพงษ์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3/4</v>
      </c>
      <c r="D23" s="48">
        <f>ฉบับนักเรียน!C23</f>
        <v>44777</v>
      </c>
      <c r="E23" s="51" t="str">
        <f>ฉบับนักเรียน!D23</f>
        <v>เด็กหญิงกิรณา  แก่นมะสังข์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3/4</v>
      </c>
      <c r="D24" s="48">
        <f>ฉบับนักเรียน!C24</f>
        <v>44778</v>
      </c>
      <c r="E24" s="51" t="str">
        <f>ฉบับนักเรียน!D24</f>
        <v>เด็กหญิงฉัตรศลิษา  ลุ้ยประเสริฐ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3/4</v>
      </c>
      <c r="D25" s="48">
        <f>ฉบับนักเรียน!C25</f>
        <v>44780</v>
      </c>
      <c r="E25" s="51" t="str">
        <f>ฉบับนักเรียน!D25</f>
        <v>เด็กหญิงธนวดี  เกตุพันธ์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3/4</v>
      </c>
      <c r="D26" s="48">
        <f>ฉบับนักเรียน!C26</f>
        <v>44781</v>
      </c>
      <c r="E26" s="51" t="str">
        <f>ฉบับนักเรียน!D26</f>
        <v>เด็กหญิงธัญจิรา  อ่อนโพธา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3/4</v>
      </c>
      <c r="D27" s="48">
        <f>ฉบับนักเรียน!C27</f>
        <v>44782</v>
      </c>
      <c r="E27" s="51" t="str">
        <f>ฉบับนักเรียน!D27</f>
        <v>เด็กหญิงนริศา  หงษ์ษาวดี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3/4</v>
      </c>
      <c r="D28" s="48">
        <f>ฉบับนักเรียน!C28</f>
        <v>44783</v>
      </c>
      <c r="E28" s="51" t="str">
        <f>ฉบับนักเรียน!D28</f>
        <v>เด็กหญิงนวินดา  พูนขำ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3/4</v>
      </c>
      <c r="D29" s="48">
        <f>ฉบับนักเรียน!C29</f>
        <v>44784</v>
      </c>
      <c r="E29" s="51" t="str">
        <f>ฉบับนักเรียน!D29</f>
        <v>เด็กหญิงนันท์นภัส  แข่งขัน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3/4</v>
      </c>
      <c r="D30" s="48">
        <f>ฉบับนักเรียน!C30</f>
        <v>44785</v>
      </c>
      <c r="E30" s="51" t="str">
        <f>ฉบับนักเรียน!D30</f>
        <v>เด็กหญิงเบญญาภา  เหลาดวงดี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3/4</v>
      </c>
      <c r="D31" s="48">
        <f>ฉบับนักเรียน!C31</f>
        <v>44786</v>
      </c>
      <c r="E31" s="51" t="str">
        <f>ฉบับนักเรียน!D31</f>
        <v>เด็กหญิงปรมาภรณ์  ปูมสีดา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3/4</v>
      </c>
      <c r="D32" s="48">
        <f>ฉบับนักเรียน!C32</f>
        <v>44787</v>
      </c>
      <c r="E32" s="51" t="str">
        <f>ฉบับนักเรียน!D32</f>
        <v>เด็กหญิงปวีณ์นุช  จันทมาศ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3/4</v>
      </c>
      <c r="D33" s="48">
        <f>ฉบับนักเรียน!C33</f>
        <v>44788</v>
      </c>
      <c r="E33" s="51" t="str">
        <f>ฉบับนักเรียน!D33</f>
        <v>เด็กหญิงปิยะวดี  โคดดี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3/4</v>
      </c>
      <c r="D34" s="48">
        <f>ฉบับนักเรียน!C34</f>
        <v>44789</v>
      </c>
      <c r="E34" s="51" t="str">
        <f>ฉบับนักเรียน!D34</f>
        <v>เด็กหญิงพนิดา  ถนอมจันทร์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3/4</v>
      </c>
      <c r="D35" s="48">
        <f>ฉบับนักเรียน!C35</f>
        <v>44790</v>
      </c>
      <c r="E35" s="51" t="str">
        <f>ฉบับนักเรียน!D35</f>
        <v>เด็กหญิงพรสวรรค์  พรสกุลเย็น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3/4</v>
      </c>
      <c r="D36" s="48">
        <f>ฉบับนักเรียน!C36</f>
        <v>44791</v>
      </c>
      <c r="E36" s="51" t="str">
        <f>ฉบับนักเรียน!D36</f>
        <v>เด็กหญิงพัลลภา  เปาเล้ง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3/4</v>
      </c>
      <c r="D37" s="48">
        <f>ฉบับนักเรียน!C37</f>
        <v>44792</v>
      </c>
      <c r="E37" s="51" t="str">
        <f>ฉบับนักเรียน!D37</f>
        <v>เด็กหญิงพิชฎา  แก่นแก้ว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3/4</v>
      </c>
      <c r="D38" s="48">
        <f>ฉบับนักเรียน!C38</f>
        <v>44793</v>
      </c>
      <c r="E38" s="51" t="str">
        <f>ฉบับนักเรียน!D38</f>
        <v>เด็กหญิงพินนิชา  จันทรบุตร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3/4</v>
      </c>
      <c r="D39" s="48">
        <f>ฉบับนักเรียน!C39</f>
        <v>44794</v>
      </c>
      <c r="E39" s="51" t="str">
        <f>ฉบับนักเรียน!D39</f>
        <v>เด็กหญิงแพรวา  เหลี่ยมบาง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3/4</v>
      </c>
      <c r="D40" s="48">
        <f>ฉบับนักเรียน!C40</f>
        <v>44795</v>
      </c>
      <c r="E40" s="51" t="str">
        <f>ฉบับนักเรียน!D40</f>
        <v>เด็กหญิงรินรดา  ล่องแก้ว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3/4</v>
      </c>
      <c r="D41" s="48">
        <f>ฉบับนักเรียน!C41</f>
        <v>44796</v>
      </c>
      <c r="E41" s="51" t="str">
        <f>ฉบับนักเรียน!D41</f>
        <v>เด็กหญิงไวตามิ้ลค์  นาคแย้ม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3/4</v>
      </c>
      <c r="D42" s="48">
        <f>ฉบับนักเรียน!C42</f>
        <v>44797</v>
      </c>
      <c r="E42" s="51" t="str">
        <f>ฉบับนักเรียน!D42</f>
        <v>เด็กหญิงศศิกานต์  ปิ่นสุด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3/4</v>
      </c>
      <c r="D43" s="48">
        <f>ฉบับนักเรียน!C43</f>
        <v>44798</v>
      </c>
      <c r="E43" s="51" t="str">
        <f>ฉบับนักเรียน!D43</f>
        <v>เด็กหญิงสุธิมา  สนสกล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3/4</v>
      </c>
      <c r="D44" s="48">
        <f>ฉบับนักเรียน!C44</f>
        <v>44799</v>
      </c>
      <c r="E44" s="51" t="str">
        <f>ฉบับนักเรียน!D44</f>
        <v>เด็กหญิงอภิสรา  หงส์โสดา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3/4</v>
      </c>
      <c r="D45" s="48">
        <f>ฉบับนักเรียน!C45</f>
        <v>44800</v>
      </c>
      <c r="E45" s="51" t="str">
        <f>ฉบับนักเรียน!D45</f>
        <v>เด็กหญิงอัจจิมา  ปั้นแก้ว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7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7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7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7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7" si="12">IF(O45&gt;4,"มีจุดแข็ง","ไม่มีจุดแข็ง")</f>
        <v>ไม่มีจุดแข็ง</v>
      </c>
      <c r="Q45" s="25">
        <f t="shared" ref="Q45:Q47" si="13">G45+I45+K45+M45</f>
        <v>0</v>
      </c>
      <c r="R45" s="25">
        <f t="shared" ref="R45:R47" si="14">SUM(G45,I45,K45,M45)</f>
        <v>0</v>
      </c>
      <c r="S45" s="25" t="str">
        <f t="shared" ref="S45:S47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3/4</v>
      </c>
      <c r="D46" s="48">
        <f>ฉบับนักเรียน!C46</f>
        <v>44801</v>
      </c>
      <c r="E46" s="51" t="str">
        <f>ฉบับนักเรียน!D46</f>
        <v>เด็กหญิงอารีย์รัตน์  พงษ์สุวรรณ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3/4</v>
      </c>
      <c r="D47" s="48">
        <f>ฉบับนักเรียน!C47</f>
        <v>44813</v>
      </c>
      <c r="E47" s="51" t="str">
        <f>ฉบับนักเรียน!D47</f>
        <v>เด็กหญิงทรรศนันทน์  เทวกุล ณ อยุธยา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si="8"/>
        <v>ปกติ</v>
      </c>
      <c r="I47" s="25">
        <f>ฉบับนักเรียน!AI47</f>
        <v>0</v>
      </c>
      <c r="J47" s="25" t="str">
        <f t="shared" si="9"/>
        <v>ปกติ</v>
      </c>
      <c r="K47" s="25">
        <f>ฉบับนักเรียน!AM47</f>
        <v>0</v>
      </c>
      <c r="L47" s="25" t="str">
        <f t="shared" si="10"/>
        <v>ปกติ</v>
      </c>
      <c r="M47" s="25">
        <f>ฉบับนักเรียน!AQ47</f>
        <v>0</v>
      </c>
      <c r="N47" s="25" t="str">
        <f t="shared" si="11"/>
        <v>ปกติ</v>
      </c>
      <c r="O47" s="25">
        <f>ฉบับนักเรียน!AS47</f>
        <v>0</v>
      </c>
      <c r="P47" s="25" t="str">
        <f t="shared" si="12"/>
        <v>ไม่มีจุดแข็ง</v>
      </c>
      <c r="Q47" s="25">
        <f t="shared" si="13"/>
        <v>0</v>
      </c>
      <c r="R47" s="25">
        <f t="shared" si="14"/>
        <v>0</v>
      </c>
      <c r="S47" s="25" t="str">
        <f t="shared" si="15"/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นายณรงศักดิ์ ศิริวัฒนาตระกูล</v>
      </c>
      <c r="F57" s="39"/>
      <c r="G57" s="39"/>
      <c r="H57" s="39"/>
      <c r="I57" s="39"/>
      <c r="J57" s="39"/>
      <c r="K57" s="39"/>
      <c r="L57" s="39"/>
      <c r="M57" s="39"/>
      <c r="N57" s="81" t="str">
        <f>equal3!N57</f>
        <v>นางนุชนารถ เฟอร์โฮฟ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2" t="s">
        <v>63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S46" sqref="C46:S47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3" t="s">
        <v>0</v>
      </c>
      <c r="C2" s="84"/>
      <c r="D2" s="84"/>
      <c r="E2" s="84"/>
      <c r="F2" s="85"/>
      <c r="G2" s="56"/>
      <c r="H2" s="97" t="s">
        <v>85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3/4</v>
      </c>
      <c r="D5" s="48">
        <f>ฉบับนักเรียน!C5</f>
        <v>44583</v>
      </c>
      <c r="E5" s="51" t="str">
        <f>ฉบับนักเรียน!D5</f>
        <v>เด็กชายธนพล  ฉิมปิ่น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3/4</v>
      </c>
      <c r="D6" s="48">
        <f>ฉบับนักเรียน!C6</f>
        <v>44758</v>
      </c>
      <c r="E6" s="51" t="str">
        <f>ฉบับนักเรียน!D6</f>
        <v>เด็กชายกนกพิชญ์  นุ่มนก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3/4</v>
      </c>
      <c r="D7" s="48">
        <f>ฉบับนักเรียน!C7</f>
        <v>44759</v>
      </c>
      <c r="E7" s="51" t="str">
        <f>ฉบับนักเรียน!D7</f>
        <v>เด็กชายกฤศณชัย  แหยมไทย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3/4</v>
      </c>
      <c r="D8" s="48">
        <f>ฉบับนักเรียน!C8</f>
        <v>44760</v>
      </c>
      <c r="E8" s="51" t="str">
        <f>ฉบับนักเรียน!D8</f>
        <v>เด็กชายชลากร  แหยมบุญ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3/4</v>
      </c>
      <c r="D9" s="48">
        <f>ฉบับนักเรียน!C9</f>
        <v>44761</v>
      </c>
      <c r="E9" s="51" t="str">
        <f>ฉบับนักเรียน!D9</f>
        <v>เด็กชายชัยวัฒน์  ฉันทญาณสิทธิ์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3/4</v>
      </c>
      <c r="D10" s="48">
        <f>ฉบับนักเรียน!C10</f>
        <v>44762</v>
      </c>
      <c r="E10" s="51" t="str">
        <f>ฉบับนักเรียน!D10</f>
        <v>เด็กชายณัฏฐ์พล  พินิจดวง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3/4</v>
      </c>
      <c r="D11" s="48">
        <f>ฉบับนักเรียน!C11</f>
        <v>44764</v>
      </c>
      <c r="E11" s="51" t="str">
        <f>ฉบับนักเรียน!D11</f>
        <v>เด็กชายเตชณัฐ  นิ่มสุวรรณ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3/4</v>
      </c>
      <c r="D12" s="48">
        <f>ฉบับนักเรียน!C12</f>
        <v>44765</v>
      </c>
      <c r="E12" s="51" t="str">
        <f>ฉบับนักเรียน!D12</f>
        <v>เด็กชายธีรภัทร  อยู่นาน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3/4</v>
      </c>
      <c r="D13" s="48">
        <f>ฉบับนักเรียน!C13</f>
        <v>44766</v>
      </c>
      <c r="E13" s="51" t="str">
        <f>ฉบับนักเรียน!D13</f>
        <v>เด็กชายนเรนทร์ฤทธิ์  นิยมสัจจา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3/4</v>
      </c>
      <c r="D14" s="48">
        <f>ฉบับนักเรียน!C14</f>
        <v>44767</v>
      </c>
      <c r="E14" s="51" t="str">
        <f>ฉบับนักเรียน!D14</f>
        <v>เด็กชายนิธิโชติ  ยิ่งสถาพรชัย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3/4</v>
      </c>
      <c r="D15" s="48">
        <f>ฉบับนักเรียน!C15</f>
        <v>44768</v>
      </c>
      <c r="E15" s="51" t="str">
        <f>ฉบับนักเรียน!D15</f>
        <v>เด็กชายพชร  มาลาวัยจันทร์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3/4</v>
      </c>
      <c r="D16" s="48">
        <f>ฉบับนักเรียน!C16</f>
        <v>44769</v>
      </c>
      <c r="E16" s="51" t="str">
        <f>ฉบับนักเรียน!D16</f>
        <v>เด็กชายพชรพล  พุ่มทองสุข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3/4</v>
      </c>
      <c r="D17" s="48">
        <f>ฉบับนักเรียน!C17</f>
        <v>44770</v>
      </c>
      <c r="E17" s="51" t="str">
        <f>ฉบับนักเรียน!D17</f>
        <v>เด็กชายเพชรดารากร  มีคล้าย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3/4</v>
      </c>
      <c r="D18" s="48">
        <f>ฉบับนักเรียน!C18</f>
        <v>44771</v>
      </c>
      <c r="E18" s="51" t="str">
        <f>ฉบับนักเรียน!D18</f>
        <v>เด็กชายรชณัฐ  บุณยผล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3/4</v>
      </c>
      <c r="D19" s="48">
        <f>ฉบับนักเรียน!C19</f>
        <v>44773</v>
      </c>
      <c r="E19" s="51" t="str">
        <f>ฉบับนักเรียน!D19</f>
        <v>เด็กชายศิวกร  พันธ์เลิศ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3/4</v>
      </c>
      <c r="D20" s="48">
        <f>ฉบับนักเรียน!C20</f>
        <v>44774</v>
      </c>
      <c r="E20" s="51" t="str">
        <f>ฉบับนักเรียน!D20</f>
        <v>เด็กชายสิขริน  ทัศมาลี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3/4</v>
      </c>
      <c r="D21" s="48">
        <f>ฉบับนักเรียน!C21</f>
        <v>44775</v>
      </c>
      <c r="E21" s="51" t="str">
        <f>ฉบับนักเรียน!D21</f>
        <v>เด็กชายอติวิชญ์  อินแปลง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3/4</v>
      </c>
      <c r="D22" s="48">
        <f>ฉบับนักเรียน!C22</f>
        <v>44776</v>
      </c>
      <c r="E22" s="51" t="str">
        <f>ฉบับนักเรียน!D22</f>
        <v>เด็กชายอนุชา  เดชะพงษ์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3/4</v>
      </c>
      <c r="D23" s="48">
        <f>ฉบับนักเรียน!C23</f>
        <v>44777</v>
      </c>
      <c r="E23" s="51" t="str">
        <f>ฉบับนักเรียน!D23</f>
        <v>เด็กหญิงกิรณา  แก่นมะสังข์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3/4</v>
      </c>
      <c r="D24" s="48">
        <f>ฉบับนักเรียน!C24</f>
        <v>44778</v>
      </c>
      <c r="E24" s="51" t="str">
        <f>ฉบับนักเรียน!D24</f>
        <v>เด็กหญิงฉัตรศลิษา  ลุ้ยประเสริฐ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3/4</v>
      </c>
      <c r="D25" s="48">
        <f>ฉบับนักเรียน!C25</f>
        <v>44780</v>
      </c>
      <c r="E25" s="51" t="str">
        <f>ฉบับนักเรียน!D25</f>
        <v>เด็กหญิงธนวดี  เกตุพันธ์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3/4</v>
      </c>
      <c r="D26" s="48">
        <f>ฉบับนักเรียน!C26</f>
        <v>44781</v>
      </c>
      <c r="E26" s="51" t="str">
        <f>ฉบับนักเรียน!D26</f>
        <v>เด็กหญิงธัญจิรา  อ่อนโพธา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3/4</v>
      </c>
      <c r="D27" s="48">
        <f>ฉบับนักเรียน!C27</f>
        <v>44782</v>
      </c>
      <c r="E27" s="51" t="str">
        <f>ฉบับนักเรียน!D27</f>
        <v>เด็กหญิงนริศา  หงษ์ษาวดี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3/4</v>
      </c>
      <c r="D28" s="48">
        <f>ฉบับนักเรียน!C28</f>
        <v>44783</v>
      </c>
      <c r="E28" s="51" t="str">
        <f>ฉบับนักเรียน!D28</f>
        <v>เด็กหญิงนวินดา  พูนขำ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3/4</v>
      </c>
      <c r="D29" s="48">
        <f>ฉบับนักเรียน!C29</f>
        <v>44784</v>
      </c>
      <c r="E29" s="51" t="str">
        <f>ฉบับนักเรียน!D29</f>
        <v>เด็กหญิงนันท์นภัส  แข่งขัน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3/4</v>
      </c>
      <c r="D30" s="48">
        <f>ฉบับนักเรียน!C30</f>
        <v>44785</v>
      </c>
      <c r="E30" s="51" t="str">
        <f>ฉบับนักเรียน!D30</f>
        <v>เด็กหญิงเบญญาภา  เหลาดวงดี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3/4</v>
      </c>
      <c r="D31" s="48">
        <f>ฉบับนักเรียน!C31</f>
        <v>44786</v>
      </c>
      <c r="E31" s="51" t="str">
        <f>ฉบับนักเรียน!D31</f>
        <v>เด็กหญิงปรมาภรณ์  ปูมสีดา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3/4</v>
      </c>
      <c r="D32" s="48">
        <f>ฉบับนักเรียน!C32</f>
        <v>44787</v>
      </c>
      <c r="E32" s="51" t="str">
        <f>ฉบับนักเรียน!D32</f>
        <v>เด็กหญิงปวีณ์นุช  จันทมาศ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3/4</v>
      </c>
      <c r="D33" s="48">
        <f>ฉบับนักเรียน!C33</f>
        <v>44788</v>
      </c>
      <c r="E33" s="51" t="str">
        <f>ฉบับนักเรียน!D33</f>
        <v>เด็กหญิงปิยะวดี  โคดดี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3/4</v>
      </c>
      <c r="D34" s="48">
        <f>ฉบับนักเรียน!C34</f>
        <v>44789</v>
      </c>
      <c r="E34" s="51" t="str">
        <f>ฉบับนักเรียน!D34</f>
        <v>เด็กหญิงพนิดา  ถนอมจันทร์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3/4</v>
      </c>
      <c r="D35" s="48">
        <f>ฉบับนักเรียน!C35</f>
        <v>44790</v>
      </c>
      <c r="E35" s="51" t="str">
        <f>ฉบับนักเรียน!D35</f>
        <v>เด็กหญิงพรสวรรค์  พรสกุลเย็น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3/4</v>
      </c>
      <c r="D36" s="48">
        <f>ฉบับนักเรียน!C36</f>
        <v>44791</v>
      </c>
      <c r="E36" s="51" t="str">
        <f>ฉบับนักเรียน!D36</f>
        <v>เด็กหญิงพัลลภา  เปาเล้ง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3/4</v>
      </c>
      <c r="D37" s="48">
        <f>ฉบับนักเรียน!C37</f>
        <v>44792</v>
      </c>
      <c r="E37" s="51" t="str">
        <f>ฉบับนักเรียน!D37</f>
        <v>เด็กหญิงพิชฎา  แก่นแก้ว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3/4</v>
      </c>
      <c r="D38" s="48">
        <f>ฉบับนักเรียน!C38</f>
        <v>44793</v>
      </c>
      <c r="E38" s="51" t="str">
        <f>ฉบับนักเรียน!D38</f>
        <v>เด็กหญิงพินนิชา  จันทรบุตร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3/4</v>
      </c>
      <c r="D39" s="48">
        <f>ฉบับนักเรียน!C39</f>
        <v>44794</v>
      </c>
      <c r="E39" s="51" t="str">
        <f>ฉบับนักเรียน!D39</f>
        <v>เด็กหญิงแพรวา  เหลี่ยมบาง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3/4</v>
      </c>
      <c r="D40" s="48">
        <f>ฉบับนักเรียน!C40</f>
        <v>44795</v>
      </c>
      <c r="E40" s="51" t="str">
        <f>ฉบับนักเรียน!D40</f>
        <v>เด็กหญิงรินรดา  ล่องแก้ว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3/4</v>
      </c>
      <c r="D41" s="48">
        <f>ฉบับนักเรียน!C41</f>
        <v>44796</v>
      </c>
      <c r="E41" s="51" t="str">
        <f>ฉบับนักเรียน!D41</f>
        <v>เด็กหญิงไวตามิ้ลค์  นาคแย้ม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3/4</v>
      </c>
      <c r="D42" s="48">
        <f>ฉบับนักเรียน!C42</f>
        <v>44797</v>
      </c>
      <c r="E42" s="51" t="str">
        <f>ฉบับนักเรียน!D42</f>
        <v>เด็กหญิงศศิกานต์  ปิ่นสุด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3/4</v>
      </c>
      <c r="D43" s="48">
        <f>ฉบับนักเรียน!C43</f>
        <v>44798</v>
      </c>
      <c r="E43" s="51" t="str">
        <f>ฉบับนักเรียน!D43</f>
        <v>เด็กหญิงสุธิมา  สนสกล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3/4</v>
      </c>
      <c r="D44" s="48">
        <f>ฉบับนักเรียน!C44</f>
        <v>44799</v>
      </c>
      <c r="E44" s="51" t="str">
        <f>ฉบับนักเรียน!D44</f>
        <v>เด็กหญิงอภิสรา  หงส์โสดา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3/4</v>
      </c>
      <c r="D45" s="48">
        <f>ฉบับนักเรียน!C45</f>
        <v>44800</v>
      </c>
      <c r="E45" s="51" t="str">
        <f>ฉบับนักเรียน!D45</f>
        <v>เด็กหญิงอัจจิมา  ปั้นแก้ว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3/4</v>
      </c>
      <c r="D46" s="48">
        <f>ฉบับนักเรียน!C46</f>
        <v>44801</v>
      </c>
      <c r="E46" s="51" t="str">
        <f>ฉบับนักเรียน!D46</f>
        <v>เด็กหญิงอารีย์รัตน์  พงษ์สุวรรณ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3/4</v>
      </c>
      <c r="D47" s="48">
        <f>ฉบับนักเรียน!C47</f>
        <v>44813</v>
      </c>
      <c r="E47" s="51" t="str">
        <f>ฉบับนักเรียน!D47</f>
        <v>เด็กหญิงทรรศนันทน์  เทวกุล ณ อยุธยา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นายณรงศักดิ์ ศิริวัฒนาตระกูล</v>
      </c>
      <c r="F57" s="39"/>
      <c r="G57" s="39"/>
      <c r="H57" s="39"/>
      <c r="I57" s="39"/>
      <c r="J57" s="39"/>
      <c r="K57" s="39"/>
      <c r="L57" s="39"/>
      <c r="M57" s="39"/>
      <c r="N57" s="81" t="str">
        <f>report1!N57</f>
        <v>นางนุชนารถ เฟอร์โฮฟ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6" sqref="C46:S47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3" t="s">
        <v>0</v>
      </c>
      <c r="C2" s="84"/>
      <c r="D2" s="84"/>
      <c r="E2" s="84"/>
      <c r="F2" s="85"/>
      <c r="G2" s="56"/>
      <c r="H2" s="97" t="s">
        <v>86</v>
      </c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3" t="str">
        <f>ฉบับนักเรียน!A3</f>
        <v>นายณรงศักดิ์ ศิริวัฒนาตระกูล  นางนุชนารถ เฟอร์โฮฟ</v>
      </c>
      <c r="C3" s="84"/>
      <c r="D3" s="84"/>
      <c r="E3" s="84"/>
      <c r="F3" s="85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3/4</v>
      </c>
      <c r="D5" s="74">
        <f>ฉบับนักเรียน!C5</f>
        <v>44583</v>
      </c>
      <c r="E5" s="41" t="str">
        <f>ฉบับนักเรียน!D5</f>
        <v>เด็กชายธนพล  ฉิมปิ่น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3/4</v>
      </c>
      <c r="D6" s="74">
        <f>ฉบับนักเรียน!C6</f>
        <v>44758</v>
      </c>
      <c r="E6" s="41" t="str">
        <f>ฉบับนักเรียน!D6</f>
        <v>เด็กชายกนกพิชญ์  นุ่มนก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3/4</v>
      </c>
      <c r="D7" s="74">
        <f>ฉบับนักเรียน!C7</f>
        <v>44759</v>
      </c>
      <c r="E7" s="41" t="str">
        <f>ฉบับนักเรียน!D7</f>
        <v>เด็กชายกฤศณชัย  แหยมไทย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3/4</v>
      </c>
      <c r="D8" s="74">
        <f>ฉบับนักเรียน!C8</f>
        <v>44760</v>
      </c>
      <c r="E8" s="41" t="str">
        <f>ฉบับนักเรียน!D8</f>
        <v>เด็กชายชลากร  แหยมบุญ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3/4</v>
      </c>
      <c r="D9" s="74">
        <f>ฉบับนักเรียน!C9</f>
        <v>44761</v>
      </c>
      <c r="E9" s="41" t="str">
        <f>ฉบับนักเรียน!D9</f>
        <v>เด็กชายชัยวัฒน์  ฉันทญาณสิทธิ์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3/4</v>
      </c>
      <c r="D10" s="74">
        <f>ฉบับนักเรียน!C10</f>
        <v>44762</v>
      </c>
      <c r="E10" s="41" t="str">
        <f>ฉบับนักเรียน!D10</f>
        <v>เด็กชายณัฏฐ์พล  พินิจดวง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3/4</v>
      </c>
      <c r="D11" s="74">
        <f>ฉบับนักเรียน!C11</f>
        <v>44764</v>
      </c>
      <c r="E11" s="41" t="str">
        <f>ฉบับนักเรียน!D11</f>
        <v>เด็กชายเตชณัฐ  นิ่มสุวรรณ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3/4</v>
      </c>
      <c r="D12" s="74">
        <f>ฉบับนักเรียน!C12</f>
        <v>44765</v>
      </c>
      <c r="E12" s="41" t="str">
        <f>ฉบับนักเรียน!D12</f>
        <v>เด็กชายธีรภัทร  อยู่นาน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3/4</v>
      </c>
      <c r="D13" s="74">
        <f>ฉบับนักเรียน!C13</f>
        <v>44766</v>
      </c>
      <c r="E13" s="41" t="str">
        <f>ฉบับนักเรียน!D13</f>
        <v>เด็กชายนเรนทร์ฤทธิ์  นิยมสัจจา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3/4</v>
      </c>
      <c r="D14" s="74">
        <f>ฉบับนักเรียน!C14</f>
        <v>44767</v>
      </c>
      <c r="E14" s="41" t="str">
        <f>ฉบับนักเรียน!D14</f>
        <v>เด็กชายนิธิโชติ  ยิ่งสถาพรชัย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3/4</v>
      </c>
      <c r="D15" s="74">
        <f>ฉบับนักเรียน!C15</f>
        <v>44768</v>
      </c>
      <c r="E15" s="41" t="str">
        <f>ฉบับนักเรียน!D15</f>
        <v>เด็กชายพชร  มาลาวัยจันทร์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3/4</v>
      </c>
      <c r="D16" s="74">
        <f>ฉบับนักเรียน!C16</f>
        <v>44769</v>
      </c>
      <c r="E16" s="41" t="str">
        <f>ฉบับนักเรียน!D16</f>
        <v>เด็กชายพชรพล  พุ่มทองสุข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3/4</v>
      </c>
      <c r="D17" s="74">
        <f>ฉบับนักเรียน!C17</f>
        <v>44770</v>
      </c>
      <c r="E17" s="41" t="str">
        <f>ฉบับนักเรียน!D17</f>
        <v>เด็กชายเพชรดารากร  มีคล้าย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3/4</v>
      </c>
      <c r="D18" s="74">
        <f>ฉบับนักเรียน!C18</f>
        <v>44771</v>
      </c>
      <c r="E18" s="41" t="str">
        <f>ฉบับนักเรียน!D18</f>
        <v>เด็กชายรชณัฐ  บุณยผล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3/4</v>
      </c>
      <c r="D19" s="74">
        <f>ฉบับนักเรียน!C19</f>
        <v>44773</v>
      </c>
      <c r="E19" s="41" t="str">
        <f>ฉบับนักเรียน!D19</f>
        <v>เด็กชายศิวกร  พันธ์เลิศ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3/4</v>
      </c>
      <c r="D20" s="74">
        <f>ฉบับนักเรียน!C20</f>
        <v>44774</v>
      </c>
      <c r="E20" s="41" t="str">
        <f>ฉบับนักเรียน!D20</f>
        <v>เด็กชายสิขริน  ทัศมาลี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3/4</v>
      </c>
      <c r="D21" s="74">
        <f>ฉบับนักเรียน!C21</f>
        <v>44775</v>
      </c>
      <c r="E21" s="41" t="str">
        <f>ฉบับนักเรียน!D21</f>
        <v>เด็กชายอติวิชญ์  อินแปลง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3/4</v>
      </c>
      <c r="D22" s="74">
        <f>ฉบับนักเรียน!C22</f>
        <v>44776</v>
      </c>
      <c r="E22" s="41" t="str">
        <f>ฉบับนักเรียน!D22</f>
        <v>เด็กชายอนุชา  เดชะพงษ์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3/4</v>
      </c>
      <c r="D23" s="74">
        <f>ฉบับนักเรียน!C23</f>
        <v>44777</v>
      </c>
      <c r="E23" s="41" t="str">
        <f>ฉบับนักเรียน!D23</f>
        <v>เด็กหญิงกิรณา  แก่นมะสังข์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3/4</v>
      </c>
      <c r="D24" s="74">
        <f>ฉบับนักเรียน!C24</f>
        <v>44778</v>
      </c>
      <c r="E24" s="41" t="str">
        <f>ฉบับนักเรียน!D24</f>
        <v>เด็กหญิงฉัตรศลิษา  ลุ้ยประเสริฐ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3/4</v>
      </c>
      <c r="D25" s="74">
        <f>ฉบับนักเรียน!C25</f>
        <v>44780</v>
      </c>
      <c r="E25" s="41" t="str">
        <f>ฉบับนักเรียน!D25</f>
        <v>เด็กหญิงธนวดี  เกตุพันธ์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3/4</v>
      </c>
      <c r="D26" s="74">
        <f>ฉบับนักเรียน!C26</f>
        <v>44781</v>
      </c>
      <c r="E26" s="41" t="str">
        <f>ฉบับนักเรียน!D26</f>
        <v>เด็กหญิงธัญจิรา  อ่อนโพธา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3/4</v>
      </c>
      <c r="D27" s="74">
        <f>ฉบับนักเรียน!C27</f>
        <v>44782</v>
      </c>
      <c r="E27" s="41" t="str">
        <f>ฉบับนักเรียน!D27</f>
        <v>เด็กหญิงนริศา  หงษ์ษาวดี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3/4</v>
      </c>
      <c r="D28" s="74">
        <f>ฉบับนักเรียน!C28</f>
        <v>44783</v>
      </c>
      <c r="E28" s="41" t="str">
        <f>ฉบับนักเรียน!D28</f>
        <v>เด็กหญิงนวินดา  พูนขำ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3/4</v>
      </c>
      <c r="D29" s="74">
        <f>ฉบับนักเรียน!C29</f>
        <v>44784</v>
      </c>
      <c r="E29" s="41" t="str">
        <f>ฉบับนักเรียน!D29</f>
        <v>เด็กหญิงนันท์นภัส  แข่งขัน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3/4</v>
      </c>
      <c r="D30" s="74">
        <f>ฉบับนักเรียน!C30</f>
        <v>44785</v>
      </c>
      <c r="E30" s="41" t="str">
        <f>ฉบับนักเรียน!D30</f>
        <v>เด็กหญิงเบญญาภา  เหลาดวงดี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3/4</v>
      </c>
      <c r="D31" s="74">
        <f>ฉบับนักเรียน!C31</f>
        <v>44786</v>
      </c>
      <c r="E31" s="41" t="str">
        <f>ฉบับนักเรียน!D31</f>
        <v>เด็กหญิงปรมาภรณ์  ปูมสีดา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3/4</v>
      </c>
      <c r="D32" s="74">
        <f>ฉบับนักเรียน!C32</f>
        <v>44787</v>
      </c>
      <c r="E32" s="41" t="str">
        <f>ฉบับนักเรียน!D32</f>
        <v>เด็กหญิงปวีณ์นุช  จันทมาศ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3/4</v>
      </c>
      <c r="D33" s="74">
        <f>ฉบับนักเรียน!C33</f>
        <v>44788</v>
      </c>
      <c r="E33" s="41" t="str">
        <f>ฉบับนักเรียน!D33</f>
        <v>เด็กหญิงปิยะวดี  โคดดี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3/4</v>
      </c>
      <c r="D34" s="74">
        <f>ฉบับนักเรียน!C34</f>
        <v>44789</v>
      </c>
      <c r="E34" s="41" t="str">
        <f>ฉบับนักเรียน!D34</f>
        <v>เด็กหญิงพนิดา  ถนอมจันทร์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3/4</v>
      </c>
      <c r="D35" s="74">
        <f>ฉบับนักเรียน!C35</f>
        <v>44790</v>
      </c>
      <c r="E35" s="41" t="str">
        <f>ฉบับนักเรียน!D35</f>
        <v>เด็กหญิงพรสวรรค์  พรสกุลเย็น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3/4</v>
      </c>
      <c r="D36" s="74">
        <f>ฉบับนักเรียน!C36</f>
        <v>44791</v>
      </c>
      <c r="E36" s="41" t="str">
        <f>ฉบับนักเรียน!D36</f>
        <v>เด็กหญิงพัลลภา  เปาเล้ง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3/4</v>
      </c>
      <c r="D37" s="74">
        <f>ฉบับนักเรียน!C37</f>
        <v>44792</v>
      </c>
      <c r="E37" s="41" t="str">
        <f>ฉบับนักเรียน!D37</f>
        <v>เด็กหญิงพิชฎา  แก่นแก้ว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3/4</v>
      </c>
      <c r="D38" s="74">
        <f>ฉบับนักเรียน!C38</f>
        <v>44793</v>
      </c>
      <c r="E38" s="41" t="str">
        <f>ฉบับนักเรียน!D38</f>
        <v>เด็กหญิงพินนิชา  จันทรบุตร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3/4</v>
      </c>
      <c r="D39" s="74">
        <f>ฉบับนักเรียน!C39</f>
        <v>44794</v>
      </c>
      <c r="E39" s="41" t="str">
        <f>ฉบับนักเรียน!D39</f>
        <v>เด็กหญิงแพรวา  เหลี่ยมบาง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3/4</v>
      </c>
      <c r="D40" s="74">
        <f>ฉบับนักเรียน!C40</f>
        <v>44795</v>
      </c>
      <c r="E40" s="41" t="str">
        <f>ฉบับนักเรียน!D40</f>
        <v>เด็กหญิงรินรดา  ล่องแก้ว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3/4</v>
      </c>
      <c r="D41" s="74">
        <f>ฉบับนักเรียน!C41</f>
        <v>44796</v>
      </c>
      <c r="E41" s="41" t="str">
        <f>ฉบับนักเรียน!D41</f>
        <v>เด็กหญิงไวตามิ้ลค์  นาคแย้ม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3/4</v>
      </c>
      <c r="D42" s="74">
        <f>ฉบับนักเรียน!C42</f>
        <v>44797</v>
      </c>
      <c r="E42" s="41" t="str">
        <f>ฉบับนักเรียน!D42</f>
        <v>เด็กหญิงศศิกานต์  ปิ่นสุด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3/4</v>
      </c>
      <c r="D43" s="74">
        <f>ฉบับนักเรียน!C43</f>
        <v>44798</v>
      </c>
      <c r="E43" s="41" t="str">
        <f>ฉบับนักเรียน!D43</f>
        <v>เด็กหญิงสุธิมา  สนสกล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3/4</v>
      </c>
      <c r="D44" s="74">
        <f>ฉบับนักเรียน!C44</f>
        <v>44799</v>
      </c>
      <c r="E44" s="41" t="str">
        <f>ฉบับนักเรียน!D44</f>
        <v>เด็กหญิงอภิสรา  หงส์โสดา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3/4</v>
      </c>
      <c r="D45" s="74">
        <f>ฉบับนักเรียน!C45</f>
        <v>44800</v>
      </c>
      <c r="E45" s="41" t="str">
        <f>ฉบับนักเรียน!D45</f>
        <v>เด็กหญิงอัจจิมา  ปั้นแก้ว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3/4</v>
      </c>
      <c r="D46" s="74">
        <f>ฉบับนักเรียน!C46</f>
        <v>44801</v>
      </c>
      <c r="E46" s="41" t="str">
        <f>ฉบับนักเรียน!D46</f>
        <v>เด็กหญิงอารีย์รัตน์  พงษ์สุวรรณ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3/4</v>
      </c>
      <c r="D47" s="74">
        <f>ฉบับนักเรียน!C47</f>
        <v>44813</v>
      </c>
      <c r="E47" s="41" t="str">
        <f>ฉบับนักเรียน!D47</f>
        <v>เด็กหญิงทรรศนันทน์  เทวกุล ณ อยุธยา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นายณรงศักดิ์ ศิริวัฒนาตระกูล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1" t="str">
        <f>report1!N57</f>
        <v>นางนุชนารถ เฟอร์โฮฟ</v>
      </c>
      <c r="O57" s="82"/>
      <c r="P57" s="82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1" t="str">
        <f>report1!N58</f>
        <v>ครูที่ปรึกษา</v>
      </c>
      <c r="O58" s="82"/>
      <c r="P58" s="82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