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3\"/>
    </mc:Choice>
  </mc:AlternateContent>
  <xr:revisionPtr revIDLastSave="0" documentId="13_ncr:1_{BC471C94-4EEF-45D6-9275-D7349BC35A96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5" i="11" l="1"/>
  <c r="F45" i="11"/>
  <c r="G45" i="11"/>
  <c r="H45" i="11" s="1"/>
  <c r="I45" i="11"/>
  <c r="J45" i="11" s="1"/>
  <c r="K45" i="11"/>
  <c r="L45" i="11" s="1"/>
  <c r="M45" i="11"/>
  <c r="N45" i="11" s="1"/>
  <c r="O45" i="11"/>
  <c r="P45" i="11" s="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5" i="2"/>
  <c r="C45" i="2"/>
  <c r="D45" i="11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B5" i="2"/>
  <c r="Q45" i="11" l="1"/>
  <c r="R45" i="11"/>
  <c r="S45" i="11" s="1"/>
  <c r="D45" i="8"/>
  <c r="D45" i="6"/>
  <c r="D45" i="7"/>
  <c r="D45" i="10"/>
  <c r="D45" i="5"/>
  <c r="C45" i="4"/>
  <c r="D45" i="9"/>
  <c r="E45" i="11"/>
  <c r="E45" i="10"/>
  <c r="D45" i="4"/>
  <c r="E45" i="5"/>
  <c r="E45" i="6"/>
  <c r="E45" i="9"/>
  <c r="E45" i="7"/>
  <c r="Q45" i="8"/>
  <c r="R45" i="8"/>
  <c r="S45" i="8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2" i="11" l="1"/>
  <c r="E52" i="11"/>
  <c r="L50" i="11"/>
  <c r="D50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1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1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<sst xmlns="http://schemas.openxmlformats.org/spreadsheetml/2006/main" count="875" uniqueCount="144">
  <si>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</si>
  <si>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</si>
  <si>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</si>
  <si>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</si>
  <si>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</si>
  <si>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</si>
  <si>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</si>
  <si>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</si>
  <si>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</si>
  <si>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</si>
  <si>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</si>
  <si>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</si>
  <si>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</si>
  <si>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</si>
  <si>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</si>
  <si>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</si>
  <si>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</si>
  <si>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</si>
  <si>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</si>
  <si>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</si>
  <si>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</si>
  <si>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</si>
  <si>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</si>
  <si>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</si>
  <si>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</si>
  <si>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</si>
  <si>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</si>
  <si>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</si>
  <si>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</si>
  <si>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</si>
  <si>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</si>
  <si>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</si>
  <si>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</si>
  <si>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</si>
  <si>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</si>
  <si>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</si>
  <si>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</si>
  <si>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</si>
  <si>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</si>
  <si>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</si>
  <si>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</si>
  <si>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</si>
  <si>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</si>
  <si>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</si>
  <si>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</si>
  <si>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</si>
  <si>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</si>
  <si>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</si>
  <si>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</si>
  <si>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</si>
  <si>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</si>
  <si>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</si>
  <si>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</si>
  <si>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</si>
  <si>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</si>
  <si>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</si>
  <si>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</si>
  <si>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</si>
  <si>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</si>
  <si>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</si>
  <si>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</si>
  <si>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</si>
  <si>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</si>
  <si>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</si>
  <si>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</si>
  <si>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</si>
  <si>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</si>
  <si>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</si>
  <si>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</si>
  <si>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</si>
  <si>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</si>
  <si>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</si>
  <si>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</si>
  <si>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</si>
  <si>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</si>
  <si>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</si>
  <si>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</si>
  <si>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</si>
  <si>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</si>
  <si>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</si>
  <si>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</si>
  <si>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</si>
  <si>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</si>
  <si>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</si>
  <si>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</si>
  <si>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</si>
  <si>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</si>
  <si>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</si>
  <si>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</si>
  <si>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</si>
  <si>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</si>
  <si>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</si>
  <si>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</si>
  <si>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</si>
  <si>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</si>
  <si>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</si>
  <si>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</si>
  <si>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</si>
  <si>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</si>
  <si>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</si>
  <si>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เด็กชายจิรศุทธ์  คงชนะ</t>
  </si>
  <si>
    <t>เด็กชายณัฐกิตติ์  แสงหิรัญพงศ์กร</t>
  </si>
  <si>
    <t>เด็กชายเตชิษฐ์  ไทยเวียน</t>
  </si>
  <si>
    <t>เด็กชายทวีทรัพย์  ทวีฤทธิ์</t>
  </si>
  <si>
    <t>เด็กชายธเนศ  กรีลาวาท</t>
  </si>
  <si>
    <t>เด็กชายนราธิป  แก้วปั่น</t>
  </si>
  <si>
    <t>เด็กชายพชร  เจริญเพชรนาค</t>
  </si>
  <si>
    <t>เด็กชายพรภวิษย์  ปัดกอง</t>
  </si>
  <si>
    <t>เด็กชายพันธ์กวี  พระสุพันธุ์</t>
  </si>
  <si>
    <t>เด็กชายพีรชา  เกตุเลขา</t>
  </si>
  <si>
    <t>เด็กชายภาณุวิทย์  แซ่ตั้ง</t>
  </si>
  <si>
    <t>เด็กชายภูตะวัน  จันทะวงษ์</t>
  </si>
  <si>
    <t>เด็กชายศรัณย์  เยาวรินทร์</t>
  </si>
  <si>
    <t>เด็กชายโสมนัส  เจริญผล</t>
  </si>
  <si>
    <t>เด็กชายอติกานต์  แสวงศิลป์</t>
  </si>
  <si>
    <t>เด็กชายอมเรศ  วิสุทธิ์</t>
  </si>
  <si>
    <t>เด็กชายอัศวิน  แสงพระจันทร์</t>
  </si>
  <si>
    <t>นายพงศ์ปณต  แย้มโอภาส</t>
  </si>
  <si>
    <t>เด็กหญิงกมลรัตน์  พวงไชโย</t>
  </si>
  <si>
    <t>เด็กหญิงกัญญาพัชร  หินสุภาพ</t>
  </si>
  <si>
    <t>เด็กหญิงกานต์ธีรา  กาฬภักดี</t>
  </si>
  <si>
    <t>เด็กหญิงจารุภา  จุฑาธิปไตยวงษ์</t>
  </si>
  <si>
    <t>เด็กหญิงชญานิศ  แก้วกันหา</t>
  </si>
  <si>
    <t>เด็กหญิงชลิดาภา  คุ้มชนม์</t>
  </si>
  <si>
    <t>เด็กหญิงชานิดา  ชวธนามหกุล</t>
  </si>
  <si>
    <t>เด็กหญิงณัฐกฤตา  ชื่นสุขุม</t>
  </si>
  <si>
    <t>เด็กหญิงณัฐนรี  นาคชม</t>
  </si>
  <si>
    <t>เด็กหญิงนิภาพร  พุกชาญค้า</t>
  </si>
  <si>
    <t>เด็กหญิงเบญญาณี  เมฆหนู</t>
  </si>
  <si>
    <t>เด็กหญิงปฐมพร  ลีลาศ</t>
  </si>
  <si>
    <t>เด็กหญิงพรวดี  ดุสิทธิ์</t>
  </si>
  <si>
    <t>เด็กหญิงพุทธธร  กิจขยัน</t>
  </si>
  <si>
    <t>เด็กหญิงภัคจิรา  บัวสี</t>
  </si>
  <si>
    <t>เด็กหญิงภารวี  ปลาทอง</t>
  </si>
  <si>
    <t>เด็กหญิงมณันญา  อุบลมณี</t>
  </si>
  <si>
    <t>เด็กหญิงวรินรำไพ  ตะวันอำไพ</t>
  </si>
  <si>
    <t>เด็กหญิงศิริวรรณ  ฤกษ์ลัคนา</t>
  </si>
  <si>
    <t>เด็กหญิงสิรินทรา  จันธิปะ</t>
  </si>
  <si>
    <t>เด็กหญิงสุธิรา  จำปาจี</t>
  </si>
  <si>
    <t>เด็กหญิงอลิชา  อุไรรักษ์</t>
  </si>
  <si>
    <t>เด็กหญิงอัศราภรณ์  แดงอุไร</t>
  </si>
  <si>
    <t>3/7</t>
  </si>
  <si>
    <t>นางสาวพราว พัฒนศศิภา</t>
  </si>
  <si>
    <t>นางสาวธันย์ชนก รัตนโภคาสถิต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</si>
</sst>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3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4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5" fillId="0" borderId="1" xfId="0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3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7" t="s">
        <v>0</v>
      </c>
      <c r="B2" s="88"/>
      <c r="C2" s="88"/>
      <c r="D2" s="88"/>
      <c r="E2" s="89"/>
      <c r="F2" s="90" t="s">
        <v>1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17"/>
      <c r="AF2" s="81" t="s">
        <v>2</v>
      </c>
      <c r="AG2" s="18"/>
      <c r="AH2" s="18"/>
      <c r="AI2" s="81" t="s">
        <v>3</v>
      </c>
      <c r="AJ2" s="18"/>
      <c r="AK2" s="18"/>
      <c r="AL2" s="18"/>
      <c r="AM2" s="81" t="s">
        <v>4</v>
      </c>
      <c r="AN2" s="18"/>
      <c r="AO2" s="18"/>
      <c r="AP2" s="18"/>
      <c r="AQ2" s="81" t="s">
        <v>5</v>
      </c>
      <c r="AR2" s="18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91" t="str">
        <f>C58&amp;"  "&amp;S58</f>
        <v>นางสาวพราว พัฒนศศิภา  นางสาวธันย์ชนก รัตนโภคาสถิต</v>
      </c>
      <c r="B3" s="88"/>
      <c r="C3" s="88"/>
      <c r="D3" s="88"/>
      <c r="E3" s="89"/>
      <c r="F3" s="87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17"/>
      <c r="AF3" s="82"/>
      <c r="AG3" s="18"/>
      <c r="AH3" s="18"/>
      <c r="AI3" s="82"/>
      <c r="AJ3" s="18"/>
      <c r="AK3" s="18"/>
      <c r="AL3" s="18"/>
      <c r="AM3" s="82"/>
      <c r="AN3" s="18"/>
      <c r="AO3" s="18"/>
      <c r="AP3" s="18"/>
      <c r="AQ3" s="82"/>
      <c r="AR3" s="18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3"/>
      <c r="AG4" s="18"/>
      <c r="AH4" s="18"/>
      <c r="AI4" s="83"/>
      <c r="AJ4" s="18"/>
      <c r="AK4" s="18"/>
      <c r="AL4" s="18"/>
      <c r="AM4" s="83"/>
      <c r="AN4" s="18"/>
      <c r="AO4" s="18"/>
      <c r="AP4" s="18"/>
      <c r="AQ4" s="83"/>
      <c r="AR4" s="18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3/7</v>
      </c>
      <c r="C5" s="64">
        <f>ฉบับครู!C5</f>
        <v>44890</v>
      </c>
      <c r="D5" s="23" t="str">
        <f>ฉบับครู!D5</f>
        <v>เด็กชายจิรศุทธ์  คงชนะ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3/7</v>
      </c>
      <c r="C6" s="64">
        <f>ฉบับครู!C6</f>
        <v>44891</v>
      </c>
      <c r="D6" s="23" t="str">
        <f>ฉบับครู!D6</f>
        <v>เด็กชายณัฐกิตติ์  แสงหิรัญพงศ์กร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3/7</v>
      </c>
      <c r="C7" s="64">
        <f>ฉบับครู!C7</f>
        <v>44892</v>
      </c>
      <c r="D7" s="23" t="str">
        <f>ฉบับครู!D7</f>
        <v>เด็กชายเตชิษฐ์  ไทยเวียน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3/7</v>
      </c>
      <c r="C8" s="64">
        <f>ฉบับครู!C8</f>
        <v>44893</v>
      </c>
      <c r="D8" s="23" t="str">
        <f>ฉบับครู!D8</f>
        <v>เด็กชายทวีทรัพย์  ทวีฤทธิ์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3/7</v>
      </c>
      <c r="C9" s="64">
        <f>ฉบับครู!C9</f>
        <v>44894</v>
      </c>
      <c r="D9" s="23" t="str">
        <f>ฉบับครู!D9</f>
        <v>เด็กชายธเนศ  กรีลาวาท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3/7</v>
      </c>
      <c r="C10" s="64">
        <f>ฉบับครู!C10</f>
        <v>44895</v>
      </c>
      <c r="D10" s="23" t="str">
        <f>ฉบับครู!D10</f>
        <v>เด็กชายนราธิป  แก้วปั่น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3/7</v>
      </c>
      <c r="C11" s="64">
        <f>ฉบับครู!C11</f>
        <v>44897</v>
      </c>
      <c r="D11" s="23" t="str">
        <f>ฉบับครู!D11</f>
        <v>เด็กชายพชร  เจริญเพชรนาค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3/7</v>
      </c>
      <c r="C12" s="64">
        <f>ฉบับครู!C12</f>
        <v>44898</v>
      </c>
      <c r="D12" s="23" t="str">
        <f>ฉบับครู!D12</f>
        <v>เด็กชายพรภวิษย์  ปัดกอง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3/7</v>
      </c>
      <c r="C13" s="64">
        <f>ฉบับครู!C13</f>
        <v>44899</v>
      </c>
      <c r="D13" s="23" t="str">
        <f>ฉบับครู!D13</f>
        <v>เด็กชายพันธ์กวี  พระสุพันธุ์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3/7</v>
      </c>
      <c r="C14" s="64">
        <f>ฉบับครู!C14</f>
        <v>44900</v>
      </c>
      <c r="D14" s="23" t="str">
        <f>ฉบับครู!D14</f>
        <v>เด็กชายพีรชา  เกตุเลขา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3/7</v>
      </c>
      <c r="C15" s="64">
        <f>ฉบับครู!C15</f>
        <v>44901</v>
      </c>
      <c r="D15" s="23" t="str">
        <f>ฉบับครู!D15</f>
        <v>เด็กชายภาณุวิทย์  แซ่ตั้ง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3/7</v>
      </c>
      <c r="C16" s="64">
        <f>ฉบับครู!C16</f>
        <v>44902</v>
      </c>
      <c r="D16" s="23" t="str">
        <f>ฉบับครู!D16</f>
        <v>เด็กชายภูตะวัน  จันทะวงษ์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3/7</v>
      </c>
      <c r="C17" s="64">
        <f>ฉบับครู!C17</f>
        <v>44904</v>
      </c>
      <c r="D17" s="23" t="str">
        <f>ฉบับครู!D17</f>
        <v>เด็กชายศรัณย์  เยาวรินทร์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3/7</v>
      </c>
      <c r="C18" s="64">
        <f>ฉบับครู!C18</f>
        <v>44905</v>
      </c>
      <c r="D18" s="23" t="str">
        <f>ฉบับครู!D18</f>
        <v>เด็กชายโสมนัส  เจริญผล</v>
      </c>
      <c r="E18" s="24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3/7</v>
      </c>
      <c r="C19" s="64">
        <f>ฉบับครู!C19</f>
        <v>44906</v>
      </c>
      <c r="D19" s="23" t="str">
        <f>ฉบับครู!D19</f>
        <v>เด็กชายอติกานต์  แสวงศิลป์</v>
      </c>
      <c r="E19" s="24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3/7</v>
      </c>
      <c r="C20" s="64">
        <f>ฉบับครู!C20</f>
        <v>44907</v>
      </c>
      <c r="D20" s="23" t="str">
        <f>ฉบับครู!D20</f>
        <v>เด็กชายอมเรศ  วิสุทธิ์</v>
      </c>
      <c r="E20" s="24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3/7</v>
      </c>
      <c r="C21" s="64">
        <f>ฉบับครู!C21</f>
        <v>44908</v>
      </c>
      <c r="D21" s="23" t="str">
        <f>ฉบับครู!D21</f>
        <v>เด็กชายอัศวิน  แสงพระจันทร์</v>
      </c>
      <c r="E21" s="24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3/7</v>
      </c>
      <c r="C22" s="64">
        <f>ฉบับครู!C22</f>
        <v>46263</v>
      </c>
      <c r="D22" s="23" t="str">
        <f>ฉบับครู!D22</f>
        <v>นายพงศ์ปณต  แย้มโอภาส</v>
      </c>
      <c r="E22" s="24" t="str">
        <f>ฉบับครู!E22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3/7</v>
      </c>
      <c r="C23" s="64">
        <f>ฉบับครู!C23</f>
        <v>44910</v>
      </c>
      <c r="D23" s="23" t="str">
        <f>ฉบับครู!D23</f>
        <v>เด็กหญิงกมลรัตน์  พวงไชโย</v>
      </c>
      <c r="E23" s="24" t="str">
        <f>ฉบับครู!E23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3/7</v>
      </c>
      <c r="C24" s="64">
        <f>ฉบับครู!C24</f>
        <v>44911</v>
      </c>
      <c r="D24" s="23" t="str">
        <f>ฉบับครู!D24</f>
        <v>เด็กหญิงกัญญาพัชร  หินสุภาพ</v>
      </c>
      <c r="E24" s="24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3/7</v>
      </c>
      <c r="C25" s="64">
        <f>ฉบับครู!C25</f>
        <v>44912</v>
      </c>
      <c r="D25" s="23" t="str">
        <f>ฉบับครู!D25</f>
        <v>เด็กหญิงกานต์ธีรา  กาฬภักดี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3/7</v>
      </c>
      <c r="C26" s="64">
        <f>ฉบับครู!C26</f>
        <v>44913</v>
      </c>
      <c r="D26" s="23" t="str">
        <f>ฉบับครู!D26</f>
        <v>เด็กหญิงจารุภา  จุฑาธิปไตยวงษ์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3/7</v>
      </c>
      <c r="C27" s="64">
        <f>ฉบับครู!C27</f>
        <v>44914</v>
      </c>
      <c r="D27" s="23" t="str">
        <f>ฉบับครู!D27</f>
        <v>เด็กหญิงชญานิศ  แก้วกันหา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3/7</v>
      </c>
      <c r="C28" s="64">
        <f>ฉบับครู!C28</f>
        <v>44915</v>
      </c>
      <c r="D28" s="23" t="str">
        <f>ฉบับครู!D28</f>
        <v>เด็กหญิงชลิดาภา  คุ้มชนม์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3/7</v>
      </c>
      <c r="C29" s="64">
        <f>ฉบับครู!C29</f>
        <v>44916</v>
      </c>
      <c r="D29" s="23" t="str">
        <f>ฉบับครู!D29</f>
        <v>เด็กหญิงชานิดา  ชวธนามหกุล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3/7</v>
      </c>
      <c r="C30" s="64">
        <f>ฉบับครู!C30</f>
        <v>44917</v>
      </c>
      <c r="D30" s="23" t="str">
        <f>ฉบับครู!D30</f>
        <v>เด็กหญิงณัฐกฤตา  ชื่นสุขุม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3/7</v>
      </c>
      <c r="C31" s="64">
        <f>ฉบับครู!C31</f>
        <v>44918</v>
      </c>
      <c r="D31" s="23" t="str">
        <f>ฉบับครู!D31</f>
        <v>เด็กหญิงณัฐนรี  นาคชม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3/7</v>
      </c>
      <c r="C32" s="64">
        <f>ฉบับครู!C32</f>
        <v>44919</v>
      </c>
      <c r="D32" s="23" t="str">
        <f>ฉบับครู!D32</f>
        <v>เด็กหญิงนิภาพร  พุกชาญค้า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3/7</v>
      </c>
      <c r="C33" s="64">
        <f>ฉบับครู!C33</f>
        <v>44920</v>
      </c>
      <c r="D33" s="23" t="str">
        <f>ฉบับครู!D33</f>
        <v>เด็กหญิงเบญญาณี  เมฆหนู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3/7</v>
      </c>
      <c r="C34" s="64">
        <f>ฉบับครู!C34</f>
        <v>44921</v>
      </c>
      <c r="D34" s="23" t="str">
        <f>ฉบับครู!D34</f>
        <v>เด็กหญิงปฐมพร  ลีลาศ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3/7</v>
      </c>
      <c r="C35" s="64">
        <f>ฉบับครู!C35</f>
        <v>44922</v>
      </c>
      <c r="D35" s="23" t="str">
        <f>ฉบับครู!D35</f>
        <v>เด็กหญิงพรวดี  ดุสิทธิ์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3/7</v>
      </c>
      <c r="C36" s="64">
        <f>ฉบับครู!C36</f>
        <v>44923</v>
      </c>
      <c r="D36" s="23" t="str">
        <f>ฉบับครู!D36</f>
        <v>เด็กหญิงพุทธธร  กิจขยัน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3/7</v>
      </c>
      <c r="C37" s="64">
        <f>ฉบับครู!C37</f>
        <v>44924</v>
      </c>
      <c r="D37" s="23" t="str">
        <f>ฉบับครู!D37</f>
        <v>เด็กหญิงภัคจิรา  บัวสี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3/7</v>
      </c>
      <c r="C38" s="64">
        <f>ฉบับครู!C38</f>
        <v>44925</v>
      </c>
      <c r="D38" s="23" t="str">
        <f>ฉบับครู!D38</f>
        <v>เด็กหญิงภารวี  ปลาทอง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3/7</v>
      </c>
      <c r="C39" s="64">
        <f>ฉบับครู!C39</f>
        <v>44926</v>
      </c>
      <c r="D39" s="23" t="str">
        <f>ฉบับครู!D39</f>
        <v>เด็กหญิงมณันญา  อุบลมณี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3/7</v>
      </c>
      <c r="C40" s="64">
        <f>ฉบับครู!C40</f>
        <v>44928</v>
      </c>
      <c r="D40" s="23" t="str">
        <f>ฉบับครู!D40</f>
        <v>เด็กหญิงวรินรำไพ  ตะวันอำไพ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3/7</v>
      </c>
      <c r="C41" s="64">
        <f>ฉบับครู!C41</f>
        <v>44929</v>
      </c>
      <c r="D41" s="23" t="str">
        <f>ฉบับครู!D41</f>
        <v>เด็กหญิงศิริวรรณ  ฤกษ์ลัคนา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3/7</v>
      </c>
      <c r="C42" s="64">
        <f>ฉบับครู!C42</f>
        <v>44930</v>
      </c>
      <c r="D42" s="23" t="str">
        <f>ฉบับครู!D42</f>
        <v>เด็กหญิงสิรินทรา  จันธิปะ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3/7</v>
      </c>
      <c r="C43" s="64">
        <f>ฉบับครู!C43</f>
        <v>44931</v>
      </c>
      <c r="D43" s="23" t="str">
        <f>ฉบับครู!D43</f>
        <v>เด็กหญิงสุธิรา  จำปาจี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 t="str">
        <f>ฉบับครู!B44</f>
        <v>3/7</v>
      </c>
      <c r="C44" s="64">
        <f>ฉบับครู!C44</f>
        <v>44932</v>
      </c>
      <c r="D44" s="23" t="str">
        <f>ฉบับครู!D44</f>
        <v>เด็กหญิงอลิชา  อุไรรักษ์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 t="str">
        <f>ฉบับครู!B45</f>
        <v>3/7</v>
      </c>
      <c r="C45" s="64">
        <f>ฉบับครู!C45</f>
        <v>44933</v>
      </c>
      <c r="D45" s="23" t="str">
        <f>ฉบับครู!D45</f>
        <v>เด็กหญิงอัศราภรณ์  แดงอุไร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6">H45+M45+R45+U45+AC45</f>
        <v>0</v>
      </c>
      <c r="AF45" s="20">
        <f t="shared" ref="AF45" si="17">SUM(H45,M45,R45,U45,AC45)</f>
        <v>0</v>
      </c>
      <c r="AG45" s="20" t="b">
        <f t="shared" ref="AG45" si="18">IF(L45=3,1,IF(L45=2,2,IF(L45=1,3)))</f>
        <v>0</v>
      </c>
      <c r="AH45" s="20">
        <f t="shared" ref="AH45" si="19">J45+L45+Q45+W45+AA45</f>
        <v>0</v>
      </c>
      <c r="AI45" s="20">
        <f t="shared" ref="AI45" si="20">SUM(J45,L45,Q45,W45,AA45)</f>
        <v>0</v>
      </c>
      <c r="AJ45" s="20" t="b">
        <f t="shared" ref="AJ45" si="21">IF(Z45=3,1,IF(Z45=2,2,IF(Z45=1,3)))</f>
        <v>0</v>
      </c>
      <c r="AK45" s="20" t="b">
        <f t="shared" ref="AK45" si="22">IF(AD45=3,1,IF(AD45=2,2,IF(AD45=1,3)))</f>
        <v>0</v>
      </c>
      <c r="AL45" s="20">
        <f t="shared" ref="AL45" si="23">G45+O45+T45+Z45+AD45</f>
        <v>0</v>
      </c>
      <c r="AM45" s="20">
        <f t="shared" ref="AM45" si="24">SUM(G45,O45,T45,Z45,AD45)</f>
        <v>0</v>
      </c>
      <c r="AN45" s="20" t="b">
        <f t="shared" ref="AN45" si="25">IF(P45=3,1,IF(P45=2,2,IF(P45=1,3)))</f>
        <v>0</v>
      </c>
      <c r="AO45" s="20" t="b">
        <f t="shared" ref="AO45" si="26">IF(S45=3,1,IF(S45=2,2,IF(S45=1,3)))</f>
        <v>0</v>
      </c>
      <c r="AP45" s="20">
        <f t="shared" ref="AP45" si="27">K45+P45+S45+X45+AB45</f>
        <v>0</v>
      </c>
      <c r="AQ45" s="20">
        <f t="shared" ref="AQ45" si="28">SUM(K45,P45,S45,X45,AB45)</f>
        <v>0</v>
      </c>
      <c r="AR45" s="20">
        <f t="shared" ref="AR45" si="29">F45+I45+N45+V45+Y45</f>
        <v>0</v>
      </c>
      <c r="AS45" s="20">
        <f t="shared" ref="AS45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/>
      <c r="C46" s="64"/>
      <c r="D46" s="23"/>
      <c r="E46" s="24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/>
      <c r="C47" s="24"/>
      <c r="D47" s="23"/>
      <c r="E47" s="24"/>
      <c r="F47" s="17"/>
      <c r="G47" s="17"/>
      <c r="H47" s="17"/>
      <c r="I47" s="17"/>
      <c r="J47" s="17"/>
      <c r="K47" s="17"/>
      <c r="L47" s="28"/>
      <c r="M47" s="28"/>
      <c r="N47" s="28"/>
      <c r="O47" s="28"/>
      <c r="P47" s="28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2" t="s">
        <v>62</v>
      </c>
      <c r="D57" s="85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2" t="s">
        <v>62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6" t="s">
        <v>142</v>
      </c>
      <c r="D58" s="93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4"/>
      <c r="P58" s="85"/>
      <c r="Q58" s="85"/>
      <c r="R58" s="39"/>
      <c r="S58" s="84" t="s">
        <v>143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4" t="s">
        <v>63</v>
      </c>
      <c r="D59" s="85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86"/>
      <c r="P59" s="85"/>
      <c r="Q59" s="85"/>
      <c r="R59" s="39"/>
      <c r="S59" s="84" t="s">
        <v>63</v>
      </c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9"/>
  <sheetViews>
    <sheetView topLeftCell="A31" workbookViewId="0">
      <selection activeCell="E51" sqref="E51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7" t="s">
        <v>0</v>
      </c>
      <c r="C2" s="88"/>
      <c r="D2" s="88"/>
      <c r="E2" s="88"/>
      <c r="F2" s="89"/>
      <c r="G2" s="58"/>
      <c r="H2" s="100" t="s">
        <v>87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7" t="str">
        <f>ฉบับนักเรียน!A3</f>
        <v>นางสาวพราว พัฒนศศิภา  นางสาวธันย์ชนก รัตนโภคาสถิต</v>
      </c>
      <c r="C3" s="88"/>
      <c r="D3" s="88"/>
      <c r="E3" s="88"/>
      <c r="F3" s="89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3/7</v>
      </c>
      <c r="D5" s="74">
        <f>ฉบับนักเรียน!C5</f>
        <v>44890</v>
      </c>
      <c r="E5" s="41" t="str">
        <f>ฉบับนักเรียน!D5</f>
        <v>เด็กชายจิรศุทธ์  คงชนะ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3/7</v>
      </c>
      <c r="D6" s="74">
        <f>ฉบับนักเรียน!C6</f>
        <v>44891</v>
      </c>
      <c r="E6" s="41" t="str">
        <f>ฉบับนักเรียน!D6</f>
        <v>เด็กชายณัฐกิตติ์  แสงหิรัญพงศ์กร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3/7</v>
      </c>
      <c r="D7" s="74">
        <f>ฉบับนักเรียน!C7</f>
        <v>44892</v>
      </c>
      <c r="E7" s="41" t="str">
        <f>ฉบับนักเรียน!D7</f>
        <v>เด็กชายเตชิษฐ์  ไทยเวียน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3/7</v>
      </c>
      <c r="D8" s="74">
        <f>ฉบับนักเรียน!C8</f>
        <v>44893</v>
      </c>
      <c r="E8" s="41" t="str">
        <f>ฉบับนักเรียน!D8</f>
        <v>เด็กชายทวีทรัพย์  ทวีฤทธิ์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3/7</v>
      </c>
      <c r="D9" s="74">
        <f>ฉบับนักเรียน!C9</f>
        <v>44894</v>
      </c>
      <c r="E9" s="41" t="str">
        <f>ฉบับนักเรียน!D9</f>
        <v>เด็กชายธเนศ  กรีลาวาท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3/7</v>
      </c>
      <c r="D10" s="74">
        <f>ฉบับนักเรียน!C10</f>
        <v>44895</v>
      </c>
      <c r="E10" s="41" t="str">
        <f>ฉบับนักเรียน!D10</f>
        <v>เด็กชายนราธิป  แก้วปั่น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3/7</v>
      </c>
      <c r="D11" s="74">
        <f>ฉบับนักเรียน!C11</f>
        <v>44897</v>
      </c>
      <c r="E11" s="41" t="str">
        <f>ฉบับนักเรียน!D11</f>
        <v>เด็กชายพชร  เจริญเพชรนาค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3/7</v>
      </c>
      <c r="D12" s="74">
        <f>ฉบับนักเรียน!C12</f>
        <v>44898</v>
      </c>
      <c r="E12" s="41" t="str">
        <f>ฉบับนักเรียน!D12</f>
        <v>เด็กชายพรภวิษย์  ปัดกอง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3/7</v>
      </c>
      <c r="D13" s="74">
        <f>ฉบับนักเรียน!C13</f>
        <v>44899</v>
      </c>
      <c r="E13" s="41" t="str">
        <f>ฉบับนักเรียน!D13</f>
        <v>เด็กชายพันธ์กวี  พระสุพันธุ์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3/7</v>
      </c>
      <c r="D14" s="74">
        <f>ฉบับนักเรียน!C14</f>
        <v>44900</v>
      </c>
      <c r="E14" s="41" t="str">
        <f>ฉบับนักเรียน!D14</f>
        <v>เด็กชายพีรชา  เกตุเลขา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3/7</v>
      </c>
      <c r="D15" s="74">
        <f>ฉบับนักเรียน!C15</f>
        <v>44901</v>
      </c>
      <c r="E15" s="41" t="str">
        <f>ฉบับนักเรียน!D15</f>
        <v>เด็กชายภาณุวิทย์  แซ่ตั้ง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3/7</v>
      </c>
      <c r="D16" s="74">
        <f>ฉบับนักเรียน!C16</f>
        <v>44902</v>
      </c>
      <c r="E16" s="41" t="str">
        <f>ฉบับนักเรียน!D16</f>
        <v>เด็กชายภูตะวัน  จันทะวงษ์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3/7</v>
      </c>
      <c r="D17" s="74">
        <f>ฉบับนักเรียน!C17</f>
        <v>44904</v>
      </c>
      <c r="E17" s="41" t="str">
        <f>ฉบับนักเรียน!D17</f>
        <v>เด็กชายศรัณย์  เยาวรินทร์</v>
      </c>
      <c r="F17" s="25" t="str">
        <f>ฉบับนักเรียน!E17</f>
        <v>ชาย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3/7</v>
      </c>
      <c r="D18" s="74">
        <f>ฉบับนักเรียน!C18</f>
        <v>44905</v>
      </c>
      <c r="E18" s="41" t="str">
        <f>ฉบับนักเรียน!D18</f>
        <v>เด็กชายโสมนัส  เจริญผล</v>
      </c>
      <c r="F18" s="25" t="str">
        <f>ฉบับนักเรียน!E18</f>
        <v>ชาย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3/7</v>
      </c>
      <c r="D19" s="74">
        <f>ฉบับนักเรียน!C19</f>
        <v>44906</v>
      </c>
      <c r="E19" s="41" t="str">
        <f>ฉบับนักเรียน!D19</f>
        <v>เด็กชายอติกานต์  แสวงศิลป์</v>
      </c>
      <c r="F19" s="25" t="str">
        <f>ฉบับนักเรียน!E19</f>
        <v>ชาย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3/7</v>
      </c>
      <c r="D20" s="74">
        <f>ฉบับนักเรียน!C20</f>
        <v>44907</v>
      </c>
      <c r="E20" s="41" t="str">
        <f>ฉบับนักเรียน!D20</f>
        <v>เด็กชายอมเรศ  วิสุทธิ์</v>
      </c>
      <c r="F20" s="25" t="str">
        <f>ฉบับนักเรียน!E20</f>
        <v>ชาย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3/7</v>
      </c>
      <c r="D21" s="74">
        <f>ฉบับนักเรียน!C21</f>
        <v>44908</v>
      </c>
      <c r="E21" s="41" t="str">
        <f>ฉบับนักเรียน!D21</f>
        <v>เด็กชายอัศวิน  แสงพระจันทร์</v>
      </c>
      <c r="F21" s="25" t="str">
        <f>ฉบับนักเรียน!E21</f>
        <v>ชาย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3/7</v>
      </c>
      <c r="D22" s="74">
        <f>ฉบับนักเรียน!C22</f>
        <v>46263</v>
      </c>
      <c r="E22" s="41" t="str">
        <f>ฉบับนักเรียน!D22</f>
        <v>นายพงศ์ปณต  แย้มโอภาส</v>
      </c>
      <c r="F22" s="25" t="str">
        <f>ฉบับนักเรียน!E22</f>
        <v>ชาย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3/7</v>
      </c>
      <c r="D23" s="74">
        <f>ฉบับนักเรียน!C23</f>
        <v>44910</v>
      </c>
      <c r="E23" s="41" t="str">
        <f>ฉบับนักเรียน!D23</f>
        <v>เด็กหญิงกมลรัตน์  พวงไชโย</v>
      </c>
      <c r="F23" s="25" t="str">
        <f>ฉบับนักเรียน!E23</f>
        <v>หญิง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3/7</v>
      </c>
      <c r="D24" s="74">
        <f>ฉบับนักเรียน!C24</f>
        <v>44911</v>
      </c>
      <c r="E24" s="41" t="str">
        <f>ฉบับนักเรียน!D24</f>
        <v>เด็กหญิงกัญญาพัชร  หินสุภาพ</v>
      </c>
      <c r="F24" s="25" t="str">
        <f>ฉบับนักเรียน!E24</f>
        <v>หญิง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3/7</v>
      </c>
      <c r="D25" s="74">
        <f>ฉบับนักเรียน!C25</f>
        <v>44912</v>
      </c>
      <c r="E25" s="41" t="str">
        <f>ฉบับนักเรียน!D25</f>
        <v>เด็กหญิงกานต์ธีรา  กาฬภักดี</v>
      </c>
      <c r="F25" s="25" t="str">
        <f>ฉบับนักเรียน!E25</f>
        <v>หญิง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3/7</v>
      </c>
      <c r="D26" s="74">
        <f>ฉบับนักเรียน!C26</f>
        <v>44913</v>
      </c>
      <c r="E26" s="41" t="str">
        <f>ฉบับนักเรียน!D26</f>
        <v>เด็กหญิงจารุภา  จุฑาธิปไตยวงษ์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3/7</v>
      </c>
      <c r="D27" s="74">
        <f>ฉบับนักเรียน!C27</f>
        <v>44914</v>
      </c>
      <c r="E27" s="41" t="str">
        <f>ฉบับนักเรียน!D27</f>
        <v>เด็กหญิงชญานิศ  แก้วกันหา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3/7</v>
      </c>
      <c r="D28" s="74">
        <f>ฉบับนักเรียน!C28</f>
        <v>44915</v>
      </c>
      <c r="E28" s="41" t="str">
        <f>ฉบับนักเรียน!D28</f>
        <v>เด็กหญิงชลิดาภา  คุ้มชนม์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3/7</v>
      </c>
      <c r="D29" s="74">
        <f>ฉบับนักเรียน!C29</f>
        <v>44916</v>
      </c>
      <c r="E29" s="41" t="str">
        <f>ฉบับนักเรียน!D29</f>
        <v>เด็กหญิงชานิดา  ชวธนามหกุล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3/7</v>
      </c>
      <c r="D30" s="74">
        <f>ฉบับนักเรียน!C30</f>
        <v>44917</v>
      </c>
      <c r="E30" s="41" t="str">
        <f>ฉบับนักเรียน!D30</f>
        <v>เด็กหญิงณัฐกฤตา  ชื่นสุขุม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3/7</v>
      </c>
      <c r="D31" s="74">
        <f>ฉบับนักเรียน!C31</f>
        <v>44918</v>
      </c>
      <c r="E31" s="41" t="str">
        <f>ฉบับนักเรียน!D31</f>
        <v>เด็กหญิงณัฐนรี  นาคชม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3/7</v>
      </c>
      <c r="D32" s="74">
        <f>ฉบับนักเรียน!C32</f>
        <v>44919</v>
      </c>
      <c r="E32" s="41" t="str">
        <f>ฉบับนักเรียน!D32</f>
        <v>เด็กหญิงนิภาพร  พุกชาญค้า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3/7</v>
      </c>
      <c r="D33" s="74">
        <f>ฉบับนักเรียน!C33</f>
        <v>44920</v>
      </c>
      <c r="E33" s="41" t="str">
        <f>ฉบับนักเรียน!D33</f>
        <v>เด็กหญิงเบญญาณี  เมฆหนู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3/7</v>
      </c>
      <c r="D34" s="74">
        <f>ฉบับนักเรียน!C34</f>
        <v>44921</v>
      </c>
      <c r="E34" s="41" t="str">
        <f>ฉบับนักเรียน!D34</f>
        <v>เด็กหญิงปฐมพร  ลีลาศ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3/7</v>
      </c>
      <c r="D35" s="74">
        <f>ฉบับนักเรียน!C35</f>
        <v>44922</v>
      </c>
      <c r="E35" s="41" t="str">
        <f>ฉบับนักเรียน!D35</f>
        <v>เด็กหญิงพรวดี  ดุสิทธิ์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3/7</v>
      </c>
      <c r="D36" s="74">
        <f>ฉบับนักเรียน!C36</f>
        <v>44923</v>
      </c>
      <c r="E36" s="41" t="str">
        <f>ฉบับนักเรียน!D36</f>
        <v>เด็กหญิงพุทธธร  กิจขยัน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3/7</v>
      </c>
      <c r="D37" s="74">
        <f>ฉบับนักเรียน!C37</f>
        <v>44924</v>
      </c>
      <c r="E37" s="41" t="str">
        <f>ฉบับนักเรียน!D37</f>
        <v>เด็กหญิงภัคจิรา  บัวสี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3/7</v>
      </c>
      <c r="D38" s="74">
        <f>ฉบับนักเรียน!C38</f>
        <v>44925</v>
      </c>
      <c r="E38" s="41" t="str">
        <f>ฉบับนักเรียน!D38</f>
        <v>เด็กหญิงภารวี  ปลาทอง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3/7</v>
      </c>
      <c r="D39" s="74">
        <f>ฉบับนักเรียน!C39</f>
        <v>44926</v>
      </c>
      <c r="E39" s="41" t="str">
        <f>ฉบับนักเรียน!D39</f>
        <v>เด็กหญิงมณันญา  อุบลมณี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3/7</v>
      </c>
      <c r="D40" s="74">
        <f>ฉบับนักเรียน!C40</f>
        <v>44928</v>
      </c>
      <c r="E40" s="41" t="str">
        <f>ฉบับนักเรียน!D40</f>
        <v>เด็กหญิงวรินรำไพ  ตะวันอำไพ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3/7</v>
      </c>
      <c r="D41" s="74">
        <f>ฉบับนักเรียน!C41</f>
        <v>44929</v>
      </c>
      <c r="E41" s="41" t="str">
        <f>ฉบับนักเรียน!D41</f>
        <v>เด็กหญิงศิริวรรณ  ฤกษ์ลัคนา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3/7</v>
      </c>
      <c r="D42" s="74">
        <f>ฉบับนักเรียน!C42</f>
        <v>44930</v>
      </c>
      <c r="E42" s="41" t="str">
        <f>ฉบับนักเรียน!D42</f>
        <v>เด็กหญิงสิรินทรา  จันธิปะ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3/7</v>
      </c>
      <c r="D43" s="74">
        <f>ฉบับนักเรียน!C43</f>
        <v>44931</v>
      </c>
      <c r="E43" s="41" t="str">
        <f>ฉบับนักเรียน!D43</f>
        <v>เด็กหญิงสุธิรา  จำปาจี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3" t="str">
        <f>ฉบับครู!B44</f>
        <v>3/7</v>
      </c>
      <c r="D44" s="74">
        <f>ฉบับนักเรียน!C44</f>
        <v>44932</v>
      </c>
      <c r="E44" s="41" t="str">
        <f>ฉบับนักเรียน!D44</f>
        <v>เด็กหญิงอลิชา  อุไรรักษ์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8" customHeight="1" x14ac:dyDescent="0.5">
      <c r="A45" s="2"/>
      <c r="B45" s="20" t="s">
        <v>52</v>
      </c>
      <c r="C45" s="43" t="str">
        <f>ฉบับครู!B45</f>
        <v>3/7</v>
      </c>
      <c r="D45" s="74">
        <f>ฉบับนักเรียน!C45</f>
        <v>44933</v>
      </c>
      <c r="E45" s="41" t="str">
        <f>ฉบับนักเรียน!D45</f>
        <v>เด็กหญิงอัศราภรณ์  แดงอุไร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" si="12">IF(O45&gt;4,"มีจุดแข็ง","ไม่มีจุดแข็ง")</f>
        <v>ไม่มีจุดแข็ง</v>
      </c>
      <c r="Q45" s="59">
        <f t="shared" ref="Q45" si="13">G45+I45+K45+M45</f>
        <v>0</v>
      </c>
      <c r="R45" s="59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s="45" customFormat="1" ht="15.75" customHeight="1" x14ac:dyDescent="0.6">
      <c r="A46" s="39"/>
      <c r="B46" s="61"/>
      <c r="C46" s="69"/>
      <c r="D46" s="44"/>
      <c r="E46" s="52"/>
      <c r="F46" s="53"/>
      <c r="G46" s="70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s="45" customFormat="1" ht="15.75" customHeight="1" x14ac:dyDescent="0.6">
      <c r="A47" s="39"/>
      <c r="B47" s="61"/>
      <c r="C47" s="69"/>
      <c r="D47" s="44"/>
      <c r="E47" s="52"/>
      <c r="F47" s="53"/>
      <c r="G47" s="70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71"/>
      <c r="C49" s="72"/>
      <c r="D49" s="73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71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44" t="str">
        <f>report1!D56</f>
        <v>(ลงชื่อ)</v>
      </c>
      <c r="E50" s="52"/>
      <c r="F50" s="53"/>
      <c r="G50" s="70"/>
      <c r="H50" s="53"/>
      <c r="I50" s="53"/>
      <c r="J50" s="53"/>
      <c r="K50" s="53"/>
      <c r="L50" s="53" t="str">
        <f>report1!L56</f>
        <v xml:space="preserve">                 (ลงชื่อ)</v>
      </c>
      <c r="M50" s="53"/>
      <c r="N50" s="53"/>
      <c r="O50" s="53"/>
      <c r="P50" s="53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44"/>
      <c r="E51" s="53" t="str">
        <f>report1!E57</f>
        <v>นางสาวพราว พัฒนศศิภา</v>
      </c>
      <c r="F51" s="53"/>
      <c r="G51" s="70"/>
      <c r="H51" s="53"/>
      <c r="I51" s="53"/>
      <c r="J51" s="53"/>
      <c r="K51" s="53"/>
      <c r="L51" s="53"/>
      <c r="M51" s="53"/>
      <c r="N51" s="86" t="str">
        <f>report1!N57</f>
        <v>นางสาวธันย์ชนก รัตนโภคาสถิต</v>
      </c>
      <c r="O51" s="85"/>
      <c r="P51" s="85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6">
      <c r="A52" s="39"/>
      <c r="B52" s="71"/>
      <c r="C52" s="72"/>
      <c r="D52" s="44"/>
      <c r="E52" s="53" t="str">
        <f>report1!E58</f>
        <v xml:space="preserve">      ครูที่ปรึกษา</v>
      </c>
      <c r="F52" s="53"/>
      <c r="G52" s="70"/>
      <c r="H52" s="53"/>
      <c r="I52" s="53"/>
      <c r="J52" s="53"/>
      <c r="K52" s="53"/>
      <c r="L52" s="53"/>
      <c r="M52" s="53"/>
      <c r="N52" s="86" t="str">
        <f>report1!N58</f>
        <v>ครูที่ปรึกษา</v>
      </c>
      <c r="O52" s="85"/>
      <c r="P52" s="85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6">
      <c r="A53" s="39"/>
      <c r="B53" s="71"/>
      <c r="C53" s="72"/>
      <c r="D53" s="73"/>
      <c r="E53" s="52"/>
      <c r="F53" s="53"/>
      <c r="G53" s="70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5.75" customHeight="1" x14ac:dyDescent="0.5">
      <c r="A54" s="2"/>
      <c r="B54" s="7"/>
      <c r="C54" s="8"/>
      <c r="D54" s="10"/>
      <c r="E54" s="11"/>
      <c r="F54" s="9"/>
      <c r="G54" s="12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8.75" customHeight="1" x14ac:dyDescent="0.5">
      <c r="A61" s="6"/>
      <c r="B61" s="7"/>
      <c r="C61" s="7"/>
      <c r="D61" s="13"/>
      <c r="E61" s="14"/>
      <c r="F61" s="7"/>
      <c r="G61" s="15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2"/>
      <c r="B62" s="2"/>
      <c r="C62" s="2"/>
      <c r="D62" s="3"/>
      <c r="E62" s="2"/>
      <c r="F62" s="2"/>
      <c r="G62" s="1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3"/>
      <c r="F63" s="2"/>
      <c r="G63" s="16"/>
      <c r="H63" s="2"/>
      <c r="I63" s="2"/>
      <c r="J63" s="2"/>
      <c r="K63" s="2"/>
      <c r="L63" s="2"/>
      <c r="M63" s="2"/>
      <c r="N63" s="98"/>
      <c r="O63" s="99"/>
      <c r="P63" s="99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11"/>
      <c r="N64" s="98"/>
      <c r="O64" s="99"/>
      <c r="P64" s="99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</sheetData>
  <mergeCells count="7">
    <mergeCell ref="N63:P63"/>
    <mergeCell ref="N64:P64"/>
    <mergeCell ref="B2:F2"/>
    <mergeCell ref="H2:S2"/>
    <mergeCell ref="B3:F3"/>
    <mergeCell ref="N51:P51"/>
    <mergeCell ref="N52:P52"/>
  </mergeCells>
  <phoneticPr fontId="16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19" zoomScale="80" zoomScaleNormal="80" workbookViewId="0">
      <selection activeCell="N6" sqref="N6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1" t="s">
        <v>88</v>
      </c>
      <c r="C1" s="102"/>
      <c r="D1" s="102"/>
      <c r="E1" s="102"/>
      <c r="F1" s="102"/>
      <c r="G1" s="102"/>
      <c r="H1" s="102"/>
      <c r="I1" s="101" t="s">
        <v>99</v>
      </c>
      <c r="J1" s="102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COUNTIF(summary!H5:'summary'!H60,"=ปกติ")</f>
        <v>41</v>
      </c>
      <c r="E10" s="39">
        <f>COUNTIF(summary!J5:'summary'!J60,"=ปกติ")</f>
        <v>41</v>
      </c>
      <c r="F10" s="39">
        <f>COUNTIF(summary!L5:'summary'!L60,"=ปกติ")</f>
        <v>41</v>
      </c>
      <c r="G10" s="39">
        <f>COUNTIF(summary!N5:'summary'!N60,"=ปกติ")</f>
        <v>41</v>
      </c>
      <c r="H10" s="44" t="s">
        <v>94</v>
      </c>
      <c r="I10" s="39">
        <f>COUNTIF(summary!P5:'summary'!P60,"=มีจุดแข็ง")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COUNTIF(summary!H5:'summary'!H60,"=เสี่ยง")</f>
        <v>0</v>
      </c>
      <c r="E11" s="39">
        <f>COUNTIF(summary!J5:'summary'!J60,"=เสี่ยง")</f>
        <v>0</v>
      </c>
      <c r="F11" s="39">
        <f>COUNTIF(summary!L5:'summary'!L60,"=เสี่ยง")</f>
        <v>0</v>
      </c>
      <c r="G11" s="39">
        <f>COUNTIF(summary!N5:'summary'!N60,"=เสี่ยง")</f>
        <v>0</v>
      </c>
      <c r="H11" s="39" t="s">
        <v>96</v>
      </c>
      <c r="I11" s="39">
        <f>COUNTIF(summary!P5:'summary'!P60,"=ไม่มีจุดแข็ง")</f>
        <v>41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COUNTIF(summary!H5:'summary'!H60,"=มีปัญหา")</f>
        <v>0</v>
      </c>
      <c r="E12" s="39">
        <f>COUNTIF(summary!J5:'summary'!J60,"=มีปัญหา")</f>
        <v>0</v>
      </c>
      <c r="F12" s="39">
        <f>COUNTIF(summary!L5:'summary'!L60,"=มีปัญหา")</f>
        <v>0</v>
      </c>
      <c r="G12" s="39">
        <f>COUNTIF(summary!N5:'summary'!N60,"=มีปัญหา")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COUNTIF(summary!S5:'summary'!S60,"=ปกติ")</f>
        <v>41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COUNTIF(summary!S5:'summary'!S60,"=เสี่ยง")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COUNTIF(summary!S5:'summary'!S60,"=มีปัญหา")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2" t="s">
        <v>62</v>
      </c>
      <c r="C51" s="85"/>
      <c r="D51" s="85"/>
      <c r="E51" s="85"/>
      <c r="F51" s="39"/>
      <c r="G51" s="92" t="s">
        <v>62</v>
      </c>
      <c r="H51" s="85"/>
      <c r="I51" s="85"/>
      <c r="J51" s="85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4" t="str">
        <f>summary!E51</f>
        <v>นางสาวพราว พัฒนศศิภา</v>
      </c>
      <c r="C52" s="85"/>
      <c r="D52" s="85"/>
      <c r="E52" s="85"/>
      <c r="F52" s="39"/>
      <c r="G52" s="84" t="str">
        <f>summary!N51</f>
        <v>นางสาวธันย์ชนก รัตนโภคาสถิต</v>
      </c>
      <c r="H52" s="85"/>
      <c r="I52" s="85"/>
      <c r="J52" s="85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4" t="s">
        <v>63</v>
      </c>
      <c r="C53" s="85"/>
      <c r="D53" s="85"/>
      <c r="E53" s="85"/>
      <c r="F53" s="39"/>
      <c r="G53" s="84" t="s">
        <v>63</v>
      </c>
      <c r="H53" s="85"/>
      <c r="I53" s="85"/>
      <c r="J53" s="85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4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7" t="s">
        <v>0</v>
      </c>
      <c r="B2" s="88"/>
      <c r="C2" s="88"/>
      <c r="D2" s="88"/>
      <c r="E2" s="89"/>
      <c r="F2" s="90" t="s">
        <v>64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35"/>
      <c r="AF2" s="81" t="s">
        <v>2</v>
      </c>
      <c r="AG2" s="36"/>
      <c r="AH2" s="36"/>
      <c r="AI2" s="81" t="s">
        <v>3</v>
      </c>
      <c r="AJ2" s="36"/>
      <c r="AK2" s="36"/>
      <c r="AL2" s="36"/>
      <c r="AM2" s="81" t="s">
        <v>4</v>
      </c>
      <c r="AN2" s="36"/>
      <c r="AO2" s="36"/>
      <c r="AP2" s="36"/>
      <c r="AQ2" s="81" t="s">
        <v>5</v>
      </c>
      <c r="AR2" s="36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7" t="str">
        <f>ฉบับนักเรียน!A3</f>
        <v>นางสาวพราว พัฒนศศิภา  นางสาวธันย์ชนก รัตนโภคาสถิต</v>
      </c>
      <c r="B3" s="88"/>
      <c r="C3" s="88"/>
      <c r="D3" s="88"/>
      <c r="E3" s="89"/>
      <c r="F3" s="87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35"/>
      <c r="AF3" s="82"/>
      <c r="AG3" s="36"/>
      <c r="AH3" s="36"/>
      <c r="AI3" s="82"/>
      <c r="AJ3" s="36"/>
      <c r="AK3" s="36"/>
      <c r="AL3" s="36"/>
      <c r="AM3" s="82"/>
      <c r="AN3" s="36"/>
      <c r="AO3" s="36"/>
      <c r="AP3" s="36"/>
      <c r="AQ3" s="82"/>
      <c r="AR3" s="36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83"/>
      <c r="AG4" s="36"/>
      <c r="AH4" s="36"/>
      <c r="AI4" s="83"/>
      <c r="AJ4" s="36"/>
      <c r="AK4" s="36"/>
      <c r="AL4" s="36"/>
      <c r="AM4" s="83"/>
      <c r="AN4" s="36"/>
      <c r="AO4" s="36"/>
      <c r="AP4" s="36"/>
      <c r="AQ4" s="83"/>
      <c r="AR4" s="36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141</v>
      </c>
      <c r="C5" s="103">
        <v>44890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141</v>
      </c>
      <c r="C6" s="103">
        <v>44891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141</v>
      </c>
      <c r="C7" s="103">
        <v>44892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141</v>
      </c>
      <c r="C8" s="103">
        <v>44893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141</v>
      </c>
      <c r="C9" s="103">
        <v>44894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141</v>
      </c>
      <c r="C10" s="103">
        <v>44895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141</v>
      </c>
      <c r="C11" s="103">
        <v>44897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141</v>
      </c>
      <c r="C12" s="103">
        <v>44898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141</v>
      </c>
      <c r="C13" s="103">
        <v>44899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141</v>
      </c>
      <c r="C14" s="103">
        <v>44900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141</v>
      </c>
      <c r="C15" s="103">
        <v>44901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141</v>
      </c>
      <c r="C16" s="103">
        <v>44902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141</v>
      </c>
      <c r="C17" s="103">
        <v>44904</v>
      </c>
      <c r="D17" s="23" t="s">
        <v>112</v>
      </c>
      <c r="E17" s="37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141</v>
      </c>
      <c r="C18" s="103">
        <v>44905</v>
      </c>
      <c r="D18" s="23" t="s">
        <v>113</v>
      </c>
      <c r="E18" s="37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141</v>
      </c>
      <c r="C19" s="103">
        <v>44906</v>
      </c>
      <c r="D19" s="23" t="s">
        <v>114</v>
      </c>
      <c r="E19" s="37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141</v>
      </c>
      <c r="C20" s="103">
        <v>44907</v>
      </c>
      <c r="D20" s="23" t="s">
        <v>115</v>
      </c>
      <c r="E20" s="37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141</v>
      </c>
      <c r="C21" s="103">
        <v>44908</v>
      </c>
      <c r="D21" s="23" t="s">
        <v>116</v>
      </c>
      <c r="E21" s="37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141</v>
      </c>
      <c r="C22" s="103">
        <v>46263</v>
      </c>
      <c r="D22" s="23" t="s">
        <v>117</v>
      </c>
      <c r="E22" s="37" t="s">
        <v>67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141</v>
      </c>
      <c r="C23" s="103">
        <v>44910</v>
      </c>
      <c r="D23" s="23" t="s">
        <v>118</v>
      </c>
      <c r="E23" s="20" t="s">
        <v>68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141</v>
      </c>
      <c r="C24" s="103">
        <v>44911</v>
      </c>
      <c r="D24" s="23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141</v>
      </c>
      <c r="C25" s="103">
        <v>44912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141</v>
      </c>
      <c r="C26" s="103">
        <v>44913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141</v>
      </c>
      <c r="C27" s="103">
        <v>44914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141</v>
      </c>
      <c r="C28" s="103">
        <v>44915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141</v>
      </c>
      <c r="C29" s="103">
        <v>44916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141</v>
      </c>
      <c r="C30" s="103">
        <v>44917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141</v>
      </c>
      <c r="C31" s="103">
        <v>44918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141</v>
      </c>
      <c r="C32" s="103">
        <v>44919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141</v>
      </c>
      <c r="C33" s="103">
        <v>44920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141</v>
      </c>
      <c r="C34" s="103">
        <v>44921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141</v>
      </c>
      <c r="C35" s="103">
        <v>44922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141</v>
      </c>
      <c r="C36" s="103">
        <v>44923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141</v>
      </c>
      <c r="C37" s="103">
        <v>44924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141</v>
      </c>
      <c r="C38" s="103">
        <v>44925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141</v>
      </c>
      <c r="C39" s="103">
        <v>44926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141</v>
      </c>
      <c r="C40" s="103">
        <v>44928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141</v>
      </c>
      <c r="C41" s="103">
        <v>44929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141</v>
      </c>
      <c r="C42" s="103">
        <v>44930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141</v>
      </c>
      <c r="C43" s="103">
        <v>44931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38" t="s">
        <v>141</v>
      </c>
      <c r="C44" s="103">
        <v>44932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38" t="s">
        <v>141</v>
      </c>
      <c r="C45" s="103">
        <v>44933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5">H45+M45+R45+U45+AC45</f>
        <v>0</v>
      </c>
      <c r="AF45" s="20">
        <f t="shared" ref="AF45" si="16">SUM(H45,M45,R45,U45,AC45)</f>
        <v>0</v>
      </c>
      <c r="AG45" s="20" t="b">
        <f t="shared" ref="AG45" si="17">IF(L45=3,1,IF(L45=2,2,IF(L45=1,3)))</f>
        <v>0</v>
      </c>
      <c r="AH45" s="20">
        <f t="shared" ref="AH45" si="18">J45+L45+Q45+W45+AA45</f>
        <v>0</v>
      </c>
      <c r="AI45" s="20">
        <f t="shared" ref="AI45" si="19">SUM(J45,L45,Q45,W45,AA45)</f>
        <v>0</v>
      </c>
      <c r="AJ45" s="20" t="b">
        <f t="shared" ref="AJ45" si="20">IF(Z45=3,1,IF(Z45=2,2,IF(Z45=1,3)))</f>
        <v>0</v>
      </c>
      <c r="AK45" s="20" t="b">
        <f t="shared" ref="AK45" si="21">IF(AD45=3,1,IF(AD45=2,2,IF(AD45=1,3)))</f>
        <v>0</v>
      </c>
      <c r="AL45" s="20">
        <f t="shared" ref="AL45" si="22">G45+O45+T45+Z45+AD45</f>
        <v>0</v>
      </c>
      <c r="AM45" s="20">
        <f t="shared" ref="AM45" si="23">SUM(G45,O45,T45,Z45,AD45)</f>
        <v>0</v>
      </c>
      <c r="AN45" s="20" t="b">
        <f t="shared" ref="AN45" si="24">IF(P45=3,1,IF(P45=2,2,IF(P45=1,3)))</f>
        <v>0</v>
      </c>
      <c r="AO45" s="20" t="b">
        <f t="shared" ref="AO45" si="25">IF(S45=3,1,IF(S45=2,2,IF(S45=1,3)))</f>
        <v>0</v>
      </c>
      <c r="AP45" s="20">
        <f t="shared" ref="AP45" si="26">K45+P45+S45+X45+AB45</f>
        <v>0</v>
      </c>
      <c r="AQ45" s="20">
        <f t="shared" ref="AQ45" si="27">SUM(K45,P45,S45,X45,AB45)</f>
        <v>0</v>
      </c>
      <c r="AR45" s="20">
        <f t="shared" ref="AR45" si="28">F45+I45+N45+V45+Y45</f>
        <v>0</v>
      </c>
      <c r="AS45" s="20">
        <f t="shared" ref="AS45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/>
      <c r="B46" s="38"/>
      <c r="C46" s="80"/>
      <c r="D46" s="23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/>
      <c r="B47" s="38"/>
      <c r="C47" s="25"/>
      <c r="D47" s="41"/>
      <c r="E47" s="20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2" t="s">
        <v>62</v>
      </c>
      <c r="D56" s="85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2" t="s">
        <v>62</v>
      </c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6" t="s">
        <v>142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4"/>
      <c r="P57" s="85"/>
      <c r="Q57" s="85"/>
      <c r="R57" s="39"/>
      <c r="S57" s="84" t="s">
        <v>143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4" t="s">
        <v>63</v>
      </c>
      <c r="D58" s="85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6"/>
      <c r="P58" s="85"/>
      <c r="Q58" s="85"/>
      <c r="R58" s="39"/>
      <c r="S58" s="84" t="s">
        <v>63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E55" sqref="E55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4" t="s">
        <v>0</v>
      </c>
      <c r="B2" s="88"/>
      <c r="C2" s="88"/>
      <c r="D2" s="88"/>
      <c r="E2" s="89"/>
      <c r="F2" s="95" t="s">
        <v>69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23"/>
      <c r="AF2" s="81" t="s">
        <v>2</v>
      </c>
      <c r="AG2" s="36"/>
      <c r="AH2" s="36"/>
      <c r="AI2" s="81" t="s">
        <v>3</v>
      </c>
      <c r="AJ2" s="36"/>
      <c r="AK2" s="36"/>
      <c r="AL2" s="36"/>
      <c r="AM2" s="81" t="s">
        <v>4</v>
      </c>
      <c r="AN2" s="36"/>
      <c r="AO2" s="36"/>
      <c r="AP2" s="36"/>
      <c r="AQ2" s="81" t="s">
        <v>5</v>
      </c>
      <c r="AR2" s="36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87" t="str">
        <f>ฉบับนักเรียน!A3</f>
        <v>นางสาวพราว พัฒนศศิภา  นางสาวธันย์ชนก รัตนโภคาสถิต</v>
      </c>
      <c r="B3" s="88"/>
      <c r="C3" s="88"/>
      <c r="D3" s="88"/>
      <c r="E3" s="89"/>
      <c r="F3" s="94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23"/>
      <c r="AF3" s="82"/>
      <c r="AG3" s="36"/>
      <c r="AH3" s="36"/>
      <c r="AI3" s="82"/>
      <c r="AJ3" s="36"/>
      <c r="AK3" s="36"/>
      <c r="AL3" s="36"/>
      <c r="AM3" s="82"/>
      <c r="AN3" s="36"/>
      <c r="AO3" s="36"/>
      <c r="AP3" s="36"/>
      <c r="AQ3" s="82"/>
      <c r="AR3" s="36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83"/>
      <c r="AG4" s="36"/>
      <c r="AH4" s="36"/>
      <c r="AI4" s="83"/>
      <c r="AJ4" s="36"/>
      <c r="AK4" s="36"/>
      <c r="AL4" s="36"/>
      <c r="AM4" s="83"/>
      <c r="AN4" s="36"/>
      <c r="AO4" s="36"/>
      <c r="AP4" s="36"/>
      <c r="AQ4" s="83"/>
      <c r="AR4" s="36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3/7</v>
      </c>
      <c r="C5" s="48">
        <f>ฉบับนักเรียน!C5</f>
        <v>44890</v>
      </c>
      <c r="D5" s="49" t="str">
        <f>ฉบับครู!D5</f>
        <v>เด็กชายจิรศุทธ์  คงชนะ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7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3/7</v>
      </c>
      <c r="C6" s="48">
        <f>ฉบับนักเรียน!C6</f>
        <v>44891</v>
      </c>
      <c r="D6" s="51" t="str">
        <f>ฉบับนักเรียน!D6</f>
        <v>เด็กชายณัฐกิตติ์  แสงหิรัญพงศ์กร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3/7</v>
      </c>
      <c r="C7" s="48">
        <f>ฉบับนักเรียน!C7</f>
        <v>44892</v>
      </c>
      <c r="D7" s="51" t="str">
        <f>ฉบับนักเรียน!D7</f>
        <v>เด็กชายเตชิษฐ์  ไทยเวียน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3/7</v>
      </c>
      <c r="C8" s="48">
        <f>ฉบับนักเรียน!C8</f>
        <v>44893</v>
      </c>
      <c r="D8" s="51" t="str">
        <f>ฉบับนักเรียน!D8</f>
        <v>เด็กชายทวีทรัพย์  ทวีฤทธิ์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3/7</v>
      </c>
      <c r="C9" s="48">
        <f>ฉบับนักเรียน!C9</f>
        <v>44894</v>
      </c>
      <c r="D9" s="51" t="str">
        <f>ฉบับนักเรียน!D9</f>
        <v>เด็กชายธเนศ  กรีลาวาท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3/7</v>
      </c>
      <c r="C10" s="48">
        <f>ฉบับนักเรียน!C10</f>
        <v>44895</v>
      </c>
      <c r="D10" s="51" t="str">
        <f>ฉบับนักเรียน!D10</f>
        <v>เด็กชายนราธิป  แก้วปั่น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3/7</v>
      </c>
      <c r="C11" s="48">
        <f>ฉบับนักเรียน!C11</f>
        <v>44897</v>
      </c>
      <c r="D11" s="51" t="str">
        <f>ฉบับนักเรียน!D11</f>
        <v>เด็กชายพชร  เจริญเพชรนาค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3/7</v>
      </c>
      <c r="C12" s="48">
        <f>ฉบับนักเรียน!C12</f>
        <v>44898</v>
      </c>
      <c r="D12" s="51" t="str">
        <f>ฉบับนักเรียน!D12</f>
        <v>เด็กชายพรภวิษย์  ปัดกอง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3/7</v>
      </c>
      <c r="C13" s="48">
        <f>ฉบับนักเรียน!C13</f>
        <v>44899</v>
      </c>
      <c r="D13" s="51" t="str">
        <f>ฉบับนักเรียน!D13</f>
        <v>เด็กชายพันธ์กวี  พระสุพันธุ์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3/7</v>
      </c>
      <c r="C14" s="48">
        <f>ฉบับนักเรียน!C14</f>
        <v>44900</v>
      </c>
      <c r="D14" s="51" t="str">
        <f>ฉบับนักเรียน!D14</f>
        <v>เด็กชายพีรชา  เกตุเลขา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3/7</v>
      </c>
      <c r="C15" s="48">
        <f>ฉบับนักเรียน!C15</f>
        <v>44901</v>
      </c>
      <c r="D15" s="51" t="str">
        <f>ฉบับนักเรียน!D15</f>
        <v>เด็กชายภาณุวิทย์  แซ่ตั้ง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3/7</v>
      </c>
      <c r="C16" s="48">
        <f>ฉบับนักเรียน!C16</f>
        <v>44902</v>
      </c>
      <c r="D16" s="51" t="str">
        <f>ฉบับนักเรียน!D16</f>
        <v>เด็กชายภูตะวัน  จันทะวงษ์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3/7</v>
      </c>
      <c r="C17" s="48">
        <f>ฉบับนักเรียน!C17</f>
        <v>44904</v>
      </c>
      <c r="D17" s="51" t="str">
        <f>ฉบับนักเรียน!D17</f>
        <v>เด็กชายศรัณย์  เยาวรินทร์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3/7</v>
      </c>
      <c r="C18" s="48">
        <f>ฉบับนักเรียน!C18</f>
        <v>44905</v>
      </c>
      <c r="D18" s="51" t="str">
        <f>ฉบับนักเรียน!D18</f>
        <v>เด็กชายโสมนัส  เจริญผล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3/7</v>
      </c>
      <c r="C19" s="48">
        <f>ฉบับนักเรียน!C19</f>
        <v>44906</v>
      </c>
      <c r="D19" s="51" t="str">
        <f>ฉบับนักเรียน!D19</f>
        <v>เด็กชายอติกานต์  แสวงศิลป์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3/7</v>
      </c>
      <c r="C20" s="48">
        <f>ฉบับนักเรียน!C20</f>
        <v>44907</v>
      </c>
      <c r="D20" s="51" t="str">
        <f>ฉบับนักเรียน!D20</f>
        <v>เด็กชายอมเรศ  วิสุทธิ์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3/7</v>
      </c>
      <c r="C21" s="48">
        <f>ฉบับนักเรียน!C21</f>
        <v>44908</v>
      </c>
      <c r="D21" s="51" t="str">
        <f>ฉบับนักเรียน!D21</f>
        <v>เด็กชายอัศวิน  แสงพระจันทร์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3/7</v>
      </c>
      <c r="C22" s="48">
        <f>ฉบับนักเรียน!C22</f>
        <v>46263</v>
      </c>
      <c r="D22" s="51" t="str">
        <f>ฉบับนักเรียน!D22</f>
        <v>นายพงศ์ปณต  แย้มโอภาส</v>
      </c>
      <c r="E22" s="20" t="str">
        <f>ฉบับนักเรียน!E22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3/7</v>
      </c>
      <c r="C23" s="48">
        <f>ฉบับนักเรียน!C23</f>
        <v>44910</v>
      </c>
      <c r="D23" s="51" t="str">
        <f>ฉบับนักเรียน!D23</f>
        <v>เด็กหญิงกมลรัตน์  พวงไชโย</v>
      </c>
      <c r="E23" s="20" t="str">
        <f>ฉบับนักเรียน!E23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3/7</v>
      </c>
      <c r="C24" s="48">
        <f>ฉบับนักเรียน!C24</f>
        <v>44911</v>
      </c>
      <c r="D24" s="51" t="str">
        <f>ฉบับนักเรียน!D24</f>
        <v>เด็กหญิงกัญญาพัชร  หินสุภาพ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3/7</v>
      </c>
      <c r="C25" s="48">
        <f>ฉบับนักเรียน!C25</f>
        <v>44912</v>
      </c>
      <c r="D25" s="51" t="str">
        <f>ฉบับนักเรียน!D25</f>
        <v>เด็กหญิงกานต์ธีรา  กาฬภักดี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3/7</v>
      </c>
      <c r="C26" s="48">
        <f>ฉบับนักเรียน!C26</f>
        <v>44913</v>
      </c>
      <c r="D26" s="51" t="str">
        <f>ฉบับนักเรียน!D26</f>
        <v>เด็กหญิงจารุภา  จุฑาธิปไตยวงษ์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3/7</v>
      </c>
      <c r="C27" s="48">
        <f>ฉบับนักเรียน!C27</f>
        <v>44914</v>
      </c>
      <c r="D27" s="51" t="str">
        <f>ฉบับนักเรียน!D27</f>
        <v>เด็กหญิงชญานิศ  แก้วกันหา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3/7</v>
      </c>
      <c r="C28" s="48">
        <f>ฉบับนักเรียน!C28</f>
        <v>44915</v>
      </c>
      <c r="D28" s="51" t="str">
        <f>ฉบับนักเรียน!D28</f>
        <v>เด็กหญิงชลิดาภา  คุ้มชนม์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3/7</v>
      </c>
      <c r="C29" s="48">
        <f>ฉบับนักเรียน!C29</f>
        <v>44916</v>
      </c>
      <c r="D29" s="51" t="str">
        <f>ฉบับนักเรียน!D29</f>
        <v>เด็กหญิงชานิดา  ชวธนามหกุล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3/7</v>
      </c>
      <c r="C30" s="48">
        <f>ฉบับนักเรียน!C30</f>
        <v>44917</v>
      </c>
      <c r="D30" s="51" t="str">
        <f>ฉบับนักเรียน!D30</f>
        <v>เด็กหญิงณัฐกฤตา  ชื่นสุขุม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3/7</v>
      </c>
      <c r="C31" s="48">
        <f>ฉบับนักเรียน!C31</f>
        <v>44918</v>
      </c>
      <c r="D31" s="51" t="str">
        <f>ฉบับนักเรียน!D31</f>
        <v>เด็กหญิงณัฐนรี  นาคชม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3/7</v>
      </c>
      <c r="C32" s="48">
        <f>ฉบับนักเรียน!C32</f>
        <v>44919</v>
      </c>
      <c r="D32" s="51" t="str">
        <f>ฉบับนักเรียน!D32</f>
        <v>เด็กหญิงนิภาพร  พุกชาญค้า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3/7</v>
      </c>
      <c r="C33" s="48">
        <f>ฉบับนักเรียน!C33</f>
        <v>44920</v>
      </c>
      <c r="D33" s="51" t="str">
        <f>ฉบับนักเรียน!D33</f>
        <v>เด็กหญิงเบญญาณี  เมฆหนู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3/7</v>
      </c>
      <c r="C34" s="48">
        <f>ฉบับนักเรียน!C34</f>
        <v>44921</v>
      </c>
      <c r="D34" s="51" t="str">
        <f>ฉบับนักเรียน!D34</f>
        <v>เด็กหญิงปฐมพร  ลีลาศ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3/7</v>
      </c>
      <c r="C35" s="48">
        <f>ฉบับนักเรียน!C35</f>
        <v>44922</v>
      </c>
      <c r="D35" s="51" t="str">
        <f>ฉบับนักเรียน!D35</f>
        <v>เด็กหญิงพรวดี  ดุสิทธิ์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3/7</v>
      </c>
      <c r="C36" s="48">
        <f>ฉบับนักเรียน!C36</f>
        <v>44923</v>
      </c>
      <c r="D36" s="51" t="str">
        <f>ฉบับนักเรียน!D36</f>
        <v>เด็กหญิงพุทธธร  กิจขยัน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3/7</v>
      </c>
      <c r="C37" s="48">
        <f>ฉบับนักเรียน!C37</f>
        <v>44924</v>
      </c>
      <c r="D37" s="51" t="str">
        <f>ฉบับนักเรียน!D37</f>
        <v>เด็กหญิงภัคจิรา  บัวสี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3/7</v>
      </c>
      <c r="C38" s="48">
        <f>ฉบับนักเรียน!C38</f>
        <v>44925</v>
      </c>
      <c r="D38" s="51" t="str">
        <f>ฉบับนักเรียน!D38</f>
        <v>เด็กหญิงภารวี  ปลาทอง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3/7</v>
      </c>
      <c r="C39" s="48">
        <f>ฉบับนักเรียน!C39</f>
        <v>44926</v>
      </c>
      <c r="D39" s="51" t="str">
        <f>ฉบับนักเรียน!D39</f>
        <v>เด็กหญิงมณันญา  อุบลมณี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3/7</v>
      </c>
      <c r="C40" s="48">
        <f>ฉบับนักเรียน!C40</f>
        <v>44928</v>
      </c>
      <c r="D40" s="51" t="str">
        <f>ฉบับนักเรียน!D40</f>
        <v>เด็กหญิงวรินรำไพ  ตะวันอำไพ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3/7</v>
      </c>
      <c r="C41" s="48">
        <f>ฉบับนักเรียน!C41</f>
        <v>44929</v>
      </c>
      <c r="D41" s="51" t="str">
        <f>ฉบับนักเรียน!D41</f>
        <v>เด็กหญิงศิริวรรณ  ฤกษ์ลัคนา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3/7</v>
      </c>
      <c r="C42" s="48">
        <f>ฉบับนักเรียน!C42</f>
        <v>44930</v>
      </c>
      <c r="D42" s="51" t="str">
        <f>ฉบับนักเรียน!D42</f>
        <v>เด็กหญิงสิรินทรา  จันธิปะ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3/7</v>
      </c>
      <c r="C43" s="48">
        <f>ฉบับนักเรียน!C43</f>
        <v>44931</v>
      </c>
      <c r="D43" s="51" t="str">
        <f>ฉบับนักเรียน!D43</f>
        <v>เด็กหญิงสุธิรา  จำปาจี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 t="str">
        <f>ฉบับครู!B44</f>
        <v>3/7</v>
      </c>
      <c r="C44" s="48">
        <f>ฉบับนักเรียน!C44</f>
        <v>44932</v>
      </c>
      <c r="D44" s="51" t="str">
        <f>ฉบับนักเรียน!D44</f>
        <v>เด็กหญิงอลิชา  อุไรรักษ์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 t="str">
        <f>ฉบับครู!B45</f>
        <v>3/7</v>
      </c>
      <c r="C45" s="48">
        <f>ฉบับนักเรียน!C45</f>
        <v>44933</v>
      </c>
      <c r="D45" s="51" t="str">
        <f>ฉบับนักเรียน!D45</f>
        <v>เด็กหญิงอัศราภรณ์  แดงอุไร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5">H45+M45+R45+U45+AC45</f>
        <v>0</v>
      </c>
      <c r="AF45" s="20">
        <f t="shared" ref="AF45" si="16">SUM(H45,M45,R45,U45,AC45)</f>
        <v>0</v>
      </c>
      <c r="AG45" s="20" t="b">
        <f t="shared" ref="AG45" si="17">IF(L45=3,1,IF(L45=2,2,IF(L45=1,3)))</f>
        <v>0</v>
      </c>
      <c r="AH45" s="20">
        <f t="shared" ref="AH45" si="18">J45+L45+Q45+W45+AA45</f>
        <v>0</v>
      </c>
      <c r="AI45" s="20">
        <f t="shared" ref="AI45" si="19">SUM(J45,L45,Q45,W45,AA45)</f>
        <v>0</v>
      </c>
      <c r="AJ45" s="20" t="b">
        <f t="shared" ref="AJ45" si="20">IF(Z45=3,1,IF(Z45=2,2,IF(Z45=1,3)))</f>
        <v>0</v>
      </c>
      <c r="AK45" s="20" t="b">
        <f t="shared" ref="AK45" si="21">IF(AD45=3,1,IF(AD45=2,2,IF(AD45=1,3)))</f>
        <v>0</v>
      </c>
      <c r="AL45" s="20">
        <f t="shared" ref="AL45" si="22">G45+O45+T45+Z45+AD45</f>
        <v>0</v>
      </c>
      <c r="AM45" s="20">
        <f t="shared" ref="AM45" si="23">SUM(G45,O45,T45,Z45,AD45)</f>
        <v>0</v>
      </c>
      <c r="AN45" s="20" t="b">
        <f t="shared" ref="AN45" si="24">IF(P45=3,1,IF(P45=2,2,IF(P45=1,3)))</f>
        <v>0</v>
      </c>
      <c r="AO45" s="20" t="b">
        <f t="shared" ref="AO45" si="25">IF(S45=3,1,IF(S45=2,2,IF(S45=1,3)))</f>
        <v>0</v>
      </c>
      <c r="AP45" s="20">
        <f t="shared" ref="AP45" si="26">K45+P45+S45+X45+AB45</f>
        <v>0</v>
      </c>
      <c r="AQ45" s="20">
        <f t="shared" ref="AQ45" si="27">SUM(K45,P45,S45,X45,AB45)</f>
        <v>0</v>
      </c>
      <c r="AR45" s="20">
        <f t="shared" ref="AR45" si="28">F45+I45+N45+V45+Y45</f>
        <v>0</v>
      </c>
      <c r="AS45" s="20">
        <f t="shared" ref="AS45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/>
      <c r="C46" s="48"/>
      <c r="D46" s="51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/>
      <c r="C47" s="17"/>
      <c r="D47" s="51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2" t="s">
        <v>62</v>
      </c>
      <c r="D56" s="85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2" t="s">
        <v>62</v>
      </c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6" t="s">
        <v>142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4"/>
      <c r="P57" s="85"/>
      <c r="Q57" s="85"/>
      <c r="R57" s="39"/>
      <c r="S57" s="84" t="s">
        <v>143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4" t="s">
        <v>63</v>
      </c>
      <c r="D58" s="85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6"/>
      <c r="P58" s="85"/>
      <c r="Q58" s="85"/>
      <c r="R58" s="39"/>
      <c r="S58" s="84" t="s">
        <v>63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7" t="s">
        <v>0</v>
      </c>
      <c r="C2" s="88"/>
      <c r="D2" s="88"/>
      <c r="E2" s="88"/>
      <c r="F2" s="89"/>
      <c r="G2" s="96" t="s">
        <v>70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7" t="str">
        <f>ฉบับนักเรียน!A3</f>
        <v>นางสาวพราว พัฒนศศิภา  นางสาวธันย์ชนก รัตนโภคาสถิต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3/7</v>
      </c>
      <c r="D5" s="48">
        <f>ฉบับนักเรียน!C5</f>
        <v>44890</v>
      </c>
      <c r="E5" s="51" t="str">
        <f>ฉบับนักเรียน!D5</f>
        <v>เด็กชายจิรศุทธ์  คงชนะ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3/7</v>
      </c>
      <c r="D6" s="48">
        <f>ฉบับนักเรียน!C6</f>
        <v>44891</v>
      </c>
      <c r="E6" s="51" t="str">
        <f>ฉบับนักเรียน!D6</f>
        <v>เด็กชายณัฐกิตติ์  แสงหิรัญพงศ์กร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3/7</v>
      </c>
      <c r="D7" s="48">
        <f>ฉบับนักเรียน!C7</f>
        <v>44892</v>
      </c>
      <c r="E7" s="51" t="str">
        <f>ฉบับนักเรียน!D7</f>
        <v>เด็กชายเตชิษฐ์  ไทยเวียน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3/7</v>
      </c>
      <c r="D8" s="48">
        <f>ฉบับนักเรียน!C8</f>
        <v>44893</v>
      </c>
      <c r="E8" s="51" t="str">
        <f>ฉบับนักเรียน!D8</f>
        <v>เด็กชายทวีทรัพย์  ทวีฤทธิ์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3/7</v>
      </c>
      <c r="D9" s="48">
        <f>ฉบับนักเรียน!C9</f>
        <v>44894</v>
      </c>
      <c r="E9" s="51" t="str">
        <f>ฉบับนักเรียน!D9</f>
        <v>เด็กชายธเนศ  กรีลาวาท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3/7</v>
      </c>
      <c r="D10" s="48">
        <f>ฉบับนักเรียน!C10</f>
        <v>44895</v>
      </c>
      <c r="E10" s="51" t="str">
        <f>ฉบับนักเรียน!D10</f>
        <v>เด็กชายนราธิป  แก้วปั่น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3/7</v>
      </c>
      <c r="D11" s="48">
        <f>ฉบับนักเรียน!C11</f>
        <v>44897</v>
      </c>
      <c r="E11" s="51" t="str">
        <f>ฉบับนักเรียน!D11</f>
        <v>เด็กชายพชร  เจริญเพชรนาค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3/7</v>
      </c>
      <c r="D12" s="48">
        <f>ฉบับนักเรียน!C12</f>
        <v>44898</v>
      </c>
      <c r="E12" s="51" t="str">
        <f>ฉบับนักเรียน!D12</f>
        <v>เด็กชายพรภวิษย์  ปัดกอง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3/7</v>
      </c>
      <c r="D13" s="48">
        <f>ฉบับนักเรียน!C13</f>
        <v>44899</v>
      </c>
      <c r="E13" s="51" t="str">
        <f>ฉบับนักเรียน!D13</f>
        <v>เด็กชายพันธ์กวี  พระสุพันธุ์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3/7</v>
      </c>
      <c r="D14" s="48">
        <f>ฉบับนักเรียน!C14</f>
        <v>44900</v>
      </c>
      <c r="E14" s="51" t="str">
        <f>ฉบับนักเรียน!D14</f>
        <v>เด็กชายพีรชา  เกตุเลขา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3/7</v>
      </c>
      <c r="D15" s="48">
        <f>ฉบับนักเรียน!C15</f>
        <v>44901</v>
      </c>
      <c r="E15" s="51" t="str">
        <f>ฉบับนักเรียน!D15</f>
        <v>เด็กชายภาณุวิทย์  แซ่ตั้ง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3/7</v>
      </c>
      <c r="D16" s="48">
        <f>ฉบับนักเรียน!C16</f>
        <v>44902</v>
      </c>
      <c r="E16" s="51" t="str">
        <f>ฉบับนักเรียน!D16</f>
        <v>เด็กชายภูตะวัน  จันทะวงษ์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3/7</v>
      </c>
      <c r="D17" s="48">
        <f>ฉบับนักเรียน!C17</f>
        <v>44904</v>
      </c>
      <c r="E17" s="51" t="str">
        <f>ฉบับนักเรียน!D17</f>
        <v>เด็กชายศรัณย์  เยาวรินทร์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3/7</v>
      </c>
      <c r="D18" s="48">
        <f>ฉบับนักเรียน!C18</f>
        <v>44905</v>
      </c>
      <c r="E18" s="51" t="str">
        <f>ฉบับนักเรียน!D18</f>
        <v>เด็กชายโสมนัส  เจริญผล</v>
      </c>
      <c r="F18" s="20" t="str">
        <f>ฉบับนักเรียน!E18</f>
        <v>ชาย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3/7</v>
      </c>
      <c r="D19" s="48">
        <f>ฉบับนักเรียน!C19</f>
        <v>44906</v>
      </c>
      <c r="E19" s="51" t="str">
        <f>ฉบับนักเรียน!D19</f>
        <v>เด็กชายอติกานต์  แสวงศิลป์</v>
      </c>
      <c r="F19" s="20" t="str">
        <f>ฉบับนักเรียน!E19</f>
        <v>ชาย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3/7</v>
      </c>
      <c r="D20" s="48">
        <f>ฉบับนักเรียน!C20</f>
        <v>44907</v>
      </c>
      <c r="E20" s="51" t="str">
        <f>ฉบับนักเรียน!D20</f>
        <v>เด็กชายอมเรศ  วิสุทธิ์</v>
      </c>
      <c r="F20" s="20" t="str">
        <f>ฉบับนักเรียน!E20</f>
        <v>ชาย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3/7</v>
      </c>
      <c r="D21" s="48">
        <f>ฉบับนักเรียน!C21</f>
        <v>44908</v>
      </c>
      <c r="E21" s="51" t="str">
        <f>ฉบับนักเรียน!D21</f>
        <v>เด็กชายอัศวิน  แสงพระจันทร์</v>
      </c>
      <c r="F21" s="20" t="str">
        <f>ฉบับนักเรียน!E21</f>
        <v>ชาย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3/7</v>
      </c>
      <c r="D22" s="48">
        <f>ฉบับนักเรียน!C22</f>
        <v>46263</v>
      </c>
      <c r="E22" s="51" t="str">
        <f>ฉบับนักเรียน!D22</f>
        <v>นายพงศ์ปณต  แย้มโอภาส</v>
      </c>
      <c r="F22" s="20" t="str">
        <f>ฉบับนักเรียน!E22</f>
        <v>ชาย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3/7</v>
      </c>
      <c r="D23" s="48">
        <f>ฉบับนักเรียน!C23</f>
        <v>44910</v>
      </c>
      <c r="E23" s="51" t="str">
        <f>ฉบับนักเรียน!D23</f>
        <v>เด็กหญิงกมลรัตน์  พวงไชโย</v>
      </c>
      <c r="F23" s="20" t="str">
        <f>ฉบับนักเรียน!E23</f>
        <v>หญิง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3/7</v>
      </c>
      <c r="D24" s="48">
        <f>ฉบับนักเรียน!C24</f>
        <v>44911</v>
      </c>
      <c r="E24" s="51" t="str">
        <f>ฉบับนักเรียน!D24</f>
        <v>เด็กหญิงกัญญาพัชร  หินสุภาพ</v>
      </c>
      <c r="F24" s="20" t="str">
        <f>ฉบับนักเรียน!E24</f>
        <v>หญิง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3/7</v>
      </c>
      <c r="D25" s="48">
        <f>ฉบับนักเรียน!C25</f>
        <v>44912</v>
      </c>
      <c r="E25" s="51" t="str">
        <f>ฉบับนักเรียน!D25</f>
        <v>เด็กหญิงกานต์ธีรา  กาฬภักดี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3/7</v>
      </c>
      <c r="D26" s="48">
        <f>ฉบับนักเรียน!C26</f>
        <v>44913</v>
      </c>
      <c r="E26" s="51" t="str">
        <f>ฉบับนักเรียน!D26</f>
        <v>เด็กหญิงจารุภา  จุฑาธิปไตยวงษ์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3/7</v>
      </c>
      <c r="D27" s="48">
        <f>ฉบับนักเรียน!C27</f>
        <v>44914</v>
      </c>
      <c r="E27" s="51" t="str">
        <f>ฉบับนักเรียน!D27</f>
        <v>เด็กหญิงชญานิศ  แก้วกันหา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3/7</v>
      </c>
      <c r="D28" s="48">
        <f>ฉบับนักเรียน!C28</f>
        <v>44915</v>
      </c>
      <c r="E28" s="51" t="str">
        <f>ฉบับนักเรียน!D28</f>
        <v>เด็กหญิงชลิดาภา  คุ้มชนม์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3/7</v>
      </c>
      <c r="D29" s="48">
        <f>ฉบับนักเรียน!C29</f>
        <v>44916</v>
      </c>
      <c r="E29" s="51" t="str">
        <f>ฉบับนักเรียน!D29</f>
        <v>เด็กหญิงชานิดา  ชวธนามหกุล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3/7</v>
      </c>
      <c r="D30" s="48">
        <f>ฉบับนักเรียน!C30</f>
        <v>44917</v>
      </c>
      <c r="E30" s="51" t="str">
        <f>ฉบับนักเรียน!D30</f>
        <v>เด็กหญิงณัฐกฤตา  ชื่นสุขุม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3/7</v>
      </c>
      <c r="D31" s="48">
        <f>ฉบับนักเรียน!C31</f>
        <v>44918</v>
      </c>
      <c r="E31" s="51" t="str">
        <f>ฉบับนักเรียน!D31</f>
        <v>เด็กหญิงณัฐนรี  นาคชม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3/7</v>
      </c>
      <c r="D32" s="48">
        <f>ฉบับนักเรียน!C32</f>
        <v>44919</v>
      </c>
      <c r="E32" s="51" t="str">
        <f>ฉบับนักเรียน!D32</f>
        <v>เด็กหญิงนิภาพร  พุกชาญค้า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3/7</v>
      </c>
      <c r="D33" s="48">
        <f>ฉบับนักเรียน!C33</f>
        <v>44920</v>
      </c>
      <c r="E33" s="51" t="str">
        <f>ฉบับนักเรียน!D33</f>
        <v>เด็กหญิงเบญญาณี  เมฆหนู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3/7</v>
      </c>
      <c r="D34" s="48">
        <f>ฉบับนักเรียน!C34</f>
        <v>44921</v>
      </c>
      <c r="E34" s="51" t="str">
        <f>ฉบับนักเรียน!D34</f>
        <v>เด็กหญิงปฐมพร  ลีลาศ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3/7</v>
      </c>
      <c r="D35" s="48">
        <f>ฉบับนักเรียน!C35</f>
        <v>44922</v>
      </c>
      <c r="E35" s="51" t="str">
        <f>ฉบับนักเรียน!D35</f>
        <v>เด็กหญิงพรวดี  ดุสิทธิ์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3/7</v>
      </c>
      <c r="D36" s="48">
        <f>ฉบับนักเรียน!C36</f>
        <v>44923</v>
      </c>
      <c r="E36" s="51" t="str">
        <f>ฉบับนักเรียน!D36</f>
        <v>เด็กหญิงพุทธธร  กิจขยัน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3/7</v>
      </c>
      <c r="D37" s="48">
        <f>ฉบับนักเรียน!C37</f>
        <v>44924</v>
      </c>
      <c r="E37" s="51" t="str">
        <f>ฉบับนักเรียน!D37</f>
        <v>เด็กหญิงภัคจิรา  บัวสี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3/7</v>
      </c>
      <c r="D38" s="48">
        <f>ฉบับนักเรียน!C38</f>
        <v>44925</v>
      </c>
      <c r="E38" s="51" t="str">
        <f>ฉบับนักเรียน!D38</f>
        <v>เด็กหญิงภารวี  ปลาทอง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3/7</v>
      </c>
      <c r="D39" s="48">
        <f>ฉบับนักเรียน!C39</f>
        <v>44926</v>
      </c>
      <c r="E39" s="51" t="str">
        <f>ฉบับนักเรียน!D39</f>
        <v>เด็กหญิงมณันญา  อุบลมณี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3/7</v>
      </c>
      <c r="D40" s="48">
        <f>ฉบับนักเรียน!C40</f>
        <v>44928</v>
      </c>
      <c r="E40" s="51" t="str">
        <f>ฉบับนักเรียน!D40</f>
        <v>เด็กหญิงวรินรำไพ  ตะวันอำไพ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3/7</v>
      </c>
      <c r="D41" s="48">
        <f>ฉบับนักเรียน!C41</f>
        <v>44929</v>
      </c>
      <c r="E41" s="51" t="str">
        <f>ฉบับนักเรียน!D41</f>
        <v>เด็กหญิงศิริวรรณ  ฤกษ์ลัคนา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3/7</v>
      </c>
      <c r="D42" s="48">
        <f>ฉบับนักเรียน!C42</f>
        <v>44930</v>
      </c>
      <c r="E42" s="51" t="str">
        <f>ฉบับนักเรียน!D42</f>
        <v>เด็กหญิงสิรินทรา  จันธิปะ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3/7</v>
      </c>
      <c r="D43" s="48">
        <f>ฉบับนักเรียน!C43</f>
        <v>44931</v>
      </c>
      <c r="E43" s="51" t="str">
        <f>ฉบับนักเรียน!D43</f>
        <v>เด็กหญิงสุธิรา  จำปาจี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3/7</v>
      </c>
      <c r="D44" s="48">
        <f>ฉบับนักเรียน!C44</f>
        <v>44932</v>
      </c>
      <c r="E44" s="51" t="str">
        <f>ฉบับนักเรียน!D44</f>
        <v>เด็กหญิงอลิชา  อุไรรักษ์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3/7</v>
      </c>
      <c r="D45" s="48">
        <f>ฉบับนักเรียน!C45</f>
        <v>44933</v>
      </c>
      <c r="E45" s="51" t="str">
        <f>ฉบับนักเรียน!D45</f>
        <v>เด็กหญิงอัศราภรณ์  แดงอุไร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นางสาวพราว พัฒนศศิภา</v>
      </c>
      <c r="F57" s="39"/>
      <c r="G57" s="39"/>
      <c r="H57" s="39"/>
      <c r="I57" s="39"/>
      <c r="J57" s="39"/>
      <c r="K57" s="39"/>
      <c r="L57" s="39"/>
      <c r="M57" s="39"/>
      <c r="N57" s="84" t="str">
        <f>ฉบับผู้ปกครอง!S57</f>
        <v>นางสาวธันย์ชนก รัตนโภคาสถิต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7" t="s">
        <v>0</v>
      </c>
      <c r="C2" s="88"/>
      <c r="D2" s="88"/>
      <c r="E2" s="88"/>
      <c r="F2" s="89"/>
      <c r="G2" s="96" t="s">
        <v>82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7" t="str">
        <f>ฉบับนักเรียน!A3</f>
        <v>นางสาวพราว พัฒนศศิภา  นางสาวธันย์ชนก รัตนโภคาสถิต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3/7</v>
      </c>
      <c r="D5" s="48">
        <f>ฉบับนักเรียน!C5</f>
        <v>44890</v>
      </c>
      <c r="E5" s="51" t="str">
        <f>ฉบับนักเรียน!D5</f>
        <v>เด็กชายจิรศุทธ์  คงชนะ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3/7</v>
      </c>
      <c r="D6" s="48">
        <f>ฉบับนักเรียน!C6</f>
        <v>44891</v>
      </c>
      <c r="E6" s="51" t="str">
        <f>ฉบับนักเรียน!D6</f>
        <v>เด็กชายณัฐกิตติ์  แสงหิรัญพงศ์กร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3/7</v>
      </c>
      <c r="D7" s="48">
        <f>ฉบับนักเรียน!C7</f>
        <v>44892</v>
      </c>
      <c r="E7" s="51" t="str">
        <f>ฉบับนักเรียน!D7</f>
        <v>เด็กชายเตชิษฐ์  ไทยเวียน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3/7</v>
      </c>
      <c r="D8" s="48">
        <f>ฉบับนักเรียน!C8</f>
        <v>44893</v>
      </c>
      <c r="E8" s="51" t="str">
        <f>ฉบับนักเรียน!D8</f>
        <v>เด็กชายทวีทรัพย์  ทวีฤทธิ์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3/7</v>
      </c>
      <c r="D9" s="48">
        <f>ฉบับนักเรียน!C9</f>
        <v>44894</v>
      </c>
      <c r="E9" s="51" t="str">
        <f>ฉบับนักเรียน!D9</f>
        <v>เด็กชายธเนศ  กรีลาวาท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3/7</v>
      </c>
      <c r="D10" s="48">
        <f>ฉบับนักเรียน!C10</f>
        <v>44895</v>
      </c>
      <c r="E10" s="51" t="str">
        <f>ฉบับนักเรียน!D10</f>
        <v>เด็กชายนราธิป  แก้วปั่น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3/7</v>
      </c>
      <c r="D11" s="48">
        <f>ฉบับนักเรียน!C11</f>
        <v>44897</v>
      </c>
      <c r="E11" s="51" t="str">
        <f>ฉบับนักเรียน!D11</f>
        <v>เด็กชายพชร  เจริญเพชรนาค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3/7</v>
      </c>
      <c r="D12" s="48">
        <f>ฉบับนักเรียน!C12</f>
        <v>44898</v>
      </c>
      <c r="E12" s="51" t="str">
        <f>ฉบับนักเรียน!D12</f>
        <v>เด็กชายพรภวิษย์  ปัดกอง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3/7</v>
      </c>
      <c r="D13" s="48">
        <f>ฉบับนักเรียน!C13</f>
        <v>44899</v>
      </c>
      <c r="E13" s="51" t="str">
        <f>ฉบับนักเรียน!D13</f>
        <v>เด็กชายพันธ์กวี  พระสุพันธุ์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3/7</v>
      </c>
      <c r="D14" s="48">
        <f>ฉบับนักเรียน!C14</f>
        <v>44900</v>
      </c>
      <c r="E14" s="51" t="str">
        <f>ฉบับนักเรียน!D14</f>
        <v>เด็กชายพีรชา  เกตุเลขา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3/7</v>
      </c>
      <c r="D15" s="48">
        <f>ฉบับนักเรียน!C15</f>
        <v>44901</v>
      </c>
      <c r="E15" s="51" t="str">
        <f>ฉบับนักเรียน!D15</f>
        <v>เด็กชายภาณุวิทย์  แซ่ตั้ง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3/7</v>
      </c>
      <c r="D16" s="48">
        <f>ฉบับนักเรียน!C16</f>
        <v>44902</v>
      </c>
      <c r="E16" s="51" t="str">
        <f>ฉบับนักเรียน!D16</f>
        <v>เด็กชายภูตะวัน  จันทะวงษ์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3/7</v>
      </c>
      <c r="D17" s="48">
        <f>ฉบับนักเรียน!C17</f>
        <v>44904</v>
      </c>
      <c r="E17" s="51" t="str">
        <f>ฉบับนักเรียน!D17</f>
        <v>เด็กชายศรัณย์  เยาวรินทร์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3/7</v>
      </c>
      <c r="D18" s="48">
        <f>ฉบับนักเรียน!C18</f>
        <v>44905</v>
      </c>
      <c r="E18" s="51" t="str">
        <f>ฉบับนักเรียน!D18</f>
        <v>เด็กชายโสมนัส  เจริญผล</v>
      </c>
      <c r="F18" s="20" t="str">
        <f>ฉบับนักเรียน!E18</f>
        <v>ชาย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3/7</v>
      </c>
      <c r="D19" s="48">
        <f>ฉบับนักเรียน!C19</f>
        <v>44906</v>
      </c>
      <c r="E19" s="51" t="str">
        <f>ฉบับนักเรียน!D19</f>
        <v>เด็กชายอติกานต์  แสวงศิลป์</v>
      </c>
      <c r="F19" s="20" t="str">
        <f>ฉบับนักเรียน!E19</f>
        <v>ชาย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3/7</v>
      </c>
      <c r="D20" s="48">
        <f>ฉบับนักเรียน!C20</f>
        <v>44907</v>
      </c>
      <c r="E20" s="51" t="str">
        <f>ฉบับนักเรียน!D20</f>
        <v>เด็กชายอมเรศ  วิสุทธิ์</v>
      </c>
      <c r="F20" s="20" t="str">
        <f>ฉบับนักเรียน!E20</f>
        <v>ชาย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3/7</v>
      </c>
      <c r="D21" s="48">
        <f>ฉบับนักเรียน!C21</f>
        <v>44908</v>
      </c>
      <c r="E21" s="51" t="str">
        <f>ฉบับนักเรียน!D21</f>
        <v>เด็กชายอัศวิน  แสงพระจันทร์</v>
      </c>
      <c r="F21" s="20" t="str">
        <f>ฉบับนักเรียน!E21</f>
        <v>ชาย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3/7</v>
      </c>
      <c r="D22" s="48">
        <f>ฉบับนักเรียน!C22</f>
        <v>46263</v>
      </c>
      <c r="E22" s="51" t="str">
        <f>ฉบับนักเรียน!D22</f>
        <v>นายพงศ์ปณต  แย้มโอภาส</v>
      </c>
      <c r="F22" s="20" t="str">
        <f>ฉบับนักเรียน!E22</f>
        <v>ชาย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3/7</v>
      </c>
      <c r="D23" s="48">
        <f>ฉบับนักเรียน!C23</f>
        <v>44910</v>
      </c>
      <c r="E23" s="51" t="str">
        <f>ฉบับนักเรียน!D23</f>
        <v>เด็กหญิงกมลรัตน์  พวงไชโย</v>
      </c>
      <c r="F23" s="20" t="str">
        <f>ฉบับนักเรียน!E23</f>
        <v>หญิง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3/7</v>
      </c>
      <c r="D24" s="48">
        <f>ฉบับนักเรียน!C24</f>
        <v>44911</v>
      </c>
      <c r="E24" s="51" t="str">
        <f>ฉบับนักเรียน!D24</f>
        <v>เด็กหญิงกัญญาพัชร  หินสุภาพ</v>
      </c>
      <c r="F24" s="20" t="str">
        <f>ฉบับนักเรียน!E24</f>
        <v>หญิง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3/7</v>
      </c>
      <c r="D25" s="48">
        <f>ฉบับนักเรียน!C25</f>
        <v>44912</v>
      </c>
      <c r="E25" s="51" t="str">
        <f>ฉบับนักเรียน!D25</f>
        <v>เด็กหญิงกานต์ธีรา  กาฬภักดี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3/7</v>
      </c>
      <c r="D26" s="48">
        <f>ฉบับนักเรียน!C26</f>
        <v>44913</v>
      </c>
      <c r="E26" s="51" t="str">
        <f>ฉบับนักเรียน!D26</f>
        <v>เด็กหญิงจารุภา  จุฑาธิปไตยวงษ์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3/7</v>
      </c>
      <c r="D27" s="48">
        <f>ฉบับนักเรียน!C27</f>
        <v>44914</v>
      </c>
      <c r="E27" s="51" t="str">
        <f>ฉบับนักเรียน!D27</f>
        <v>เด็กหญิงชญานิศ  แก้วกันหา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3/7</v>
      </c>
      <c r="D28" s="48">
        <f>ฉบับนักเรียน!C28</f>
        <v>44915</v>
      </c>
      <c r="E28" s="51" t="str">
        <f>ฉบับนักเรียน!D28</f>
        <v>เด็กหญิงชลิดาภา  คุ้มชนม์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3/7</v>
      </c>
      <c r="D29" s="48">
        <f>ฉบับนักเรียน!C29</f>
        <v>44916</v>
      </c>
      <c r="E29" s="51" t="str">
        <f>ฉบับนักเรียน!D29</f>
        <v>เด็กหญิงชานิดา  ชวธนามหกุล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3/7</v>
      </c>
      <c r="D30" s="48">
        <f>ฉบับนักเรียน!C30</f>
        <v>44917</v>
      </c>
      <c r="E30" s="51" t="str">
        <f>ฉบับนักเรียน!D30</f>
        <v>เด็กหญิงณัฐกฤตา  ชื่นสุขุม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3/7</v>
      </c>
      <c r="D31" s="48">
        <f>ฉบับนักเรียน!C31</f>
        <v>44918</v>
      </c>
      <c r="E31" s="51" t="str">
        <f>ฉบับนักเรียน!D31</f>
        <v>เด็กหญิงณัฐนรี  นาคชม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3/7</v>
      </c>
      <c r="D32" s="48">
        <f>ฉบับนักเรียน!C32</f>
        <v>44919</v>
      </c>
      <c r="E32" s="51" t="str">
        <f>ฉบับนักเรียน!D32</f>
        <v>เด็กหญิงนิภาพร  พุกชาญค้า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3/7</v>
      </c>
      <c r="D33" s="48">
        <f>ฉบับนักเรียน!C33</f>
        <v>44920</v>
      </c>
      <c r="E33" s="51" t="str">
        <f>ฉบับนักเรียน!D33</f>
        <v>เด็กหญิงเบญญาณี  เมฆหนู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3/7</v>
      </c>
      <c r="D34" s="48">
        <f>ฉบับนักเรียน!C34</f>
        <v>44921</v>
      </c>
      <c r="E34" s="51" t="str">
        <f>ฉบับนักเรียน!D34</f>
        <v>เด็กหญิงปฐมพร  ลีลาศ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3/7</v>
      </c>
      <c r="D35" s="48">
        <f>ฉบับนักเรียน!C35</f>
        <v>44922</v>
      </c>
      <c r="E35" s="51" t="str">
        <f>ฉบับนักเรียน!D35</f>
        <v>เด็กหญิงพรวดี  ดุสิทธิ์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3/7</v>
      </c>
      <c r="D36" s="48">
        <f>ฉบับนักเรียน!C36</f>
        <v>44923</v>
      </c>
      <c r="E36" s="51" t="str">
        <f>ฉบับนักเรียน!D36</f>
        <v>เด็กหญิงพุทธธร  กิจขยัน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3/7</v>
      </c>
      <c r="D37" s="48">
        <f>ฉบับนักเรียน!C37</f>
        <v>44924</v>
      </c>
      <c r="E37" s="51" t="str">
        <f>ฉบับนักเรียน!D37</f>
        <v>เด็กหญิงภัคจิรา  บัวสี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3/7</v>
      </c>
      <c r="D38" s="48">
        <f>ฉบับนักเรียน!C38</f>
        <v>44925</v>
      </c>
      <c r="E38" s="51" t="str">
        <f>ฉบับนักเรียน!D38</f>
        <v>เด็กหญิงภารวี  ปลาทอง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3/7</v>
      </c>
      <c r="D39" s="48">
        <f>ฉบับนักเรียน!C39</f>
        <v>44926</v>
      </c>
      <c r="E39" s="51" t="str">
        <f>ฉบับนักเรียน!D39</f>
        <v>เด็กหญิงมณันญา  อุบลมณี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3/7</v>
      </c>
      <c r="D40" s="48">
        <f>ฉบับนักเรียน!C40</f>
        <v>44928</v>
      </c>
      <c r="E40" s="51" t="str">
        <f>ฉบับนักเรียน!D40</f>
        <v>เด็กหญิงวรินรำไพ  ตะวันอำไพ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3/7</v>
      </c>
      <c r="D41" s="48">
        <f>ฉบับนักเรียน!C41</f>
        <v>44929</v>
      </c>
      <c r="E41" s="51" t="str">
        <f>ฉบับนักเรียน!D41</f>
        <v>เด็กหญิงศิริวรรณ  ฤกษ์ลัคนา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3/7</v>
      </c>
      <c r="D42" s="48">
        <f>ฉบับนักเรียน!C42</f>
        <v>44930</v>
      </c>
      <c r="E42" s="51" t="str">
        <f>ฉบับนักเรียน!D42</f>
        <v>เด็กหญิงสิรินทรา  จันธิปะ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3/7</v>
      </c>
      <c r="D43" s="48">
        <f>ฉบับนักเรียน!C43</f>
        <v>44931</v>
      </c>
      <c r="E43" s="51" t="str">
        <f>ฉบับนักเรียน!D43</f>
        <v>เด็กหญิงสุธิรา  จำปาจี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 t="str">
        <f>ฉบับครู!B44</f>
        <v>3/7</v>
      </c>
      <c r="D44" s="48">
        <f>ฉบับนักเรียน!C44</f>
        <v>44932</v>
      </c>
      <c r="E44" s="51" t="str">
        <f>ฉบับนักเรียน!D44</f>
        <v>เด็กหญิงอลิชา  อุไรรักษ์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 t="str">
        <f>ฉบับครู!B45</f>
        <v>3/7</v>
      </c>
      <c r="D45" s="48">
        <f>ฉบับนักเรียน!C45</f>
        <v>44933</v>
      </c>
      <c r="E45" s="51" t="str">
        <f>ฉบับนักเรียน!D45</f>
        <v>เด็กหญิงอัศราภรณ์  แดงอุไร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นางสาวพราว พัฒนศศิภา</v>
      </c>
      <c r="F57" s="39"/>
      <c r="G57" s="39"/>
      <c r="H57" s="39"/>
      <c r="I57" s="39"/>
      <c r="J57" s="39"/>
      <c r="K57" s="39"/>
      <c r="L57" s="39"/>
      <c r="M57" s="39"/>
      <c r="N57" s="84" t="str">
        <f>equal1!N57</f>
        <v>นางสาวธันย์ชนก รัตนโภคาสถิต</v>
      </c>
      <c r="O57" s="85"/>
      <c r="P57" s="85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7" t="s">
        <v>0</v>
      </c>
      <c r="C2" s="88"/>
      <c r="D2" s="88"/>
      <c r="E2" s="88"/>
      <c r="F2" s="89"/>
      <c r="G2" s="96" t="s">
        <v>83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7" t="str">
        <f>ฉบับนักเรียน!A3</f>
        <v>นางสาวพราว พัฒนศศิภา  นางสาวธันย์ชนก รัตนโภคาสถิต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3/7</v>
      </c>
      <c r="D5" s="48">
        <f>ฉบับนักเรียน!C5</f>
        <v>44890</v>
      </c>
      <c r="E5" s="51" t="str">
        <f>ฉบับนักเรียน!D5</f>
        <v>เด็กชายจิรศุทธ์  คงชนะ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3/7</v>
      </c>
      <c r="D6" s="48">
        <f>ฉบับนักเรียน!C6</f>
        <v>44891</v>
      </c>
      <c r="E6" s="51" t="str">
        <f>ฉบับนักเรียน!D6</f>
        <v>เด็กชายณัฐกิตติ์  แสงหิรัญพงศ์กร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3/7</v>
      </c>
      <c r="D7" s="48">
        <f>ฉบับนักเรียน!C7</f>
        <v>44892</v>
      </c>
      <c r="E7" s="51" t="str">
        <f>ฉบับนักเรียน!D7</f>
        <v>เด็กชายเตชิษฐ์  ไทยเวียน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3/7</v>
      </c>
      <c r="D8" s="48">
        <f>ฉบับนักเรียน!C8</f>
        <v>44893</v>
      </c>
      <c r="E8" s="51" t="str">
        <f>ฉบับนักเรียน!D8</f>
        <v>เด็กชายทวีทรัพย์  ทวีฤทธิ์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3/7</v>
      </c>
      <c r="D9" s="48">
        <f>ฉบับนักเรียน!C9</f>
        <v>44894</v>
      </c>
      <c r="E9" s="51" t="str">
        <f>ฉบับนักเรียน!D9</f>
        <v>เด็กชายธเนศ  กรีลาวาท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3/7</v>
      </c>
      <c r="D10" s="48">
        <f>ฉบับนักเรียน!C10</f>
        <v>44895</v>
      </c>
      <c r="E10" s="51" t="str">
        <f>ฉบับนักเรียน!D10</f>
        <v>เด็กชายนราธิป  แก้วปั่น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3/7</v>
      </c>
      <c r="D11" s="48">
        <f>ฉบับนักเรียน!C11</f>
        <v>44897</v>
      </c>
      <c r="E11" s="51" t="str">
        <f>ฉบับนักเรียน!D11</f>
        <v>เด็กชายพชร  เจริญเพชรนาค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3/7</v>
      </c>
      <c r="D12" s="48">
        <f>ฉบับนักเรียน!C12</f>
        <v>44898</v>
      </c>
      <c r="E12" s="51" t="str">
        <f>ฉบับนักเรียน!D12</f>
        <v>เด็กชายพรภวิษย์  ปัดกอง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3/7</v>
      </c>
      <c r="D13" s="48">
        <f>ฉบับนักเรียน!C13</f>
        <v>44899</v>
      </c>
      <c r="E13" s="51" t="str">
        <f>ฉบับนักเรียน!D13</f>
        <v>เด็กชายพันธ์กวี  พระสุพันธุ์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3/7</v>
      </c>
      <c r="D14" s="48">
        <f>ฉบับนักเรียน!C14</f>
        <v>44900</v>
      </c>
      <c r="E14" s="51" t="str">
        <f>ฉบับนักเรียน!D14</f>
        <v>เด็กชายพีรชา  เกตุเลขา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3/7</v>
      </c>
      <c r="D15" s="48">
        <f>ฉบับนักเรียน!C15</f>
        <v>44901</v>
      </c>
      <c r="E15" s="51" t="str">
        <f>ฉบับนักเรียน!D15</f>
        <v>เด็กชายภาณุวิทย์  แซ่ตั้ง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3/7</v>
      </c>
      <c r="D16" s="48">
        <f>ฉบับนักเรียน!C16</f>
        <v>44902</v>
      </c>
      <c r="E16" s="51" t="str">
        <f>ฉบับนักเรียน!D16</f>
        <v>เด็กชายภูตะวัน  จันทะวงษ์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3/7</v>
      </c>
      <c r="D17" s="48">
        <f>ฉบับนักเรียน!C17</f>
        <v>44904</v>
      </c>
      <c r="E17" s="51" t="str">
        <f>ฉบับนักเรียน!D17</f>
        <v>เด็กชายศรัณย์  เยาวรินทร์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3/7</v>
      </c>
      <c r="D18" s="48">
        <f>ฉบับนักเรียน!C18</f>
        <v>44905</v>
      </c>
      <c r="E18" s="51" t="str">
        <f>ฉบับนักเรียน!D18</f>
        <v>เด็กชายโสมนัส  เจริญผล</v>
      </c>
      <c r="F18" s="20" t="str">
        <f>ฉบับนักเรียน!E18</f>
        <v>ชาย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3/7</v>
      </c>
      <c r="D19" s="48">
        <f>ฉบับนักเรียน!C19</f>
        <v>44906</v>
      </c>
      <c r="E19" s="51" t="str">
        <f>ฉบับนักเรียน!D19</f>
        <v>เด็กชายอติกานต์  แสวงศิลป์</v>
      </c>
      <c r="F19" s="20" t="str">
        <f>ฉบับนักเรียน!E19</f>
        <v>ชาย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3/7</v>
      </c>
      <c r="D20" s="48">
        <f>ฉบับนักเรียน!C20</f>
        <v>44907</v>
      </c>
      <c r="E20" s="51" t="str">
        <f>ฉบับนักเรียน!D20</f>
        <v>เด็กชายอมเรศ  วิสุทธิ์</v>
      </c>
      <c r="F20" s="20" t="str">
        <f>ฉบับนักเรียน!E20</f>
        <v>ชาย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3/7</v>
      </c>
      <c r="D21" s="48">
        <f>ฉบับนักเรียน!C21</f>
        <v>44908</v>
      </c>
      <c r="E21" s="51" t="str">
        <f>ฉบับนักเรียน!D21</f>
        <v>เด็กชายอัศวิน  แสงพระจันทร์</v>
      </c>
      <c r="F21" s="20" t="str">
        <f>ฉบับนักเรียน!E21</f>
        <v>ชาย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3/7</v>
      </c>
      <c r="D22" s="48">
        <f>ฉบับนักเรียน!C22</f>
        <v>46263</v>
      </c>
      <c r="E22" s="51" t="str">
        <f>ฉบับนักเรียน!D22</f>
        <v>นายพงศ์ปณต  แย้มโอภาส</v>
      </c>
      <c r="F22" s="20" t="str">
        <f>ฉบับนักเรียน!E22</f>
        <v>ชาย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3/7</v>
      </c>
      <c r="D23" s="48">
        <f>ฉบับนักเรียน!C23</f>
        <v>44910</v>
      </c>
      <c r="E23" s="51" t="str">
        <f>ฉบับนักเรียน!D23</f>
        <v>เด็กหญิงกมลรัตน์  พวงไชโย</v>
      </c>
      <c r="F23" s="20" t="str">
        <f>ฉบับนักเรียน!E23</f>
        <v>หญิง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3/7</v>
      </c>
      <c r="D24" s="48">
        <f>ฉบับนักเรียน!C24</f>
        <v>44911</v>
      </c>
      <c r="E24" s="51" t="str">
        <f>ฉบับนักเรียน!D24</f>
        <v>เด็กหญิงกัญญาพัชร  หินสุภาพ</v>
      </c>
      <c r="F24" s="20" t="str">
        <f>ฉบับนักเรียน!E24</f>
        <v>หญิง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3/7</v>
      </c>
      <c r="D25" s="48">
        <f>ฉบับนักเรียน!C25</f>
        <v>44912</v>
      </c>
      <c r="E25" s="51" t="str">
        <f>ฉบับนักเรียน!D25</f>
        <v>เด็กหญิงกานต์ธีรา  กาฬภักดี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3/7</v>
      </c>
      <c r="D26" s="48">
        <f>ฉบับนักเรียน!C26</f>
        <v>44913</v>
      </c>
      <c r="E26" s="51" t="str">
        <f>ฉบับนักเรียน!D26</f>
        <v>เด็กหญิงจารุภา  จุฑาธิปไตยวงษ์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3/7</v>
      </c>
      <c r="D27" s="48">
        <f>ฉบับนักเรียน!C27</f>
        <v>44914</v>
      </c>
      <c r="E27" s="51" t="str">
        <f>ฉบับนักเรียน!D27</f>
        <v>เด็กหญิงชญานิศ  แก้วกันหา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3/7</v>
      </c>
      <c r="D28" s="48">
        <f>ฉบับนักเรียน!C28</f>
        <v>44915</v>
      </c>
      <c r="E28" s="51" t="str">
        <f>ฉบับนักเรียน!D28</f>
        <v>เด็กหญิงชลิดาภา  คุ้มชนม์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3/7</v>
      </c>
      <c r="D29" s="48">
        <f>ฉบับนักเรียน!C29</f>
        <v>44916</v>
      </c>
      <c r="E29" s="51" t="str">
        <f>ฉบับนักเรียน!D29</f>
        <v>เด็กหญิงชานิดา  ชวธนามหกุล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3/7</v>
      </c>
      <c r="D30" s="48">
        <f>ฉบับนักเรียน!C30</f>
        <v>44917</v>
      </c>
      <c r="E30" s="51" t="str">
        <f>ฉบับนักเรียน!D30</f>
        <v>เด็กหญิงณัฐกฤตา  ชื่นสุขุม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3/7</v>
      </c>
      <c r="D31" s="48">
        <f>ฉบับนักเรียน!C31</f>
        <v>44918</v>
      </c>
      <c r="E31" s="51" t="str">
        <f>ฉบับนักเรียน!D31</f>
        <v>เด็กหญิงณัฐนรี  นาคชม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3/7</v>
      </c>
      <c r="D32" s="48">
        <f>ฉบับนักเรียน!C32</f>
        <v>44919</v>
      </c>
      <c r="E32" s="51" t="str">
        <f>ฉบับนักเรียน!D32</f>
        <v>เด็กหญิงนิภาพร  พุกชาญค้า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3/7</v>
      </c>
      <c r="D33" s="48">
        <f>ฉบับนักเรียน!C33</f>
        <v>44920</v>
      </c>
      <c r="E33" s="51" t="str">
        <f>ฉบับนักเรียน!D33</f>
        <v>เด็กหญิงเบญญาณี  เมฆหนู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3/7</v>
      </c>
      <c r="D34" s="48">
        <f>ฉบับนักเรียน!C34</f>
        <v>44921</v>
      </c>
      <c r="E34" s="51" t="str">
        <f>ฉบับนักเรียน!D34</f>
        <v>เด็กหญิงปฐมพร  ลีลาศ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3/7</v>
      </c>
      <c r="D35" s="48">
        <f>ฉบับนักเรียน!C35</f>
        <v>44922</v>
      </c>
      <c r="E35" s="51" t="str">
        <f>ฉบับนักเรียน!D35</f>
        <v>เด็กหญิงพรวดี  ดุสิทธิ์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3/7</v>
      </c>
      <c r="D36" s="48">
        <f>ฉบับนักเรียน!C36</f>
        <v>44923</v>
      </c>
      <c r="E36" s="51" t="str">
        <f>ฉบับนักเรียน!D36</f>
        <v>เด็กหญิงพุทธธร  กิจขยัน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3/7</v>
      </c>
      <c r="D37" s="48">
        <f>ฉบับนักเรียน!C37</f>
        <v>44924</v>
      </c>
      <c r="E37" s="51" t="str">
        <f>ฉบับนักเรียน!D37</f>
        <v>เด็กหญิงภัคจิรา  บัวสี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3/7</v>
      </c>
      <c r="D38" s="48">
        <f>ฉบับนักเรียน!C38</f>
        <v>44925</v>
      </c>
      <c r="E38" s="51" t="str">
        <f>ฉบับนักเรียน!D38</f>
        <v>เด็กหญิงภารวี  ปลาทอง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3/7</v>
      </c>
      <c r="D39" s="48">
        <f>ฉบับนักเรียน!C39</f>
        <v>44926</v>
      </c>
      <c r="E39" s="51" t="str">
        <f>ฉบับนักเรียน!D39</f>
        <v>เด็กหญิงมณันญา  อุบลมณี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3/7</v>
      </c>
      <c r="D40" s="48">
        <f>ฉบับนักเรียน!C40</f>
        <v>44928</v>
      </c>
      <c r="E40" s="51" t="str">
        <f>ฉบับนักเรียน!D40</f>
        <v>เด็กหญิงวรินรำไพ  ตะวันอำไพ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3/7</v>
      </c>
      <c r="D41" s="48">
        <f>ฉบับนักเรียน!C41</f>
        <v>44929</v>
      </c>
      <c r="E41" s="51" t="str">
        <f>ฉบับนักเรียน!D41</f>
        <v>เด็กหญิงศิริวรรณ  ฤกษ์ลัคนา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3/7</v>
      </c>
      <c r="D42" s="48">
        <f>ฉบับนักเรียน!C42</f>
        <v>44930</v>
      </c>
      <c r="E42" s="51" t="str">
        <f>ฉบับนักเรียน!D42</f>
        <v>เด็กหญิงสิรินทรา  จันธิปะ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3/7</v>
      </c>
      <c r="D43" s="48">
        <f>ฉบับนักเรียน!C43</f>
        <v>44931</v>
      </c>
      <c r="E43" s="51" t="str">
        <f>ฉบับนักเรียน!D43</f>
        <v>เด็กหญิงสุธิรา  จำปาจี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 t="str">
        <f>ฉบับครู!B44</f>
        <v>3/7</v>
      </c>
      <c r="D44" s="48">
        <f>ฉบับนักเรียน!C44</f>
        <v>44932</v>
      </c>
      <c r="E44" s="51" t="str">
        <f>ฉบับนักเรียน!D44</f>
        <v>เด็กหญิงอลิชา  อุไรรักษ์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3/7</v>
      </c>
      <c r="D45" s="48">
        <f>ฉบับนักเรียน!C45</f>
        <v>44933</v>
      </c>
      <c r="E45" s="51" t="str">
        <f>ฉบับนักเรียน!D45</f>
        <v>เด็กหญิงอัศราภรณ์  แดงอุไร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นางสาวพราว พัฒนศศิภา</v>
      </c>
      <c r="F57" s="39"/>
      <c r="G57" s="39"/>
      <c r="H57" s="39"/>
      <c r="I57" s="39"/>
      <c r="J57" s="39"/>
      <c r="K57" s="39"/>
      <c r="L57" s="39"/>
      <c r="M57" s="39"/>
      <c r="N57" s="84" t="str">
        <f>equal2!N57</f>
        <v>นางสาวธันย์ชนก รัตนโภคาสถิต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6" sqref="C46:S46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87" t="s">
        <v>0</v>
      </c>
      <c r="C2" s="88"/>
      <c r="D2" s="88"/>
      <c r="E2" s="88"/>
      <c r="F2" s="89"/>
      <c r="G2" s="54"/>
      <c r="H2" s="97" t="s">
        <v>84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87" t="str">
        <f>ฉบับนักเรียน!A3</f>
        <v>นางสาวพราว พัฒนศศิภา  นางสาวธันย์ชนก รัตนโภคาสถิต</v>
      </c>
      <c r="C3" s="88"/>
      <c r="D3" s="88"/>
      <c r="E3" s="88"/>
      <c r="F3" s="89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3/7</v>
      </c>
      <c r="D5" s="48">
        <f>ฉบับนักเรียน!C5</f>
        <v>44890</v>
      </c>
      <c r="E5" s="51" t="str">
        <f>ฉบับนักเรียน!D5</f>
        <v>เด็กชายจิรศุทธ์  คงชนะ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3/7</v>
      </c>
      <c r="D6" s="48">
        <f>ฉบับนักเรียน!C6</f>
        <v>44891</v>
      </c>
      <c r="E6" s="51" t="str">
        <f>ฉบับนักเรียน!D6</f>
        <v>เด็กชายณัฐกิตติ์  แสงหิรัญพงศ์กร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3/7</v>
      </c>
      <c r="D7" s="48">
        <f>ฉบับนักเรียน!C7</f>
        <v>44892</v>
      </c>
      <c r="E7" s="51" t="str">
        <f>ฉบับนักเรียน!D7</f>
        <v>เด็กชายเตชิษฐ์  ไทยเวียน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3/7</v>
      </c>
      <c r="D8" s="48">
        <f>ฉบับนักเรียน!C8</f>
        <v>44893</v>
      </c>
      <c r="E8" s="51" t="str">
        <f>ฉบับนักเรียน!D8</f>
        <v>เด็กชายทวีทรัพย์  ทวีฤทธิ์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3/7</v>
      </c>
      <c r="D9" s="48">
        <f>ฉบับนักเรียน!C9</f>
        <v>44894</v>
      </c>
      <c r="E9" s="51" t="str">
        <f>ฉบับนักเรียน!D9</f>
        <v>เด็กชายธเนศ  กรีลาวาท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3/7</v>
      </c>
      <c r="D10" s="48">
        <f>ฉบับนักเรียน!C10</f>
        <v>44895</v>
      </c>
      <c r="E10" s="51" t="str">
        <f>ฉบับนักเรียน!D10</f>
        <v>เด็กชายนราธิป  แก้วปั่น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3/7</v>
      </c>
      <c r="D11" s="48">
        <f>ฉบับนักเรียน!C11</f>
        <v>44897</v>
      </c>
      <c r="E11" s="51" t="str">
        <f>ฉบับนักเรียน!D11</f>
        <v>เด็กชายพชร  เจริญเพชรนาค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3/7</v>
      </c>
      <c r="D12" s="48">
        <f>ฉบับนักเรียน!C12</f>
        <v>44898</v>
      </c>
      <c r="E12" s="51" t="str">
        <f>ฉบับนักเรียน!D12</f>
        <v>เด็กชายพรภวิษย์  ปัดกอง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3/7</v>
      </c>
      <c r="D13" s="48">
        <f>ฉบับนักเรียน!C13</f>
        <v>44899</v>
      </c>
      <c r="E13" s="51" t="str">
        <f>ฉบับนักเรียน!D13</f>
        <v>เด็กชายพันธ์กวี  พระสุพันธุ์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3/7</v>
      </c>
      <c r="D14" s="48">
        <f>ฉบับนักเรียน!C14</f>
        <v>44900</v>
      </c>
      <c r="E14" s="51" t="str">
        <f>ฉบับนักเรียน!D14</f>
        <v>เด็กชายพีรชา  เกตุเลขา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3/7</v>
      </c>
      <c r="D15" s="48">
        <f>ฉบับนักเรียน!C15</f>
        <v>44901</v>
      </c>
      <c r="E15" s="51" t="str">
        <f>ฉบับนักเรียน!D15</f>
        <v>เด็กชายภาณุวิทย์  แซ่ตั้ง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3/7</v>
      </c>
      <c r="D16" s="48">
        <f>ฉบับนักเรียน!C16</f>
        <v>44902</v>
      </c>
      <c r="E16" s="51" t="str">
        <f>ฉบับนักเรียน!D16</f>
        <v>เด็กชายภูตะวัน  จันทะวงษ์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3/7</v>
      </c>
      <c r="D17" s="48">
        <f>ฉบับนักเรียน!C17</f>
        <v>44904</v>
      </c>
      <c r="E17" s="51" t="str">
        <f>ฉบับนักเรียน!D17</f>
        <v>เด็กชายศรัณย์  เยาวรินทร์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3/7</v>
      </c>
      <c r="D18" s="48">
        <f>ฉบับนักเรียน!C18</f>
        <v>44905</v>
      </c>
      <c r="E18" s="51" t="str">
        <f>ฉบับนักเรียน!D18</f>
        <v>เด็กชายโสมนัส  เจริญผล</v>
      </c>
      <c r="F18" s="25" t="str">
        <f>ฉบับนักเรียน!E18</f>
        <v>ชาย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3/7</v>
      </c>
      <c r="D19" s="48">
        <f>ฉบับนักเรียน!C19</f>
        <v>44906</v>
      </c>
      <c r="E19" s="51" t="str">
        <f>ฉบับนักเรียน!D19</f>
        <v>เด็กชายอติกานต์  แสวงศิลป์</v>
      </c>
      <c r="F19" s="25" t="str">
        <f>ฉบับนักเรียน!E19</f>
        <v>ชาย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3/7</v>
      </c>
      <c r="D20" s="48">
        <f>ฉบับนักเรียน!C20</f>
        <v>44907</v>
      </c>
      <c r="E20" s="51" t="str">
        <f>ฉบับนักเรียน!D20</f>
        <v>เด็กชายอมเรศ  วิสุทธิ์</v>
      </c>
      <c r="F20" s="25" t="str">
        <f>ฉบับนักเรียน!E20</f>
        <v>ชาย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3/7</v>
      </c>
      <c r="D21" s="48">
        <f>ฉบับนักเรียน!C21</f>
        <v>44908</v>
      </c>
      <c r="E21" s="51" t="str">
        <f>ฉบับนักเรียน!D21</f>
        <v>เด็กชายอัศวิน  แสงพระจันทร์</v>
      </c>
      <c r="F21" s="25" t="str">
        <f>ฉบับนักเรียน!E21</f>
        <v>ชาย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3/7</v>
      </c>
      <c r="D22" s="48">
        <f>ฉบับนักเรียน!C22</f>
        <v>46263</v>
      </c>
      <c r="E22" s="51" t="str">
        <f>ฉบับนักเรียน!D22</f>
        <v>นายพงศ์ปณต  แย้มโอภาส</v>
      </c>
      <c r="F22" s="25" t="str">
        <f>ฉบับนักเรียน!E22</f>
        <v>ชาย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3/7</v>
      </c>
      <c r="D23" s="48">
        <f>ฉบับนักเรียน!C23</f>
        <v>44910</v>
      </c>
      <c r="E23" s="51" t="str">
        <f>ฉบับนักเรียน!D23</f>
        <v>เด็กหญิงกมลรัตน์  พวงไชโย</v>
      </c>
      <c r="F23" s="25" t="str">
        <f>ฉบับนักเรียน!E23</f>
        <v>หญิง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3/7</v>
      </c>
      <c r="D24" s="48">
        <f>ฉบับนักเรียน!C24</f>
        <v>44911</v>
      </c>
      <c r="E24" s="51" t="str">
        <f>ฉบับนักเรียน!D24</f>
        <v>เด็กหญิงกัญญาพัชร  หินสุภาพ</v>
      </c>
      <c r="F24" s="25" t="str">
        <f>ฉบับนักเรียน!E24</f>
        <v>หญิง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3/7</v>
      </c>
      <c r="D25" s="48">
        <f>ฉบับนักเรียน!C25</f>
        <v>44912</v>
      </c>
      <c r="E25" s="51" t="str">
        <f>ฉบับนักเรียน!D25</f>
        <v>เด็กหญิงกานต์ธีรา  กาฬภักดี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3/7</v>
      </c>
      <c r="D26" s="48">
        <f>ฉบับนักเรียน!C26</f>
        <v>44913</v>
      </c>
      <c r="E26" s="51" t="str">
        <f>ฉบับนักเรียน!D26</f>
        <v>เด็กหญิงจารุภา  จุฑาธิปไตยวงษ์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3/7</v>
      </c>
      <c r="D27" s="48">
        <f>ฉบับนักเรียน!C27</f>
        <v>44914</v>
      </c>
      <c r="E27" s="51" t="str">
        <f>ฉบับนักเรียน!D27</f>
        <v>เด็กหญิงชญานิศ  แก้วกันหา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3/7</v>
      </c>
      <c r="D28" s="48">
        <f>ฉบับนักเรียน!C28</f>
        <v>44915</v>
      </c>
      <c r="E28" s="51" t="str">
        <f>ฉบับนักเรียน!D28</f>
        <v>เด็กหญิงชลิดาภา  คุ้มชนม์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3/7</v>
      </c>
      <c r="D29" s="48">
        <f>ฉบับนักเรียน!C29</f>
        <v>44916</v>
      </c>
      <c r="E29" s="51" t="str">
        <f>ฉบับนักเรียน!D29</f>
        <v>เด็กหญิงชานิดา  ชวธนามหกุล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3/7</v>
      </c>
      <c r="D30" s="48">
        <f>ฉบับนักเรียน!C30</f>
        <v>44917</v>
      </c>
      <c r="E30" s="51" t="str">
        <f>ฉบับนักเรียน!D30</f>
        <v>เด็กหญิงณัฐกฤตา  ชื่นสุขุม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3/7</v>
      </c>
      <c r="D31" s="48">
        <f>ฉบับนักเรียน!C31</f>
        <v>44918</v>
      </c>
      <c r="E31" s="51" t="str">
        <f>ฉบับนักเรียน!D31</f>
        <v>เด็กหญิงณัฐนรี  นาคชม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3/7</v>
      </c>
      <c r="D32" s="48">
        <f>ฉบับนักเรียน!C32</f>
        <v>44919</v>
      </c>
      <c r="E32" s="51" t="str">
        <f>ฉบับนักเรียน!D32</f>
        <v>เด็กหญิงนิภาพร  พุกชาญค้า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3/7</v>
      </c>
      <c r="D33" s="48">
        <f>ฉบับนักเรียน!C33</f>
        <v>44920</v>
      </c>
      <c r="E33" s="51" t="str">
        <f>ฉบับนักเรียน!D33</f>
        <v>เด็กหญิงเบญญาณี  เมฆหนู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3/7</v>
      </c>
      <c r="D34" s="48">
        <f>ฉบับนักเรียน!C34</f>
        <v>44921</v>
      </c>
      <c r="E34" s="51" t="str">
        <f>ฉบับนักเรียน!D34</f>
        <v>เด็กหญิงปฐมพร  ลีลาศ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3/7</v>
      </c>
      <c r="D35" s="48">
        <f>ฉบับนักเรียน!C35</f>
        <v>44922</v>
      </c>
      <c r="E35" s="51" t="str">
        <f>ฉบับนักเรียน!D35</f>
        <v>เด็กหญิงพรวดี  ดุสิทธิ์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3/7</v>
      </c>
      <c r="D36" s="48">
        <f>ฉบับนักเรียน!C36</f>
        <v>44923</v>
      </c>
      <c r="E36" s="51" t="str">
        <f>ฉบับนักเรียน!D36</f>
        <v>เด็กหญิงพุทธธร  กิจขยัน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3/7</v>
      </c>
      <c r="D37" s="48">
        <f>ฉบับนักเรียน!C37</f>
        <v>44924</v>
      </c>
      <c r="E37" s="51" t="str">
        <f>ฉบับนักเรียน!D37</f>
        <v>เด็กหญิงภัคจิรา  บัวสี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3/7</v>
      </c>
      <c r="D38" s="48">
        <f>ฉบับนักเรียน!C38</f>
        <v>44925</v>
      </c>
      <c r="E38" s="51" t="str">
        <f>ฉบับนักเรียน!D38</f>
        <v>เด็กหญิงภารวี  ปลาทอง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3/7</v>
      </c>
      <c r="D39" s="48">
        <f>ฉบับนักเรียน!C39</f>
        <v>44926</v>
      </c>
      <c r="E39" s="51" t="str">
        <f>ฉบับนักเรียน!D39</f>
        <v>เด็กหญิงมณันญา  อุบลมณี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3/7</v>
      </c>
      <c r="D40" s="48">
        <f>ฉบับนักเรียน!C40</f>
        <v>44928</v>
      </c>
      <c r="E40" s="51" t="str">
        <f>ฉบับนักเรียน!D40</f>
        <v>เด็กหญิงวรินรำไพ  ตะวันอำไพ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3/7</v>
      </c>
      <c r="D41" s="48">
        <f>ฉบับนักเรียน!C41</f>
        <v>44929</v>
      </c>
      <c r="E41" s="51" t="str">
        <f>ฉบับนักเรียน!D41</f>
        <v>เด็กหญิงศิริวรรณ  ฤกษ์ลัคนา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3/7</v>
      </c>
      <c r="D42" s="48">
        <f>ฉบับนักเรียน!C42</f>
        <v>44930</v>
      </c>
      <c r="E42" s="51" t="str">
        <f>ฉบับนักเรียน!D42</f>
        <v>เด็กหญิงสิรินทรา  จันธิปะ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3/7</v>
      </c>
      <c r="D43" s="48">
        <f>ฉบับนักเรียน!C43</f>
        <v>44931</v>
      </c>
      <c r="E43" s="51" t="str">
        <f>ฉบับนักเรียน!D43</f>
        <v>เด็กหญิงสุธิรา  จำปาจี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3/7</v>
      </c>
      <c r="D44" s="48">
        <f>ฉบับนักเรียน!C44</f>
        <v>44932</v>
      </c>
      <c r="E44" s="51" t="str">
        <f>ฉบับนักเรียน!D44</f>
        <v>เด็กหญิงอลิชา  อุไรรักษ์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3/7</v>
      </c>
      <c r="D45" s="48">
        <f>ฉบับนักเรียน!C45</f>
        <v>44933</v>
      </c>
      <c r="E45" s="51" t="str">
        <f>ฉบับนักเรียน!D45</f>
        <v>เด็กหญิงอัศราภรณ์  แดงอุไร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นางสาวพราว พัฒนศศิภา</v>
      </c>
      <c r="F57" s="39"/>
      <c r="G57" s="39"/>
      <c r="H57" s="39"/>
      <c r="I57" s="39"/>
      <c r="J57" s="39"/>
      <c r="K57" s="39"/>
      <c r="L57" s="39"/>
      <c r="M57" s="39"/>
      <c r="N57" s="84" t="str">
        <f>equal3!N57</f>
        <v>นางสาวธันย์ชนก รัตนโภคาสถิต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25" zoomScale="80" zoomScaleNormal="80" workbookViewId="0">
      <selection activeCell="C46" sqref="C46:S46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7" t="s">
        <v>0</v>
      </c>
      <c r="C2" s="88"/>
      <c r="D2" s="88"/>
      <c r="E2" s="88"/>
      <c r="F2" s="89"/>
      <c r="G2" s="56"/>
      <c r="H2" s="97" t="s">
        <v>85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7" t="str">
        <f>ฉบับนักเรียน!A3</f>
        <v>นางสาวพราว พัฒนศศิภา  นางสาวธันย์ชนก รัตนโภคาสถิต</v>
      </c>
      <c r="C3" s="88"/>
      <c r="D3" s="88"/>
      <c r="E3" s="88"/>
      <c r="F3" s="89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3/7</v>
      </c>
      <c r="D5" s="48">
        <f>ฉบับนักเรียน!C5</f>
        <v>44890</v>
      </c>
      <c r="E5" s="51" t="str">
        <f>ฉบับนักเรียน!D5</f>
        <v>เด็กชายจิรศุทธ์  คงชนะ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3/7</v>
      </c>
      <c r="D6" s="48">
        <f>ฉบับนักเรียน!C6</f>
        <v>44891</v>
      </c>
      <c r="E6" s="51" t="str">
        <f>ฉบับนักเรียน!D6</f>
        <v>เด็กชายณัฐกิตติ์  แสงหิรัญพงศ์กร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3/7</v>
      </c>
      <c r="D7" s="48">
        <f>ฉบับนักเรียน!C7</f>
        <v>44892</v>
      </c>
      <c r="E7" s="51" t="str">
        <f>ฉบับนักเรียน!D7</f>
        <v>เด็กชายเตชิษฐ์  ไทยเวียน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3/7</v>
      </c>
      <c r="D8" s="48">
        <f>ฉบับนักเรียน!C8</f>
        <v>44893</v>
      </c>
      <c r="E8" s="51" t="str">
        <f>ฉบับนักเรียน!D8</f>
        <v>เด็กชายทวีทรัพย์  ทวีฤทธิ์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3/7</v>
      </c>
      <c r="D9" s="48">
        <f>ฉบับนักเรียน!C9</f>
        <v>44894</v>
      </c>
      <c r="E9" s="51" t="str">
        <f>ฉบับนักเรียน!D9</f>
        <v>เด็กชายธเนศ  กรีลาวาท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3/7</v>
      </c>
      <c r="D10" s="48">
        <f>ฉบับนักเรียน!C10</f>
        <v>44895</v>
      </c>
      <c r="E10" s="51" t="str">
        <f>ฉบับนักเรียน!D10</f>
        <v>เด็กชายนราธิป  แก้วปั่น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3/7</v>
      </c>
      <c r="D11" s="48">
        <f>ฉบับนักเรียน!C11</f>
        <v>44897</v>
      </c>
      <c r="E11" s="51" t="str">
        <f>ฉบับนักเรียน!D11</f>
        <v>เด็กชายพชร  เจริญเพชรนาค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3/7</v>
      </c>
      <c r="D12" s="48">
        <f>ฉบับนักเรียน!C12</f>
        <v>44898</v>
      </c>
      <c r="E12" s="51" t="str">
        <f>ฉบับนักเรียน!D12</f>
        <v>เด็กชายพรภวิษย์  ปัดกอง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3/7</v>
      </c>
      <c r="D13" s="48">
        <f>ฉบับนักเรียน!C13</f>
        <v>44899</v>
      </c>
      <c r="E13" s="51" t="str">
        <f>ฉบับนักเรียน!D13</f>
        <v>เด็กชายพันธ์กวี  พระสุพันธุ์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3/7</v>
      </c>
      <c r="D14" s="48">
        <f>ฉบับนักเรียน!C14</f>
        <v>44900</v>
      </c>
      <c r="E14" s="51" t="str">
        <f>ฉบับนักเรียน!D14</f>
        <v>เด็กชายพีรชา  เกตุเลขา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3/7</v>
      </c>
      <c r="D15" s="48">
        <f>ฉบับนักเรียน!C15</f>
        <v>44901</v>
      </c>
      <c r="E15" s="51" t="str">
        <f>ฉบับนักเรียน!D15</f>
        <v>เด็กชายภาณุวิทย์  แซ่ตั้ง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3/7</v>
      </c>
      <c r="D16" s="48">
        <f>ฉบับนักเรียน!C16</f>
        <v>44902</v>
      </c>
      <c r="E16" s="51" t="str">
        <f>ฉบับนักเรียน!D16</f>
        <v>เด็กชายภูตะวัน  จันทะวงษ์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3/7</v>
      </c>
      <c r="D17" s="48">
        <f>ฉบับนักเรียน!C17</f>
        <v>44904</v>
      </c>
      <c r="E17" s="51" t="str">
        <f>ฉบับนักเรียน!D17</f>
        <v>เด็กชายศรัณย์  เยาวรินทร์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3/7</v>
      </c>
      <c r="D18" s="48">
        <f>ฉบับนักเรียน!C18</f>
        <v>44905</v>
      </c>
      <c r="E18" s="51" t="str">
        <f>ฉบับนักเรียน!D18</f>
        <v>เด็กชายโสมนัส  เจริญผล</v>
      </c>
      <c r="F18" s="25" t="str">
        <f>ฉบับนักเรียน!E18</f>
        <v>ชาย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3/7</v>
      </c>
      <c r="D19" s="48">
        <f>ฉบับนักเรียน!C19</f>
        <v>44906</v>
      </c>
      <c r="E19" s="51" t="str">
        <f>ฉบับนักเรียน!D19</f>
        <v>เด็กชายอติกานต์  แสวงศิลป์</v>
      </c>
      <c r="F19" s="25" t="str">
        <f>ฉบับนักเรียน!E19</f>
        <v>ชาย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3/7</v>
      </c>
      <c r="D20" s="48">
        <f>ฉบับนักเรียน!C20</f>
        <v>44907</v>
      </c>
      <c r="E20" s="51" t="str">
        <f>ฉบับนักเรียน!D20</f>
        <v>เด็กชายอมเรศ  วิสุทธิ์</v>
      </c>
      <c r="F20" s="25" t="str">
        <f>ฉบับนักเรียน!E20</f>
        <v>ชาย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3/7</v>
      </c>
      <c r="D21" s="48">
        <f>ฉบับนักเรียน!C21</f>
        <v>44908</v>
      </c>
      <c r="E21" s="51" t="str">
        <f>ฉบับนักเรียน!D21</f>
        <v>เด็กชายอัศวิน  แสงพระจันทร์</v>
      </c>
      <c r="F21" s="25" t="str">
        <f>ฉบับนักเรียน!E21</f>
        <v>ชาย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3/7</v>
      </c>
      <c r="D22" s="48">
        <f>ฉบับนักเรียน!C22</f>
        <v>46263</v>
      </c>
      <c r="E22" s="51" t="str">
        <f>ฉบับนักเรียน!D22</f>
        <v>นายพงศ์ปณต  แย้มโอภาส</v>
      </c>
      <c r="F22" s="25" t="str">
        <f>ฉบับนักเรียน!E22</f>
        <v>ชาย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3/7</v>
      </c>
      <c r="D23" s="48">
        <f>ฉบับนักเรียน!C23</f>
        <v>44910</v>
      </c>
      <c r="E23" s="51" t="str">
        <f>ฉบับนักเรียน!D23</f>
        <v>เด็กหญิงกมลรัตน์  พวงไชโย</v>
      </c>
      <c r="F23" s="25" t="str">
        <f>ฉบับนักเรียน!E23</f>
        <v>หญิง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3/7</v>
      </c>
      <c r="D24" s="48">
        <f>ฉบับนักเรียน!C24</f>
        <v>44911</v>
      </c>
      <c r="E24" s="51" t="str">
        <f>ฉบับนักเรียน!D24</f>
        <v>เด็กหญิงกัญญาพัชร  หินสุภาพ</v>
      </c>
      <c r="F24" s="25" t="str">
        <f>ฉบับนักเรียน!E24</f>
        <v>หญิง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3/7</v>
      </c>
      <c r="D25" s="48">
        <f>ฉบับนักเรียน!C25</f>
        <v>44912</v>
      </c>
      <c r="E25" s="51" t="str">
        <f>ฉบับนักเรียน!D25</f>
        <v>เด็กหญิงกานต์ธีรา  กาฬภักดี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3/7</v>
      </c>
      <c r="D26" s="48">
        <f>ฉบับนักเรียน!C26</f>
        <v>44913</v>
      </c>
      <c r="E26" s="51" t="str">
        <f>ฉบับนักเรียน!D26</f>
        <v>เด็กหญิงจารุภา  จุฑาธิปไตยวงษ์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3/7</v>
      </c>
      <c r="D27" s="48">
        <f>ฉบับนักเรียน!C27</f>
        <v>44914</v>
      </c>
      <c r="E27" s="51" t="str">
        <f>ฉบับนักเรียน!D27</f>
        <v>เด็กหญิงชญานิศ  แก้วกันหา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3/7</v>
      </c>
      <c r="D28" s="48">
        <f>ฉบับนักเรียน!C28</f>
        <v>44915</v>
      </c>
      <c r="E28" s="51" t="str">
        <f>ฉบับนักเรียน!D28</f>
        <v>เด็กหญิงชลิดาภา  คุ้มชนม์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3/7</v>
      </c>
      <c r="D29" s="48">
        <f>ฉบับนักเรียน!C29</f>
        <v>44916</v>
      </c>
      <c r="E29" s="51" t="str">
        <f>ฉบับนักเรียน!D29</f>
        <v>เด็กหญิงชานิดา  ชวธนามหกุล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3/7</v>
      </c>
      <c r="D30" s="48">
        <f>ฉบับนักเรียน!C30</f>
        <v>44917</v>
      </c>
      <c r="E30" s="51" t="str">
        <f>ฉบับนักเรียน!D30</f>
        <v>เด็กหญิงณัฐกฤตา  ชื่นสุขุม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3/7</v>
      </c>
      <c r="D31" s="48">
        <f>ฉบับนักเรียน!C31</f>
        <v>44918</v>
      </c>
      <c r="E31" s="51" t="str">
        <f>ฉบับนักเรียน!D31</f>
        <v>เด็กหญิงณัฐนรี  นาคชม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3/7</v>
      </c>
      <c r="D32" s="48">
        <f>ฉบับนักเรียน!C32</f>
        <v>44919</v>
      </c>
      <c r="E32" s="51" t="str">
        <f>ฉบับนักเรียน!D32</f>
        <v>เด็กหญิงนิภาพร  พุกชาญค้า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3/7</v>
      </c>
      <c r="D33" s="48">
        <f>ฉบับนักเรียน!C33</f>
        <v>44920</v>
      </c>
      <c r="E33" s="51" t="str">
        <f>ฉบับนักเรียน!D33</f>
        <v>เด็กหญิงเบญญาณี  เมฆหนู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3/7</v>
      </c>
      <c r="D34" s="48">
        <f>ฉบับนักเรียน!C34</f>
        <v>44921</v>
      </c>
      <c r="E34" s="51" t="str">
        <f>ฉบับนักเรียน!D34</f>
        <v>เด็กหญิงปฐมพร  ลีลาศ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3/7</v>
      </c>
      <c r="D35" s="48">
        <f>ฉบับนักเรียน!C35</f>
        <v>44922</v>
      </c>
      <c r="E35" s="51" t="str">
        <f>ฉบับนักเรียน!D35</f>
        <v>เด็กหญิงพรวดี  ดุสิทธิ์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3/7</v>
      </c>
      <c r="D36" s="48">
        <f>ฉบับนักเรียน!C36</f>
        <v>44923</v>
      </c>
      <c r="E36" s="51" t="str">
        <f>ฉบับนักเรียน!D36</f>
        <v>เด็กหญิงพุทธธร  กิจขยัน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3/7</v>
      </c>
      <c r="D37" s="48">
        <f>ฉบับนักเรียน!C37</f>
        <v>44924</v>
      </c>
      <c r="E37" s="51" t="str">
        <f>ฉบับนักเรียน!D37</f>
        <v>เด็กหญิงภัคจิรา  บัวสี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3/7</v>
      </c>
      <c r="D38" s="48">
        <f>ฉบับนักเรียน!C38</f>
        <v>44925</v>
      </c>
      <c r="E38" s="51" t="str">
        <f>ฉบับนักเรียน!D38</f>
        <v>เด็กหญิงภารวี  ปลาทอง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3/7</v>
      </c>
      <c r="D39" s="48">
        <f>ฉบับนักเรียน!C39</f>
        <v>44926</v>
      </c>
      <c r="E39" s="51" t="str">
        <f>ฉบับนักเรียน!D39</f>
        <v>เด็กหญิงมณันญา  อุบลมณี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3/7</v>
      </c>
      <c r="D40" s="48">
        <f>ฉบับนักเรียน!C40</f>
        <v>44928</v>
      </c>
      <c r="E40" s="51" t="str">
        <f>ฉบับนักเรียน!D40</f>
        <v>เด็กหญิงวรินรำไพ  ตะวันอำไพ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3/7</v>
      </c>
      <c r="D41" s="48">
        <f>ฉบับนักเรียน!C41</f>
        <v>44929</v>
      </c>
      <c r="E41" s="51" t="str">
        <f>ฉบับนักเรียน!D41</f>
        <v>เด็กหญิงศิริวรรณ  ฤกษ์ลัคนา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3/7</v>
      </c>
      <c r="D42" s="48">
        <f>ฉบับนักเรียน!C42</f>
        <v>44930</v>
      </c>
      <c r="E42" s="51" t="str">
        <f>ฉบับนักเรียน!D42</f>
        <v>เด็กหญิงสิรินทรา  จันธิปะ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3/7</v>
      </c>
      <c r="D43" s="48">
        <f>ฉบับนักเรียน!C43</f>
        <v>44931</v>
      </c>
      <c r="E43" s="51" t="str">
        <f>ฉบับนักเรียน!D43</f>
        <v>เด็กหญิงสุธิรา  จำปาจี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3/7</v>
      </c>
      <c r="D44" s="48">
        <f>ฉบับนักเรียน!C44</f>
        <v>44932</v>
      </c>
      <c r="E44" s="51" t="str">
        <f>ฉบับนักเรียน!D44</f>
        <v>เด็กหญิงอลิชา  อุไรรักษ์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 t="str">
        <f>ฉบับครู!B45</f>
        <v>3/7</v>
      </c>
      <c r="D45" s="48">
        <f>ฉบับนักเรียน!C45</f>
        <v>44933</v>
      </c>
      <c r="E45" s="51" t="str">
        <f>ฉบับนักเรียน!D45</f>
        <v>เด็กหญิงอัศราภรณ์  แดงอุไร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นางสาวพราว พัฒนศศิภา</v>
      </c>
      <c r="F57" s="39"/>
      <c r="G57" s="39"/>
      <c r="H57" s="39"/>
      <c r="I57" s="39"/>
      <c r="J57" s="39"/>
      <c r="K57" s="39"/>
      <c r="L57" s="39"/>
      <c r="M57" s="39"/>
      <c r="N57" s="84" t="str">
        <f>report1!N57</f>
        <v>นางสาวธันย์ชนก รัตนโภคาสถิต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4" t="str">
        <f>report1!N58</f>
        <v>ครูที่ปรึกษา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7" zoomScale="90" zoomScaleNormal="90" workbookViewId="0">
      <selection activeCell="C46" sqref="C46:S46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7" t="s">
        <v>0</v>
      </c>
      <c r="C2" s="88"/>
      <c r="D2" s="88"/>
      <c r="E2" s="88"/>
      <c r="F2" s="89"/>
      <c r="G2" s="56"/>
      <c r="H2" s="97" t="s">
        <v>86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7" t="str">
        <f>ฉบับนักเรียน!A3</f>
        <v>นางสาวพราว พัฒนศศิภา  นางสาวธันย์ชนก รัตนโภคาสถิต</v>
      </c>
      <c r="C3" s="88"/>
      <c r="D3" s="88"/>
      <c r="E3" s="88"/>
      <c r="F3" s="89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3/7</v>
      </c>
      <c r="D5" s="74">
        <f>ฉบับนักเรียน!C5</f>
        <v>44890</v>
      </c>
      <c r="E5" s="41" t="str">
        <f>ฉบับนักเรียน!D5</f>
        <v>เด็กชายจิรศุทธ์  คงชนะ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3/7</v>
      </c>
      <c r="D6" s="74">
        <f>ฉบับนักเรียน!C6</f>
        <v>44891</v>
      </c>
      <c r="E6" s="41" t="str">
        <f>ฉบับนักเรียน!D6</f>
        <v>เด็กชายณัฐกิตติ์  แสงหิรัญพงศ์กร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3/7</v>
      </c>
      <c r="D7" s="74">
        <f>ฉบับนักเรียน!C7</f>
        <v>44892</v>
      </c>
      <c r="E7" s="41" t="str">
        <f>ฉบับนักเรียน!D7</f>
        <v>เด็กชายเตชิษฐ์  ไทยเวียน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3/7</v>
      </c>
      <c r="D8" s="74">
        <f>ฉบับนักเรียน!C8</f>
        <v>44893</v>
      </c>
      <c r="E8" s="41" t="str">
        <f>ฉบับนักเรียน!D8</f>
        <v>เด็กชายทวีทรัพย์  ทวีฤทธิ์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3/7</v>
      </c>
      <c r="D9" s="74">
        <f>ฉบับนักเรียน!C9</f>
        <v>44894</v>
      </c>
      <c r="E9" s="41" t="str">
        <f>ฉบับนักเรียน!D9</f>
        <v>เด็กชายธเนศ  กรีลาวาท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3/7</v>
      </c>
      <c r="D10" s="74">
        <f>ฉบับนักเรียน!C10</f>
        <v>44895</v>
      </c>
      <c r="E10" s="41" t="str">
        <f>ฉบับนักเรียน!D10</f>
        <v>เด็กชายนราธิป  แก้วปั่น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3/7</v>
      </c>
      <c r="D11" s="74">
        <f>ฉบับนักเรียน!C11</f>
        <v>44897</v>
      </c>
      <c r="E11" s="41" t="str">
        <f>ฉบับนักเรียน!D11</f>
        <v>เด็กชายพชร  เจริญเพชรนาค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3/7</v>
      </c>
      <c r="D12" s="74">
        <f>ฉบับนักเรียน!C12</f>
        <v>44898</v>
      </c>
      <c r="E12" s="41" t="str">
        <f>ฉบับนักเรียน!D12</f>
        <v>เด็กชายพรภวิษย์  ปัดกอง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3/7</v>
      </c>
      <c r="D13" s="74">
        <f>ฉบับนักเรียน!C13</f>
        <v>44899</v>
      </c>
      <c r="E13" s="41" t="str">
        <f>ฉบับนักเรียน!D13</f>
        <v>เด็กชายพันธ์กวี  พระสุพันธุ์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3/7</v>
      </c>
      <c r="D14" s="74">
        <f>ฉบับนักเรียน!C14</f>
        <v>44900</v>
      </c>
      <c r="E14" s="41" t="str">
        <f>ฉบับนักเรียน!D14</f>
        <v>เด็กชายพีรชา  เกตุเลขา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3/7</v>
      </c>
      <c r="D15" s="74">
        <f>ฉบับนักเรียน!C15</f>
        <v>44901</v>
      </c>
      <c r="E15" s="41" t="str">
        <f>ฉบับนักเรียน!D15</f>
        <v>เด็กชายภาณุวิทย์  แซ่ตั้ง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3/7</v>
      </c>
      <c r="D16" s="74">
        <f>ฉบับนักเรียน!C16</f>
        <v>44902</v>
      </c>
      <c r="E16" s="41" t="str">
        <f>ฉบับนักเรียน!D16</f>
        <v>เด็กชายภูตะวัน  จันทะวงษ์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3/7</v>
      </c>
      <c r="D17" s="74">
        <f>ฉบับนักเรียน!C17</f>
        <v>44904</v>
      </c>
      <c r="E17" s="41" t="str">
        <f>ฉบับนักเรียน!D17</f>
        <v>เด็กชายศรัณย์  เยาวรินทร์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3/7</v>
      </c>
      <c r="D18" s="74">
        <f>ฉบับนักเรียน!C18</f>
        <v>44905</v>
      </c>
      <c r="E18" s="41" t="str">
        <f>ฉบับนักเรียน!D18</f>
        <v>เด็กชายโสมนัส  เจริญผล</v>
      </c>
      <c r="F18" s="25" t="str">
        <f>ฉบับนักเรียน!E18</f>
        <v>ชาย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3/7</v>
      </c>
      <c r="D19" s="74">
        <f>ฉบับนักเรียน!C19</f>
        <v>44906</v>
      </c>
      <c r="E19" s="41" t="str">
        <f>ฉบับนักเรียน!D19</f>
        <v>เด็กชายอติกานต์  แสวงศิลป์</v>
      </c>
      <c r="F19" s="25" t="str">
        <f>ฉบับนักเรียน!E19</f>
        <v>ชาย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3/7</v>
      </c>
      <c r="D20" s="74">
        <f>ฉบับนักเรียน!C20</f>
        <v>44907</v>
      </c>
      <c r="E20" s="41" t="str">
        <f>ฉบับนักเรียน!D20</f>
        <v>เด็กชายอมเรศ  วิสุทธิ์</v>
      </c>
      <c r="F20" s="25" t="str">
        <f>ฉบับนักเรียน!E20</f>
        <v>ชาย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3/7</v>
      </c>
      <c r="D21" s="74">
        <f>ฉบับนักเรียน!C21</f>
        <v>44908</v>
      </c>
      <c r="E21" s="41" t="str">
        <f>ฉบับนักเรียน!D21</f>
        <v>เด็กชายอัศวิน  แสงพระจันทร์</v>
      </c>
      <c r="F21" s="25" t="str">
        <f>ฉบับนักเรียน!E21</f>
        <v>ชาย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3/7</v>
      </c>
      <c r="D22" s="74">
        <f>ฉบับนักเรียน!C22</f>
        <v>46263</v>
      </c>
      <c r="E22" s="41" t="str">
        <f>ฉบับนักเรียน!D22</f>
        <v>นายพงศ์ปณต  แย้มโอภาส</v>
      </c>
      <c r="F22" s="25" t="str">
        <f>ฉบับนักเรียน!E22</f>
        <v>ชาย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3/7</v>
      </c>
      <c r="D23" s="74">
        <f>ฉบับนักเรียน!C23</f>
        <v>44910</v>
      </c>
      <c r="E23" s="41" t="str">
        <f>ฉบับนักเรียน!D23</f>
        <v>เด็กหญิงกมลรัตน์  พวงไชโย</v>
      </c>
      <c r="F23" s="25" t="str">
        <f>ฉบับนักเรียน!E23</f>
        <v>หญิง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3/7</v>
      </c>
      <c r="D24" s="74">
        <f>ฉบับนักเรียน!C24</f>
        <v>44911</v>
      </c>
      <c r="E24" s="41" t="str">
        <f>ฉบับนักเรียน!D24</f>
        <v>เด็กหญิงกัญญาพัชร  หินสุภาพ</v>
      </c>
      <c r="F24" s="25" t="str">
        <f>ฉบับนักเรียน!E24</f>
        <v>หญิง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3/7</v>
      </c>
      <c r="D25" s="74">
        <f>ฉบับนักเรียน!C25</f>
        <v>44912</v>
      </c>
      <c r="E25" s="41" t="str">
        <f>ฉบับนักเรียน!D25</f>
        <v>เด็กหญิงกานต์ธีรา  กาฬภักดี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3/7</v>
      </c>
      <c r="D26" s="74">
        <f>ฉบับนักเรียน!C26</f>
        <v>44913</v>
      </c>
      <c r="E26" s="41" t="str">
        <f>ฉบับนักเรียน!D26</f>
        <v>เด็กหญิงจารุภา  จุฑาธิปไตยวงษ์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3/7</v>
      </c>
      <c r="D27" s="74">
        <f>ฉบับนักเรียน!C27</f>
        <v>44914</v>
      </c>
      <c r="E27" s="41" t="str">
        <f>ฉบับนักเรียน!D27</f>
        <v>เด็กหญิงชญานิศ  แก้วกันหา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3/7</v>
      </c>
      <c r="D28" s="74">
        <f>ฉบับนักเรียน!C28</f>
        <v>44915</v>
      </c>
      <c r="E28" s="41" t="str">
        <f>ฉบับนักเรียน!D28</f>
        <v>เด็กหญิงชลิดาภา  คุ้มชนม์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3/7</v>
      </c>
      <c r="D29" s="74">
        <f>ฉบับนักเรียน!C29</f>
        <v>44916</v>
      </c>
      <c r="E29" s="41" t="str">
        <f>ฉบับนักเรียน!D29</f>
        <v>เด็กหญิงชานิดา  ชวธนามหกุล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3/7</v>
      </c>
      <c r="D30" s="74">
        <f>ฉบับนักเรียน!C30</f>
        <v>44917</v>
      </c>
      <c r="E30" s="41" t="str">
        <f>ฉบับนักเรียน!D30</f>
        <v>เด็กหญิงณัฐกฤตา  ชื่นสุขุม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3/7</v>
      </c>
      <c r="D31" s="74">
        <f>ฉบับนักเรียน!C31</f>
        <v>44918</v>
      </c>
      <c r="E31" s="41" t="str">
        <f>ฉบับนักเรียน!D31</f>
        <v>เด็กหญิงณัฐนรี  นาคชม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3/7</v>
      </c>
      <c r="D32" s="74">
        <f>ฉบับนักเรียน!C32</f>
        <v>44919</v>
      </c>
      <c r="E32" s="41" t="str">
        <f>ฉบับนักเรียน!D32</f>
        <v>เด็กหญิงนิภาพร  พุกชาญค้า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3/7</v>
      </c>
      <c r="D33" s="74">
        <f>ฉบับนักเรียน!C33</f>
        <v>44920</v>
      </c>
      <c r="E33" s="41" t="str">
        <f>ฉบับนักเรียน!D33</f>
        <v>เด็กหญิงเบญญาณี  เมฆหนู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3/7</v>
      </c>
      <c r="D34" s="74">
        <f>ฉบับนักเรียน!C34</f>
        <v>44921</v>
      </c>
      <c r="E34" s="41" t="str">
        <f>ฉบับนักเรียน!D34</f>
        <v>เด็กหญิงปฐมพร  ลีลาศ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3/7</v>
      </c>
      <c r="D35" s="74">
        <f>ฉบับนักเรียน!C35</f>
        <v>44922</v>
      </c>
      <c r="E35" s="41" t="str">
        <f>ฉบับนักเรียน!D35</f>
        <v>เด็กหญิงพรวดี  ดุสิทธิ์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3/7</v>
      </c>
      <c r="D36" s="74">
        <f>ฉบับนักเรียน!C36</f>
        <v>44923</v>
      </c>
      <c r="E36" s="41" t="str">
        <f>ฉบับนักเรียน!D36</f>
        <v>เด็กหญิงพุทธธร  กิจขยัน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3/7</v>
      </c>
      <c r="D37" s="74">
        <f>ฉบับนักเรียน!C37</f>
        <v>44924</v>
      </c>
      <c r="E37" s="41" t="str">
        <f>ฉบับนักเรียน!D37</f>
        <v>เด็กหญิงภัคจิรา  บัวสี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3/7</v>
      </c>
      <c r="D38" s="74">
        <f>ฉบับนักเรียน!C38</f>
        <v>44925</v>
      </c>
      <c r="E38" s="41" t="str">
        <f>ฉบับนักเรียน!D38</f>
        <v>เด็กหญิงภารวี  ปลาทอง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3/7</v>
      </c>
      <c r="D39" s="74">
        <f>ฉบับนักเรียน!C39</f>
        <v>44926</v>
      </c>
      <c r="E39" s="41" t="str">
        <f>ฉบับนักเรียน!D39</f>
        <v>เด็กหญิงมณันญา  อุบลมณี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3/7</v>
      </c>
      <c r="D40" s="74">
        <f>ฉบับนักเรียน!C40</f>
        <v>44928</v>
      </c>
      <c r="E40" s="41" t="str">
        <f>ฉบับนักเรียน!D40</f>
        <v>เด็กหญิงวรินรำไพ  ตะวันอำไพ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3/7</v>
      </c>
      <c r="D41" s="74">
        <f>ฉบับนักเรียน!C41</f>
        <v>44929</v>
      </c>
      <c r="E41" s="41" t="str">
        <f>ฉบับนักเรียน!D41</f>
        <v>เด็กหญิงศิริวรรณ  ฤกษ์ลัคนา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3/7</v>
      </c>
      <c r="D42" s="74">
        <f>ฉบับนักเรียน!C42</f>
        <v>44930</v>
      </c>
      <c r="E42" s="41" t="str">
        <f>ฉบับนักเรียน!D42</f>
        <v>เด็กหญิงสิรินทรา  จันธิปะ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3/7</v>
      </c>
      <c r="D43" s="74">
        <f>ฉบับนักเรียน!C43</f>
        <v>44931</v>
      </c>
      <c r="E43" s="41" t="str">
        <f>ฉบับนักเรียน!D43</f>
        <v>เด็กหญิงสุธิรา  จำปาจี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3/7</v>
      </c>
      <c r="D44" s="74">
        <f>ฉบับนักเรียน!C44</f>
        <v>44932</v>
      </c>
      <c r="E44" s="41" t="str">
        <f>ฉบับนักเรียน!D44</f>
        <v>เด็กหญิงอลิชา  อุไรรักษ์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3/7</v>
      </c>
      <c r="D45" s="74">
        <f>ฉบับนักเรียน!C45</f>
        <v>44933</v>
      </c>
      <c r="E45" s="41" t="str">
        <f>ฉบับนักเรียน!D45</f>
        <v>เด็กหญิงอัศราภรณ์  แดงอุไร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74"/>
      <c r="E46" s="4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นางสาวพราว พัฒนศศิภา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4" t="str">
        <f>report1!N57</f>
        <v>นางสาวธันย์ชนก รัตนโภคาสถิต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4" t="str">
        <f>report1!N58</f>
        <v>ครูที่ปรึกษา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2023-07-09T12:42:21Z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