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4\"/>
    </mc:Choice>
  </mc:AlternateContent>
  <xr:revisionPtr revIDLastSave="0" documentId="13_ncr:1_{0A6738E2-51A6-401D-84C7-D1A658AAD71D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summary!$H$5:$S$42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C43" i="11" l="1"/>
  <c r="F43" i="11"/>
  <c r="G43" i="11"/>
  <c r="H43" i="11" s="1"/>
  <c r="I43" i="11"/>
  <c r="J43" i="11" s="1"/>
  <c r="K43" i="11"/>
  <c r="L43" i="11" s="1"/>
  <c r="M43" i="11"/>
  <c r="N43" i="11" s="1"/>
  <c r="O43" i="11"/>
  <c r="P43" i="11" s="1"/>
  <c r="C43" i="10"/>
  <c r="F43" i="10"/>
  <c r="G43" i="10"/>
  <c r="H43" i="10" s="1"/>
  <c r="I43" i="10"/>
  <c r="J43" i="10"/>
  <c r="K43" i="10"/>
  <c r="L43" i="10" s="1"/>
  <c r="M43" i="10"/>
  <c r="N43" i="10"/>
  <c r="O43" i="10"/>
  <c r="P43" i="10" s="1"/>
  <c r="R43" i="10"/>
  <c r="S43" i="10" s="1"/>
  <c r="C43" i="9"/>
  <c r="F43" i="9"/>
  <c r="G43" i="9"/>
  <c r="H43" i="9"/>
  <c r="I43" i="9"/>
  <c r="J43" i="9"/>
  <c r="K43" i="9"/>
  <c r="Q43" i="9" s="1"/>
  <c r="L43" i="9"/>
  <c r="M43" i="9"/>
  <c r="N43" i="9"/>
  <c r="O43" i="9"/>
  <c r="P43" i="9"/>
  <c r="R43" i="9"/>
  <c r="S43" i="9" s="1"/>
  <c r="C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 s="1"/>
  <c r="C43" i="7"/>
  <c r="F43" i="7"/>
  <c r="G43" i="7"/>
  <c r="H43" i="7" s="1"/>
  <c r="I43" i="7"/>
  <c r="J43" i="7"/>
  <c r="K43" i="7"/>
  <c r="L43" i="7" s="1"/>
  <c r="M43" i="7"/>
  <c r="N43" i="7"/>
  <c r="O43" i="7"/>
  <c r="P43" i="7" s="1"/>
  <c r="R43" i="7"/>
  <c r="S43" i="7" s="1"/>
  <c r="C43" i="6"/>
  <c r="F43" i="6"/>
  <c r="G43" i="6"/>
  <c r="Q43" i="6" s="1"/>
  <c r="I43" i="6"/>
  <c r="J43" i="6" s="1"/>
  <c r="K43" i="6"/>
  <c r="L43" i="6" s="1"/>
  <c r="M43" i="6"/>
  <c r="N43" i="6" s="1"/>
  <c r="O43" i="6"/>
  <c r="P43" i="6"/>
  <c r="R43" i="6"/>
  <c r="S43" i="6" s="1"/>
  <c r="C43" i="5"/>
  <c r="F43" i="5"/>
  <c r="G43" i="5"/>
  <c r="H43" i="5"/>
  <c r="I43" i="5"/>
  <c r="J43" i="5"/>
  <c r="K43" i="5"/>
  <c r="Q43" i="5" s="1"/>
  <c r="L43" i="5"/>
  <c r="M43" i="5"/>
  <c r="N43" i="5"/>
  <c r="O43" i="5"/>
  <c r="P43" i="5"/>
  <c r="R43" i="5"/>
  <c r="S43" i="5" s="1"/>
  <c r="B43" i="2"/>
  <c r="C43" i="2"/>
  <c r="D43" i="10" s="1"/>
  <c r="D43" i="2"/>
  <c r="E43" i="11" s="1"/>
  <c r="E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B43" i="4"/>
  <c r="E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B5" i="2"/>
  <c r="D43" i="5" l="1"/>
  <c r="D43" i="9"/>
  <c r="D43" i="6"/>
  <c r="D43" i="8"/>
  <c r="C43" i="4"/>
  <c r="D43" i="11"/>
  <c r="D43" i="7"/>
  <c r="E43" i="9"/>
  <c r="D43" i="4"/>
  <c r="E43" i="8"/>
  <c r="E43" i="5"/>
  <c r="E43" i="7"/>
  <c r="E43" i="10"/>
  <c r="E43" i="6"/>
  <c r="R43" i="11"/>
  <c r="S43" i="11" s="1"/>
  <c r="Q43" i="11"/>
  <c r="Q43" i="10"/>
  <c r="Q43" i="7"/>
  <c r="H43" i="6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3" i="2"/>
  <c r="A3" i="3" s="1"/>
  <c r="N50" i="11" l="1"/>
  <c r="E50" i="11"/>
  <c r="L48" i="11"/>
  <c r="D48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N49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49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S40" i="3" l="1"/>
  <c r="I36" i="6"/>
  <c r="I36" i="9"/>
  <c r="J36" i="9" s="1"/>
  <c r="O31" i="6"/>
  <c r="O31" i="9"/>
  <c r="P31" i="9" s="1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R37" i="9"/>
  <c r="S37" i="9" s="1"/>
  <c r="Q37" i="9"/>
  <c r="H37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Q36" i="11" l="1"/>
  <c r="J41" i="6"/>
  <c r="I41" i="11"/>
  <c r="J41" i="11" s="1"/>
  <c r="Q41" i="6"/>
  <c r="H41" i="6"/>
  <c r="G41" i="11"/>
  <c r="R41" i="6"/>
  <c r="S41" i="6" s="1"/>
  <c r="P41" i="6"/>
  <c r="O41" i="11"/>
  <c r="P41" i="11" s="1"/>
  <c r="P40" i="6"/>
  <c r="O40" i="11"/>
  <c r="P40" i="11" s="1"/>
  <c r="J42" i="6"/>
  <c r="I42" i="11"/>
  <c r="J42" i="11" s="1"/>
  <c r="R42" i="9"/>
  <c r="S42" i="9" s="1"/>
  <c r="Q42" i="9"/>
  <c r="H42" i="9"/>
  <c r="R35" i="11"/>
  <c r="S35" i="11" s="1"/>
  <c r="Q35" i="11"/>
  <c r="H35" i="11"/>
  <c r="F11" i="12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E10" i="12"/>
  <c r="P42" i="6"/>
  <c r="O42" i="11"/>
  <c r="P42" i="11" s="1"/>
  <c r="N42" i="6"/>
  <c r="M42" i="11"/>
  <c r="N42" i="11" s="1"/>
  <c r="G10" i="12" s="1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H42" i="6"/>
  <c r="G42" i="11"/>
  <c r="R42" i="6"/>
  <c r="S42" i="6" s="1"/>
  <c r="Q42" i="6"/>
  <c r="R40" i="11" l="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<sst xmlns="http://schemas.openxmlformats.org/spreadsheetml/2006/main" count="865" uniqueCount="142">
  <si>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</si>
  <si>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</si>
  <si>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</si>
  <si>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</si>
  <si>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</si>
  <si>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</si>
  <si>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</si>
  <si>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</si>
  <si>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</si>
  <si>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</si>
  <si>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</si>
  <si>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</si>
  <si>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</si>
  <si>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</si>
  <si>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</si>
  <si>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</si>
  <si>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</si>
  <si>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</si>
  <si>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</si>
  <si>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</si>
  <si>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</si>
  <si>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</si>
  <si>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</si>
  <si>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</si>
  <si>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</si>
  <si>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</si>
  <si>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</si>
  <si>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</si>
  <si>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</si>
  <si>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</si>
  <si>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</si>
  <si>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</si>
  <si>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</si>
  <si>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</si>
  <si>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</si>
  <si>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</si>
  <si>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</si>
  <si>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</si>
  <si>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</si>
  <si>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</si>
  <si>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</si>
  <si>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</si>
  <si>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</si>
  <si>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</si>
  <si>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</si>
  <si>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</si>
  <si>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</si>
  <si>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</si>
  <si>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</si>
  <si>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</si>
  <si>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</si>
  <si>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</si>
  <si>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</si>
  <si>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</si>
  <si>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</si>
  <si>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</si>
  <si>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</si>
  <si>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</si>
  <si>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</si>
  <si>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</si>
  <si>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</si>
  <si>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</si>
  <si>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</si>
  <si>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</si>
  <si>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</si>
  <si>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</si>
  <si>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</si>
  <si>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</si>
  <si>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</si>
  <si>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</si>
  <si>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</si>
  <si>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</si>
  <si>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</si>
  <si>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</si>
  <si>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</si>
  <si>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</si>
  <si>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</si>
  <si>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</si>
  <si>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</si>
  <si>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</si>
  <si>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</si>
  <si>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</si>
  <si>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</si>
  <si>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</si>
  <si>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</si>
  <si>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</si>
  <si>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</si>
  <si>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</si>
  <si>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</si>
  <si>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</si>
  <si>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</si>
  <si>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</si>
  <si>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</si>
  <si>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</si>
  <si>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</si>
  <si>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</si>
  <si>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</si>
  <si>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</si>
  <si>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</si>
  <si>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</si>
  <si>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นายธนวิชญ์  หนูเขียว</t>
  </si>
  <si>
    <t>นายปิติ  สังข์แก้วพูลผล</t>
  </si>
  <si>
    <t>นายนิติกร  เชื้อจิตร</t>
  </si>
  <si>
    <t>นายเตวิช  นามประสพ</t>
  </si>
  <si>
    <t>นายชัยนุช  แพงสกล</t>
  </si>
  <si>
    <t>นายชัยวัฒน์  สุขเปีย</t>
  </si>
  <si>
    <t>นายชีวธันย์  พวงมาลัย</t>
  </si>
  <si>
    <t>เด็กชายซามูเอล  มะโนชัย</t>
  </si>
  <si>
    <t>นายฐาปนพงศ์  ศิริมนูญ</t>
  </si>
  <si>
    <t>นายพันธกานต์  เทพส่ง</t>
  </si>
  <si>
    <t>นายสุพศิน  จิระรัตนานุกูล</t>
  </si>
  <si>
    <t>นายณัฐพงศ์  เก่งตรง</t>
  </si>
  <si>
    <t>นายนรเทพ  ระวิวรรณ</t>
  </si>
  <si>
    <t>นายนิธิกร  บุณยการ</t>
  </si>
  <si>
    <t>เด็กชายภูริฑัต  วงษ์ลาโพธิ์</t>
  </si>
  <si>
    <t>นายวุฒิชัย  จันทร์โสม</t>
  </si>
  <si>
    <t>นายกฤตภาส  ศรัจจันทร์</t>
  </si>
  <si>
    <t>นายรณกร  บัวคล้าย</t>
  </si>
  <si>
    <t>นายก่อศักดิ์  วารักดี</t>
  </si>
  <si>
    <t>นายณัฐกรณ์  รักษ์ทอง</t>
  </si>
  <si>
    <t>นายปวริศ  หนูรักษ์</t>
  </si>
  <si>
    <t>นายยิ่งเกียรติ  เบ้าจรรักษ์</t>
  </si>
  <si>
    <t>เด็กชายพงศธร  วิชัยโย</t>
  </si>
  <si>
    <t>นายวัชรพล  มัคสัง</t>
  </si>
  <si>
    <t>นายจิตติพัฒน์  วิจิตรโกเมน</t>
  </si>
  <si>
    <t>นายพิจิตร  ผดุงศิริ</t>
  </si>
  <si>
    <t>นายชาตินันท์  วงษ์สถิตย์</t>
  </si>
  <si>
    <t>นางสาวปภัสสร  ค่ายมั่น</t>
  </si>
  <si>
    <t>นางสาวพัชริดา  พันธ์โชติ</t>
  </si>
  <si>
    <t>นางสาวอธิติยาธรณ์  เข็มเพ็ชร์</t>
  </si>
  <si>
    <t>นางสาวขวัญวงศ์  วงษ์งาม</t>
  </si>
  <si>
    <t>นางสาวพัชรินทร์  ศึกประเสริฐ</t>
  </si>
  <si>
    <t>นางสาวจิรชญา  หรูวิวัฒน์</t>
  </si>
  <si>
    <t>นางสาวฐิติรัตน์  ลิ้มวุฒิไกรจิรัฐ</t>
  </si>
  <si>
    <t>นางสาวศศิวรรณ  ปุชัยเคน</t>
  </si>
  <si>
    <t>นางสาวสมัชญา  ตังกวย</t>
  </si>
  <si>
    <t>นางสาวกิรณา  ทะประสพ</t>
  </si>
  <si>
    <t>เด็กหญิงจินตนา  วิวิธสุรการ</t>
  </si>
  <si>
    <t>นางสาวญาณิศา  มั่นจันทร์</t>
  </si>
  <si>
    <t>4/5</t>
  </si>
  <si>
    <t>นางนลินรัตน์ สุขธีรกุลพงศ์</t>
  </si>
  <si>
    <t>นางสาววลัยลักษณ์ ภูศรี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</si>
</sst>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5"/>
      <color theme="1"/>
      <name val="TH SarabunPSK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164" fontId="15" fillId="0" borderId="11" xfId="0" applyNumberFormat="1" applyFont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5" fillId="0" borderId="1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39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39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0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46" customWidth="1"/>
    <col min="2" max="2" width="4.58203125" style="46" customWidth="1"/>
    <col min="3" max="3" width="7.6640625" style="46" customWidth="1"/>
    <col min="4" max="4" width="27.6640625" style="46" customWidth="1"/>
    <col min="5" max="5" width="4.6640625" style="46" customWidth="1"/>
    <col min="6" max="30" width="3.08203125" style="46" customWidth="1"/>
    <col min="31" max="31" width="3.6640625" style="46" hidden="1" customWidth="1"/>
    <col min="32" max="32" width="3.6640625" style="46" customWidth="1"/>
    <col min="33" max="34" width="3.6640625" style="46" hidden="1" customWidth="1"/>
    <col min="35" max="35" width="3.6640625" style="46" customWidth="1"/>
    <col min="36" max="38" width="3.6640625" style="46" hidden="1" customWidth="1"/>
    <col min="39" max="39" width="3.6640625" style="46" customWidth="1"/>
    <col min="40" max="42" width="3.6640625" style="46" hidden="1" customWidth="1"/>
    <col min="43" max="43" width="3.6640625" style="46" customWidth="1"/>
    <col min="44" max="44" width="3.6640625" style="46" hidden="1" customWidth="1"/>
    <col min="45" max="45" width="3.6640625" style="46" customWidth="1"/>
    <col min="46" max="65" width="9.08203125" style="46" customWidth="1"/>
    <col min="66" max="16384" width="10.08203125" style="46"/>
  </cols>
  <sheetData>
    <row r="1" spans="1:65" ht="14.25" customHeight="1" x14ac:dyDescent="0.6">
      <c r="A1" s="40"/>
      <c r="B1" s="45"/>
      <c r="C1" s="45"/>
      <c r="D1" s="40"/>
      <c r="E1" s="40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ht="18" customHeight="1" x14ac:dyDescent="0.6">
      <c r="A2" s="89" t="s">
        <v>0</v>
      </c>
      <c r="B2" s="90"/>
      <c r="C2" s="90"/>
      <c r="D2" s="90"/>
      <c r="E2" s="91"/>
      <c r="F2" s="92" t="s">
        <v>1</v>
      </c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1"/>
      <c r="AE2" s="17"/>
      <c r="AF2" s="83" t="s">
        <v>2</v>
      </c>
      <c r="AG2" s="18"/>
      <c r="AH2" s="18"/>
      <c r="AI2" s="83" t="s">
        <v>3</v>
      </c>
      <c r="AJ2" s="18"/>
      <c r="AK2" s="18"/>
      <c r="AL2" s="18"/>
      <c r="AM2" s="83" t="s">
        <v>4</v>
      </c>
      <c r="AN2" s="18"/>
      <c r="AO2" s="18"/>
      <c r="AP2" s="18"/>
      <c r="AQ2" s="83" t="s">
        <v>5</v>
      </c>
      <c r="AR2" s="18"/>
      <c r="AS2" s="83" t="s">
        <v>6</v>
      </c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</row>
    <row r="3" spans="1:65" ht="18" customHeight="1" x14ac:dyDescent="0.6">
      <c r="A3" s="93" t="str">
        <f>C58&amp;"  "&amp;S58</f>
        <v>นางนลินรัตน์ สุขธีรกุลพงศ์  นางสาววลัยลักษณ์ ภูศรี</v>
      </c>
      <c r="B3" s="90"/>
      <c r="C3" s="90"/>
      <c r="D3" s="90"/>
      <c r="E3" s="91"/>
      <c r="F3" s="89" t="s">
        <v>7</v>
      </c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1"/>
      <c r="AE3" s="17"/>
      <c r="AF3" s="84"/>
      <c r="AG3" s="18"/>
      <c r="AH3" s="18"/>
      <c r="AI3" s="84"/>
      <c r="AJ3" s="18"/>
      <c r="AK3" s="18"/>
      <c r="AL3" s="18"/>
      <c r="AM3" s="84"/>
      <c r="AN3" s="18"/>
      <c r="AO3" s="18"/>
      <c r="AP3" s="18"/>
      <c r="AQ3" s="84"/>
      <c r="AR3" s="18"/>
      <c r="AS3" s="84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5"/>
      <c r="AG4" s="18"/>
      <c r="AH4" s="18"/>
      <c r="AI4" s="85"/>
      <c r="AJ4" s="18"/>
      <c r="AK4" s="18"/>
      <c r="AL4" s="18"/>
      <c r="AM4" s="85"/>
      <c r="AN4" s="18"/>
      <c r="AO4" s="18"/>
      <c r="AP4" s="18"/>
      <c r="AQ4" s="85"/>
      <c r="AR4" s="18"/>
      <c r="AS4" s="85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</row>
    <row r="5" spans="1:65" ht="18" customHeight="1" x14ac:dyDescent="0.6">
      <c r="A5" s="20">
        <v>1</v>
      </c>
      <c r="B5" s="22" t="str">
        <f>ฉบับครู!B5</f>
        <v>4/5</v>
      </c>
      <c r="C5" s="65">
        <f>ฉบับครู!C5</f>
        <v>44088</v>
      </c>
      <c r="D5" s="24" t="str">
        <f>ฉบับครู!D5</f>
        <v>นายธนวิชญ์  หนูเขียว</v>
      </c>
      <c r="E5" s="25" t="str">
        <f>ฉบับครู!E5</f>
        <v>ชาย</v>
      </c>
      <c r="F5" s="69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6">
        <f t="shared" ref="AE5:AE48" si="0">H5+M5+R5+U5+AC5</f>
        <v>0</v>
      </c>
      <c r="AF5" s="20">
        <f t="shared" ref="AF5:AF42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2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2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2" si="12">SUM(K5,P5,S5,X5,AB5)</f>
        <v>0</v>
      </c>
      <c r="AR5" s="20">
        <f t="shared" ref="AR5:AR49" si="13">F5+I5+N5+V5+Y5</f>
        <v>0</v>
      </c>
      <c r="AS5" s="20">
        <f t="shared" ref="AS5:AS42" si="14">SUM(F5,I5,N5,V5,Y5)</f>
        <v>0</v>
      </c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</row>
    <row r="6" spans="1:65" ht="18" customHeight="1" x14ac:dyDescent="0.6">
      <c r="A6" s="20" t="s">
        <v>13</v>
      </c>
      <c r="B6" s="22" t="str">
        <f>ฉบับครู!B6</f>
        <v>4/5</v>
      </c>
      <c r="C6" s="65">
        <f>ฉบับครู!C6</f>
        <v>44090</v>
      </c>
      <c r="D6" s="24" t="str">
        <f>ฉบับครู!D6</f>
        <v>นายปิติ  สังข์แก้วพูลผล</v>
      </c>
      <c r="E6" s="25" t="str">
        <f>ฉบับครู!E6</f>
        <v>ชาย</v>
      </c>
      <c r="F6" s="27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8">
        <f t="shared" si="13"/>
        <v>0</v>
      </c>
      <c r="AS6" s="28">
        <f t="shared" si="14"/>
        <v>0</v>
      </c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</row>
    <row r="7" spans="1:65" ht="18" customHeight="1" x14ac:dyDescent="0.6">
      <c r="A7" s="20" t="s">
        <v>14</v>
      </c>
      <c r="B7" s="22" t="str">
        <f>ฉบับครู!B7</f>
        <v>4/5</v>
      </c>
      <c r="C7" s="65">
        <f>ฉบับครู!C7</f>
        <v>44135</v>
      </c>
      <c r="D7" s="24" t="str">
        <f>ฉบับครู!D7</f>
        <v>นายนิติกร  เชื้อจิตร</v>
      </c>
      <c r="E7" s="25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6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</row>
    <row r="8" spans="1:65" ht="18" customHeight="1" x14ac:dyDescent="0.6">
      <c r="A8" s="20" t="s">
        <v>15</v>
      </c>
      <c r="B8" s="22" t="str">
        <f>ฉบับครู!B8</f>
        <v>4/5</v>
      </c>
      <c r="C8" s="65">
        <f>ฉบับครู!C8</f>
        <v>44217</v>
      </c>
      <c r="D8" s="24" t="str">
        <f>ฉบับครู!D8</f>
        <v>นายเตวิช  นามประสพ</v>
      </c>
      <c r="E8" s="25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6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</row>
    <row r="9" spans="1:65" ht="18" customHeight="1" x14ac:dyDescent="0.6">
      <c r="A9" s="20" t="s">
        <v>16</v>
      </c>
      <c r="B9" s="22" t="str">
        <f>ฉบับครู!B9</f>
        <v>4/5</v>
      </c>
      <c r="C9" s="65">
        <f>ฉบับครู!C9</f>
        <v>44219</v>
      </c>
      <c r="D9" s="24" t="str">
        <f>ฉบับครู!D9</f>
        <v>นายชัยนุช  แพงสกล</v>
      </c>
      <c r="E9" s="25" t="str">
        <f>ฉบับครู!E9</f>
        <v>ชาย</v>
      </c>
      <c r="F9" s="27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8">
        <f t="shared" si="13"/>
        <v>0</v>
      </c>
      <c r="AS9" s="28">
        <f t="shared" si="14"/>
        <v>0</v>
      </c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</row>
    <row r="10" spans="1:65" ht="18" customHeight="1" x14ac:dyDescent="0.6">
      <c r="A10" s="20" t="s">
        <v>17</v>
      </c>
      <c r="B10" s="22" t="str">
        <f>ฉบับครู!B10</f>
        <v>4/5</v>
      </c>
      <c r="C10" s="65">
        <f>ฉบับครู!C10</f>
        <v>44221</v>
      </c>
      <c r="D10" s="24" t="str">
        <f>ฉบับครู!D10</f>
        <v>นายชัยวัฒน์  สุขเปีย</v>
      </c>
      <c r="E10" s="25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6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</row>
    <row r="11" spans="1:65" ht="18" customHeight="1" x14ac:dyDescent="0.6">
      <c r="A11" s="20" t="s">
        <v>18</v>
      </c>
      <c r="B11" s="22" t="str">
        <f>ฉบับครู!B11</f>
        <v>4/5</v>
      </c>
      <c r="C11" s="65">
        <f>ฉบับครู!C11</f>
        <v>44223</v>
      </c>
      <c r="D11" s="24" t="str">
        <f>ฉบับครู!D11</f>
        <v>นายชีวธันย์  พวงมาลัย</v>
      </c>
      <c r="E11" s="25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6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</row>
    <row r="12" spans="1:65" ht="18" customHeight="1" x14ac:dyDescent="0.6">
      <c r="A12" s="20" t="s">
        <v>19</v>
      </c>
      <c r="B12" s="22" t="str">
        <f>ฉบับครู!B12</f>
        <v>4/5</v>
      </c>
      <c r="C12" s="65">
        <f>ฉบับครู!C12</f>
        <v>44224</v>
      </c>
      <c r="D12" s="24" t="str">
        <f>ฉบับครู!D12</f>
        <v>เด็กชายซามูเอล  มะโนชัย</v>
      </c>
      <c r="E12" s="25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6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</row>
    <row r="13" spans="1:65" ht="18" customHeight="1" x14ac:dyDescent="0.6">
      <c r="A13" s="20" t="s">
        <v>20</v>
      </c>
      <c r="B13" s="22" t="str">
        <f>ฉบับครู!B13</f>
        <v>4/5</v>
      </c>
      <c r="C13" s="65">
        <f>ฉบับครู!C13</f>
        <v>44225</v>
      </c>
      <c r="D13" s="24" t="str">
        <f>ฉบับครู!D13</f>
        <v>นายฐาปนพงศ์  ศิริมนูญ</v>
      </c>
      <c r="E13" s="25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6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</row>
    <row r="14" spans="1:65" ht="18" customHeight="1" x14ac:dyDescent="0.6">
      <c r="A14" s="20" t="s">
        <v>21</v>
      </c>
      <c r="B14" s="22" t="str">
        <f>ฉบับครู!B14</f>
        <v>4/5</v>
      </c>
      <c r="C14" s="65">
        <f>ฉบับครู!C14</f>
        <v>44232</v>
      </c>
      <c r="D14" s="24" t="str">
        <f>ฉบับครู!D14</f>
        <v>นายพันธกานต์  เทพส่ง</v>
      </c>
      <c r="E14" s="25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6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</row>
    <row r="15" spans="1:65" ht="18" customHeight="1" x14ac:dyDescent="0.6">
      <c r="A15" s="20" t="s">
        <v>22</v>
      </c>
      <c r="B15" s="22" t="str">
        <f>ฉบับครู!B15</f>
        <v>4/5</v>
      </c>
      <c r="C15" s="65">
        <f>ฉบับครู!C15</f>
        <v>44235</v>
      </c>
      <c r="D15" s="24" t="str">
        <f>ฉบับครู!D15</f>
        <v>นายสุพศิน  จิระรัตนานุกูล</v>
      </c>
      <c r="E15" s="25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6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</row>
    <row r="16" spans="1:65" ht="18" customHeight="1" x14ac:dyDescent="0.6">
      <c r="A16" s="20" t="s">
        <v>23</v>
      </c>
      <c r="B16" s="22" t="str">
        <f>ฉบับครู!B16</f>
        <v>4/5</v>
      </c>
      <c r="C16" s="65">
        <f>ฉบับครู!C16</f>
        <v>44263</v>
      </c>
      <c r="D16" s="24" t="str">
        <f>ฉบับครู!D16</f>
        <v>นายณัฐพงศ์  เก่งตรง</v>
      </c>
      <c r="E16" s="25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6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</row>
    <row r="17" spans="1:65" ht="18" customHeight="1" x14ac:dyDescent="0.6">
      <c r="A17" s="20" t="s">
        <v>24</v>
      </c>
      <c r="B17" s="22" t="str">
        <f>ฉบับครู!B17</f>
        <v>4/5</v>
      </c>
      <c r="C17" s="65">
        <f>ฉบับครู!C17</f>
        <v>44268</v>
      </c>
      <c r="D17" s="24" t="str">
        <f>ฉบับครู!D17</f>
        <v>นายนรเทพ  ระวิวรรณ</v>
      </c>
      <c r="E17" s="25" t="str">
        <f>ฉบับครู!E17</f>
        <v>ชาย</v>
      </c>
      <c r="F17" s="27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8">
        <f t="shared" si="13"/>
        <v>0</v>
      </c>
      <c r="AS17" s="28">
        <f t="shared" si="14"/>
        <v>0</v>
      </c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</row>
    <row r="18" spans="1:65" ht="18" customHeight="1" x14ac:dyDescent="0.6">
      <c r="A18" s="20" t="s">
        <v>25</v>
      </c>
      <c r="B18" s="22" t="str">
        <f>ฉบับครู!B18</f>
        <v>4/5</v>
      </c>
      <c r="C18" s="65">
        <f>ฉบับครู!C18</f>
        <v>44269</v>
      </c>
      <c r="D18" s="24" t="str">
        <f>ฉบับครู!D18</f>
        <v>นายนิธิกร  บุณยการ</v>
      </c>
      <c r="E18" s="25" t="str">
        <f>ฉบับครู!E18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6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</row>
    <row r="19" spans="1:65" ht="18" customHeight="1" x14ac:dyDescent="0.6">
      <c r="A19" s="20" t="s">
        <v>26</v>
      </c>
      <c r="B19" s="22" t="str">
        <f>ฉบับครู!B19</f>
        <v>4/5</v>
      </c>
      <c r="C19" s="65">
        <f>ฉบับครู!C19</f>
        <v>44271</v>
      </c>
      <c r="D19" s="24" t="str">
        <f>ฉบับครู!D19</f>
        <v>เด็กชายภูริฑัต  วงษ์ลาโพธิ์</v>
      </c>
      <c r="E19" s="25" t="str">
        <f>ฉบับครู!E19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6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</row>
    <row r="20" spans="1:65" ht="18" customHeight="1" x14ac:dyDescent="0.6">
      <c r="A20" s="20" t="s">
        <v>27</v>
      </c>
      <c r="B20" s="22" t="str">
        <f>ฉบับครู!B20</f>
        <v>4/5</v>
      </c>
      <c r="C20" s="65">
        <f>ฉบับครู!C20</f>
        <v>44273</v>
      </c>
      <c r="D20" s="24" t="str">
        <f>ฉบับครู!D20</f>
        <v>นายวุฒิชัย  จันทร์โสม</v>
      </c>
      <c r="E20" s="25" t="str">
        <f>ฉบับครู!E20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6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</row>
    <row r="21" spans="1:65" ht="18" customHeight="1" x14ac:dyDescent="0.6">
      <c r="A21" s="20" t="s">
        <v>28</v>
      </c>
      <c r="B21" s="22" t="str">
        <f>ฉบับครู!B21</f>
        <v>4/5</v>
      </c>
      <c r="C21" s="65">
        <f>ฉบับครู!C21</f>
        <v>44351</v>
      </c>
      <c r="D21" s="24" t="str">
        <f>ฉบับครู!D21</f>
        <v>นายกฤตภาส  ศรัจจันทร์</v>
      </c>
      <c r="E21" s="25" t="str">
        <f>ฉบับครู!E21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6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</row>
    <row r="22" spans="1:65" ht="18" customHeight="1" x14ac:dyDescent="0.6">
      <c r="A22" s="20" t="s">
        <v>29</v>
      </c>
      <c r="B22" s="22" t="str">
        <f>ฉบับครู!B22</f>
        <v>4/5</v>
      </c>
      <c r="C22" s="65">
        <f>ฉบับครู!C22</f>
        <v>44364</v>
      </c>
      <c r="D22" s="24" t="str">
        <f>ฉบับครู!D22</f>
        <v>นายรณกร  บัวคล้าย</v>
      </c>
      <c r="E22" s="25" t="str">
        <f>ฉบับครู!E22</f>
        <v>ชาย</v>
      </c>
      <c r="F22" s="17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</row>
    <row r="23" spans="1:65" ht="18" customHeight="1" x14ac:dyDescent="0.6">
      <c r="A23" s="20" t="s">
        <v>30</v>
      </c>
      <c r="B23" s="22" t="str">
        <f>ฉบับครู!B23</f>
        <v>4/5</v>
      </c>
      <c r="C23" s="65">
        <f>ฉบับครู!C23</f>
        <v>44396</v>
      </c>
      <c r="D23" s="24" t="str">
        <f>ฉบับครู!D23</f>
        <v>นายก่อศักดิ์  วารักดี</v>
      </c>
      <c r="E23" s="25" t="str">
        <f>ฉบับครู!E23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6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</row>
    <row r="24" spans="1:65" ht="18" customHeight="1" x14ac:dyDescent="0.6">
      <c r="A24" s="20" t="s">
        <v>31</v>
      </c>
      <c r="B24" s="22" t="str">
        <f>ฉบับครู!B24</f>
        <v>4/5</v>
      </c>
      <c r="C24" s="65">
        <f>ฉบับครู!C24</f>
        <v>44400</v>
      </c>
      <c r="D24" s="24" t="str">
        <f>ฉบับครู!D24</f>
        <v>นายณัฐกรณ์  รักษ์ทอง</v>
      </c>
      <c r="E24" s="25" t="str">
        <f>ฉบับครู!E24</f>
        <v>ชาย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6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</row>
    <row r="25" spans="1:65" ht="18" customHeight="1" x14ac:dyDescent="0.6">
      <c r="A25" s="20" t="s">
        <v>32</v>
      </c>
      <c r="B25" s="22" t="str">
        <f>ฉบับครู!B25</f>
        <v>4/5</v>
      </c>
      <c r="C25" s="65">
        <f>ฉบับครู!C25</f>
        <v>44404</v>
      </c>
      <c r="D25" s="24" t="str">
        <f>ฉบับครู!D25</f>
        <v>นายปวริศ  หนูรักษ์</v>
      </c>
      <c r="E25" s="25" t="str">
        <f>ฉบับครู!E25</f>
        <v>ชาย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6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</row>
    <row r="26" spans="1:65" ht="18" customHeight="1" x14ac:dyDescent="0.6">
      <c r="A26" s="20" t="s">
        <v>33</v>
      </c>
      <c r="B26" s="22" t="str">
        <f>ฉบับครู!B26</f>
        <v>4/5</v>
      </c>
      <c r="C26" s="65">
        <f>ฉบับครู!C26</f>
        <v>44408</v>
      </c>
      <c r="D26" s="24" t="str">
        <f>ฉบับครู!D26</f>
        <v>นายยิ่งเกียรติ  เบ้าจรรักษ์</v>
      </c>
      <c r="E26" s="25" t="str">
        <f>ฉบับครู!E26</f>
        <v>ชาย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6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</row>
    <row r="27" spans="1:65" ht="18" customHeight="1" x14ac:dyDescent="0.6">
      <c r="A27" s="20" t="s">
        <v>34</v>
      </c>
      <c r="B27" s="22" t="str">
        <f>ฉบับครู!B27</f>
        <v>4/5</v>
      </c>
      <c r="C27" s="65">
        <f>ฉบับครู!C27</f>
        <v>44453</v>
      </c>
      <c r="D27" s="24" t="str">
        <f>ฉบับครู!D27</f>
        <v>เด็กชายพงศธร  วิชัยโย</v>
      </c>
      <c r="E27" s="25" t="str">
        <f>ฉบับครู!E27</f>
        <v>ชาย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6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</row>
    <row r="28" spans="1:65" ht="18" customHeight="1" x14ac:dyDescent="0.6">
      <c r="A28" s="20" t="s">
        <v>35</v>
      </c>
      <c r="B28" s="22" t="str">
        <f>ฉบับครู!B28</f>
        <v>4/5</v>
      </c>
      <c r="C28" s="65">
        <f>ฉบับครู!C28</f>
        <v>44456</v>
      </c>
      <c r="D28" s="24" t="str">
        <f>ฉบับครู!D28</f>
        <v>นายวัชรพล  มัคสัง</v>
      </c>
      <c r="E28" s="25" t="str">
        <f>ฉบับครู!E28</f>
        <v>ชาย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6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</row>
    <row r="29" spans="1:65" ht="18" customHeight="1" x14ac:dyDescent="0.6">
      <c r="A29" s="20" t="s">
        <v>36</v>
      </c>
      <c r="B29" s="22" t="str">
        <f>ฉบับครู!B29</f>
        <v>4/5</v>
      </c>
      <c r="C29" s="65">
        <f>ฉบับครู!C29</f>
        <v>44487</v>
      </c>
      <c r="D29" s="24" t="str">
        <f>ฉบับครู!D29</f>
        <v>นายจิตติพัฒน์  วิจิตรโกเมน</v>
      </c>
      <c r="E29" s="25" t="str">
        <f>ฉบับครู!E29</f>
        <v>ชาย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6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</row>
    <row r="30" spans="1:65" ht="18" customHeight="1" x14ac:dyDescent="0.6">
      <c r="A30" s="20" t="s">
        <v>37</v>
      </c>
      <c r="B30" s="22" t="str">
        <f>ฉบับครู!B30</f>
        <v>4/5</v>
      </c>
      <c r="C30" s="65">
        <f>ฉบับครู!C30</f>
        <v>44497</v>
      </c>
      <c r="D30" s="24" t="str">
        <f>ฉบับครู!D30</f>
        <v>นายพิจิตร  ผดุงศิริ</v>
      </c>
      <c r="E30" s="25" t="str">
        <f>ฉบับครู!E30</f>
        <v>ชาย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6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</row>
    <row r="31" spans="1:65" ht="18" customHeight="1" x14ac:dyDescent="0.6">
      <c r="A31" s="20" t="s">
        <v>38</v>
      </c>
      <c r="B31" s="22" t="str">
        <f>ฉบับครู!B31</f>
        <v>4/5</v>
      </c>
      <c r="C31" s="65">
        <f>ฉบับครู!C31</f>
        <v>46217</v>
      </c>
      <c r="D31" s="24" t="str">
        <f>ฉบับครู!D31</f>
        <v>นายชาตินันท์  วงษ์สถิตย์</v>
      </c>
      <c r="E31" s="25" t="str">
        <f>ฉบับครู!E31</f>
        <v>ชาย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6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</row>
    <row r="32" spans="1:65" ht="18" customHeight="1" x14ac:dyDescent="0.6">
      <c r="A32" s="20" t="s">
        <v>39</v>
      </c>
      <c r="B32" s="22" t="str">
        <f>ฉบับครู!B32</f>
        <v>4/5</v>
      </c>
      <c r="C32" s="65">
        <f>ฉบับครู!C32</f>
        <v>44111</v>
      </c>
      <c r="D32" s="24" t="str">
        <f>ฉบับครู!D32</f>
        <v>นางสาวปภัสสร  ค่ายมั่น</v>
      </c>
      <c r="E32" s="25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6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</row>
    <row r="33" spans="1:65" ht="18" customHeight="1" x14ac:dyDescent="0.6">
      <c r="A33" s="20" t="s">
        <v>40</v>
      </c>
      <c r="B33" s="22" t="str">
        <f>ฉบับครู!B33</f>
        <v>4/5</v>
      </c>
      <c r="C33" s="65">
        <f>ฉบับครู!C33</f>
        <v>44203</v>
      </c>
      <c r="D33" s="24" t="str">
        <f>ฉบับครู!D33</f>
        <v>นางสาวพัชริดา  พันธ์โชติ</v>
      </c>
      <c r="E33" s="25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6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</row>
    <row r="34" spans="1:65" ht="18" customHeight="1" x14ac:dyDescent="0.6">
      <c r="A34" s="20" t="s">
        <v>41</v>
      </c>
      <c r="B34" s="22" t="str">
        <f>ฉบับครู!B34</f>
        <v>4/5</v>
      </c>
      <c r="C34" s="65">
        <f>ฉบับครู!C34</f>
        <v>44212</v>
      </c>
      <c r="D34" s="24" t="str">
        <f>ฉบับครู!D34</f>
        <v>นางสาวอธิติยาธรณ์  เข็มเพ็ชร์</v>
      </c>
      <c r="E34" s="25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6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</row>
    <row r="35" spans="1:65" ht="18" customHeight="1" x14ac:dyDescent="0.6">
      <c r="A35" s="20" t="s">
        <v>42</v>
      </c>
      <c r="B35" s="22" t="str">
        <f>ฉบับครู!B35</f>
        <v>4/5</v>
      </c>
      <c r="C35" s="65">
        <f>ฉบับครู!C35</f>
        <v>44373</v>
      </c>
      <c r="D35" s="24" t="str">
        <f>ฉบับครู!D35</f>
        <v>นางสาวขวัญวงศ์  วงษ์งาม</v>
      </c>
      <c r="E35" s="25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6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</row>
    <row r="36" spans="1:65" ht="18" customHeight="1" x14ac:dyDescent="0.6">
      <c r="A36" s="20" t="s">
        <v>43</v>
      </c>
      <c r="B36" s="22" t="str">
        <f>ฉบับครู!B36</f>
        <v>4/5</v>
      </c>
      <c r="C36" s="65">
        <f>ฉบับครู!C36</f>
        <v>44387</v>
      </c>
      <c r="D36" s="24" t="str">
        <f>ฉบับครู!D36</f>
        <v>นางสาวพัชรินทร์  ศึกประเสริฐ</v>
      </c>
      <c r="E36" s="25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6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</row>
    <row r="37" spans="1:65" ht="18" customHeight="1" x14ac:dyDescent="0.6">
      <c r="A37" s="20" t="s">
        <v>44</v>
      </c>
      <c r="B37" s="22" t="str">
        <f>ฉบับครู!B37</f>
        <v>4/5</v>
      </c>
      <c r="C37" s="65">
        <f>ฉบับครู!C37</f>
        <v>44463</v>
      </c>
      <c r="D37" s="24" t="str">
        <f>ฉบับครู!D37</f>
        <v>นางสาวจิรชญา  หรูวิวัฒน์</v>
      </c>
      <c r="E37" s="25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6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</row>
    <row r="38" spans="1:65" ht="18" customHeight="1" x14ac:dyDescent="0.6">
      <c r="A38" s="20" t="s">
        <v>45</v>
      </c>
      <c r="B38" s="22" t="str">
        <f>ฉบับครู!B38</f>
        <v>4/5</v>
      </c>
      <c r="C38" s="65">
        <f>ฉบับครู!C38</f>
        <v>44467</v>
      </c>
      <c r="D38" s="24" t="str">
        <f>ฉบับครู!D38</f>
        <v>นางสาวฐิติรัตน์  ลิ้มวุฒิไกรจิรัฐ</v>
      </c>
      <c r="E38" s="25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6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</row>
    <row r="39" spans="1:65" ht="18" customHeight="1" x14ac:dyDescent="0.6">
      <c r="A39" s="20" t="s">
        <v>46</v>
      </c>
      <c r="B39" s="22" t="str">
        <f>ฉบับครู!B39</f>
        <v>4/5</v>
      </c>
      <c r="C39" s="65">
        <f>ฉบับครู!C39</f>
        <v>44480</v>
      </c>
      <c r="D39" s="24" t="str">
        <f>ฉบับครู!D39</f>
        <v>นางสาวศศิวรรณ  ปุชัยเคน</v>
      </c>
      <c r="E39" s="25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6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</row>
    <row r="40" spans="1:65" ht="18" customHeight="1" x14ac:dyDescent="0.6">
      <c r="A40" s="20" t="s">
        <v>47</v>
      </c>
      <c r="B40" s="22" t="str">
        <f>ฉบับครู!B40</f>
        <v>4/5</v>
      </c>
      <c r="C40" s="65">
        <f>ฉบับครู!C40</f>
        <v>44482</v>
      </c>
      <c r="D40" s="24" t="str">
        <f>ฉบับครู!D40</f>
        <v>นางสาวสมัชญา  ตังกวย</v>
      </c>
      <c r="E40" s="25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6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</row>
    <row r="41" spans="1:65" ht="18" customHeight="1" x14ac:dyDescent="0.6">
      <c r="A41" s="20" t="s">
        <v>48</v>
      </c>
      <c r="B41" s="22" t="str">
        <f>ฉบับครู!B41</f>
        <v>4/5</v>
      </c>
      <c r="C41" s="65">
        <f>ฉบับครู!C41</f>
        <v>46218</v>
      </c>
      <c r="D41" s="24" t="str">
        <f>ฉบับครู!D41</f>
        <v>นางสาวกิรณา  ทะประสพ</v>
      </c>
      <c r="E41" s="25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6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</row>
    <row r="42" spans="1:65" ht="18" customHeight="1" x14ac:dyDescent="0.6">
      <c r="A42" s="20" t="s">
        <v>49</v>
      </c>
      <c r="B42" s="22" t="str">
        <f>ฉบับครู!B42</f>
        <v>4/5</v>
      </c>
      <c r="C42" s="65">
        <f>ฉบับครู!C42</f>
        <v>46219</v>
      </c>
      <c r="D42" s="24" t="str">
        <f>ฉบับครู!D42</f>
        <v>เด็กหญิงจินตนา  วิวิธสุรการ</v>
      </c>
      <c r="E42" s="25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6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</row>
    <row r="43" spans="1:65" ht="18" customHeight="1" x14ac:dyDescent="0.6">
      <c r="A43" s="20" t="s">
        <v>50</v>
      </c>
      <c r="B43" s="22" t="str">
        <f>ฉบับครู!B43</f>
        <v>4/5</v>
      </c>
      <c r="C43" s="65">
        <f>ฉบับครู!C43</f>
        <v>46220</v>
      </c>
      <c r="D43" s="24" t="str">
        <f>ฉบับครู!D43</f>
        <v>นางสาวญาณิศา  มั่นจันทร์</v>
      </c>
      <c r="E43" s="25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6">
        <f t="shared" ref="AE43" si="16">H43+M43+R43+U43+AC43</f>
        <v>0</v>
      </c>
      <c r="AF43" s="20">
        <f t="shared" ref="AF43" si="17">SUM(H43,M43,R43,U43,AC43)</f>
        <v>0</v>
      </c>
      <c r="AG43" s="20" t="b">
        <f t="shared" ref="AG43" si="18">IF(L43=3,1,IF(L43=2,2,IF(L43=1,3)))</f>
        <v>0</v>
      </c>
      <c r="AH43" s="20">
        <f t="shared" ref="AH43" si="19">J43+L43+Q43+W43+AA43</f>
        <v>0</v>
      </c>
      <c r="AI43" s="20">
        <f t="shared" ref="AI43" si="20">SUM(J43,L43,Q43,W43,AA43)</f>
        <v>0</v>
      </c>
      <c r="AJ43" s="20" t="b">
        <f t="shared" ref="AJ43" si="21">IF(Z43=3,1,IF(Z43=2,2,IF(Z43=1,3)))</f>
        <v>0</v>
      </c>
      <c r="AK43" s="20" t="b">
        <f t="shared" ref="AK43" si="22">IF(AD43=3,1,IF(AD43=2,2,IF(AD43=1,3)))</f>
        <v>0</v>
      </c>
      <c r="AL43" s="20">
        <f t="shared" ref="AL43" si="23">G43+O43+T43+Z43+AD43</f>
        <v>0</v>
      </c>
      <c r="AM43" s="20">
        <f t="shared" ref="AM43" si="24">SUM(G43,O43,T43,Z43,AD43)</f>
        <v>0</v>
      </c>
      <c r="AN43" s="20" t="b">
        <f t="shared" ref="AN43" si="25">IF(P43=3,1,IF(P43=2,2,IF(P43=1,3)))</f>
        <v>0</v>
      </c>
      <c r="AO43" s="20" t="b">
        <f t="shared" ref="AO43" si="26">IF(S43=3,1,IF(S43=2,2,IF(S43=1,3)))</f>
        <v>0</v>
      </c>
      <c r="AP43" s="20">
        <f t="shared" ref="AP43" si="27">K43+P43+S43+X43+AB43</f>
        <v>0</v>
      </c>
      <c r="AQ43" s="20">
        <f t="shared" ref="AQ43" si="28">SUM(K43,P43,S43,X43,AB43)</f>
        <v>0</v>
      </c>
      <c r="AR43" s="20">
        <f t="shared" ref="AR43" si="29">F43+I43+N43+V43+Y43</f>
        <v>0</v>
      </c>
      <c r="AS43" s="20">
        <f t="shared" ref="AS43" si="30">SUM(F43,I43,N43,V43,Y43)</f>
        <v>0</v>
      </c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ht="18" customHeight="1" x14ac:dyDescent="0.6">
      <c r="A44" s="20" t="s">
        <v>51</v>
      </c>
      <c r="B44" s="22"/>
      <c r="C44" s="65"/>
      <c r="D44" s="24"/>
      <c r="E44" s="25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6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</row>
    <row r="45" spans="1:65" ht="18" customHeight="1" x14ac:dyDescent="0.6">
      <c r="A45" s="20" t="s">
        <v>52</v>
      </c>
      <c r="B45" s="22"/>
      <c r="C45" s="23"/>
      <c r="D45" s="24"/>
      <c r="E45" s="25"/>
      <c r="F45" s="17"/>
      <c r="G45" s="17"/>
      <c r="H45" s="17"/>
      <c r="I45" s="17"/>
      <c r="J45" s="17"/>
      <c r="K45" s="17"/>
      <c r="L45" s="29"/>
      <c r="M45" s="29"/>
      <c r="N45" s="29"/>
      <c r="O45" s="29"/>
      <c r="P45" s="29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6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</row>
    <row r="46" spans="1:65" ht="18" customHeight="1" x14ac:dyDescent="0.6">
      <c r="A46" s="20" t="s">
        <v>53</v>
      </c>
      <c r="B46" s="22"/>
      <c r="C46" s="23"/>
      <c r="D46" s="24"/>
      <c r="E46" s="25"/>
      <c r="F46" s="17"/>
      <c r="G46" s="17"/>
      <c r="H46" s="17"/>
      <c r="I46" s="17"/>
      <c r="J46" s="17"/>
      <c r="K46" s="17"/>
      <c r="L46" s="29"/>
      <c r="M46" s="29"/>
      <c r="N46" s="29"/>
      <c r="O46" s="29"/>
      <c r="P46" s="29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6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</row>
    <row r="47" spans="1:65" ht="18" customHeight="1" x14ac:dyDescent="0.6">
      <c r="A47" s="20" t="s">
        <v>54</v>
      </c>
      <c r="B47" s="22"/>
      <c r="C47" s="25"/>
      <c r="D47" s="24"/>
      <c r="E47" s="25"/>
      <c r="F47" s="17"/>
      <c r="G47" s="17"/>
      <c r="H47" s="17"/>
      <c r="I47" s="17"/>
      <c r="J47" s="17"/>
      <c r="K47" s="17"/>
      <c r="L47" s="29"/>
      <c r="M47" s="29"/>
      <c r="N47" s="29"/>
      <c r="O47" s="29"/>
      <c r="P47" s="29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6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</row>
    <row r="48" spans="1:65" ht="18" customHeight="1" x14ac:dyDescent="0.6">
      <c r="A48" s="30" t="s">
        <v>55</v>
      </c>
      <c r="B48" s="22"/>
      <c r="C48" s="25"/>
      <c r="D48" s="24"/>
      <c r="E48" s="25"/>
      <c r="F48" s="31"/>
      <c r="G48" s="31"/>
      <c r="H48" s="31"/>
      <c r="I48" s="31"/>
      <c r="J48" s="31"/>
      <c r="K48" s="31"/>
      <c r="L48" s="32"/>
      <c r="M48" s="32"/>
      <c r="N48" s="32"/>
      <c r="O48" s="32"/>
      <c r="P48" s="32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3">
        <f t="shared" si="0"/>
        <v>0</v>
      </c>
      <c r="AF48" s="30"/>
      <c r="AG48" s="30" t="b">
        <f t="shared" si="2"/>
        <v>0</v>
      </c>
      <c r="AH48" s="30">
        <f t="shared" si="3"/>
        <v>0</v>
      </c>
      <c r="AI48" s="30"/>
      <c r="AJ48" s="30" t="b">
        <f t="shared" si="5"/>
        <v>0</v>
      </c>
      <c r="AK48" s="30" t="b">
        <f t="shared" si="6"/>
        <v>0</v>
      </c>
      <c r="AL48" s="30">
        <f t="shared" si="7"/>
        <v>0</v>
      </c>
      <c r="AM48" s="30"/>
      <c r="AN48" s="30" t="b">
        <f t="shared" si="9"/>
        <v>0</v>
      </c>
      <c r="AO48" s="30" t="b">
        <f t="shared" si="10"/>
        <v>0</v>
      </c>
      <c r="AP48" s="30">
        <f t="shared" si="15"/>
        <v>0</v>
      </c>
      <c r="AQ48" s="30"/>
      <c r="AR48" s="30">
        <f t="shared" si="13"/>
        <v>0</v>
      </c>
      <c r="AS48" s="3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</row>
    <row r="49" spans="1:65" ht="18" customHeight="1" x14ac:dyDescent="0.6">
      <c r="A49" s="20" t="s">
        <v>56</v>
      </c>
      <c r="B49" s="22"/>
      <c r="C49" s="25"/>
      <c r="D49" s="24"/>
      <c r="E49" s="25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34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</row>
    <row r="50" spans="1:65" ht="18" customHeight="1" x14ac:dyDescent="0.6">
      <c r="A50" s="20" t="s">
        <v>57</v>
      </c>
      <c r="B50" s="22"/>
      <c r="C50" s="25"/>
      <c r="D50" s="24"/>
      <c r="E50" s="25"/>
      <c r="F50" s="17"/>
      <c r="G50" s="17"/>
      <c r="H50" s="17"/>
      <c r="I50" s="17"/>
      <c r="J50" s="17"/>
      <c r="K50" s="17"/>
      <c r="L50" s="29"/>
      <c r="M50" s="29"/>
      <c r="N50" s="29"/>
      <c r="O50" s="29"/>
      <c r="P50" s="29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6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</row>
    <row r="51" spans="1:65" ht="18" customHeight="1" x14ac:dyDescent="0.6">
      <c r="A51" s="20" t="s">
        <v>58</v>
      </c>
      <c r="B51" s="22"/>
      <c r="C51" s="25"/>
      <c r="D51" s="24"/>
      <c r="E51" s="25"/>
      <c r="F51" s="17"/>
      <c r="G51" s="17"/>
      <c r="H51" s="17"/>
      <c r="I51" s="17"/>
      <c r="J51" s="17"/>
      <c r="K51" s="17"/>
      <c r="L51" s="29"/>
      <c r="M51" s="29"/>
      <c r="N51" s="29"/>
      <c r="O51" s="29"/>
      <c r="P51" s="29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6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</row>
    <row r="52" spans="1:65" ht="18" customHeight="1" x14ac:dyDescent="0.6">
      <c r="A52" s="20" t="s">
        <v>59</v>
      </c>
      <c r="B52" s="22"/>
      <c r="C52" s="25"/>
      <c r="D52" s="24"/>
      <c r="E52" s="25"/>
      <c r="F52" s="17"/>
      <c r="G52" s="17"/>
      <c r="H52" s="17"/>
      <c r="I52" s="17"/>
      <c r="J52" s="17"/>
      <c r="K52" s="17"/>
      <c r="L52" s="29"/>
      <c r="M52" s="29"/>
      <c r="N52" s="29"/>
      <c r="O52" s="29"/>
      <c r="P52" s="29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6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</row>
    <row r="53" spans="1:65" ht="18" customHeight="1" x14ac:dyDescent="0.6">
      <c r="A53" s="20" t="s">
        <v>60</v>
      </c>
      <c r="B53" s="22"/>
      <c r="C53" s="25"/>
      <c r="D53" s="24"/>
      <c r="E53" s="25"/>
      <c r="F53" s="17"/>
      <c r="G53" s="17"/>
      <c r="H53" s="17"/>
      <c r="I53" s="17"/>
      <c r="J53" s="17"/>
      <c r="K53" s="17"/>
      <c r="L53" s="29"/>
      <c r="M53" s="29"/>
      <c r="N53" s="29"/>
      <c r="O53" s="29"/>
      <c r="P53" s="29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6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</row>
    <row r="54" spans="1:65" ht="18" customHeight="1" x14ac:dyDescent="0.6">
      <c r="A54" s="20" t="s">
        <v>61</v>
      </c>
      <c r="B54" s="22"/>
      <c r="C54" s="25"/>
      <c r="D54" s="24"/>
      <c r="E54" s="25"/>
      <c r="F54" s="17"/>
      <c r="G54" s="17"/>
      <c r="H54" s="17"/>
      <c r="I54" s="17"/>
      <c r="J54" s="17"/>
      <c r="K54" s="17"/>
      <c r="L54" s="29"/>
      <c r="M54" s="29"/>
      <c r="N54" s="29"/>
      <c r="O54" s="29"/>
      <c r="P54" s="29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6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</row>
    <row r="55" spans="1:65" ht="18" customHeight="1" x14ac:dyDescent="0.6">
      <c r="A55" s="62"/>
      <c r="B55" s="63"/>
      <c r="C55" s="50"/>
      <c r="D55" s="40"/>
      <c r="E55" s="50"/>
      <c r="F55" s="45"/>
      <c r="G55" s="45"/>
      <c r="H55" s="45"/>
      <c r="I55" s="45"/>
      <c r="J55" s="45"/>
      <c r="K55" s="45"/>
      <c r="L55" s="64"/>
      <c r="M55" s="64"/>
      <c r="N55" s="64"/>
      <c r="O55" s="64"/>
      <c r="P55" s="64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54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</row>
    <row r="56" spans="1:65" ht="19.5" customHeight="1" x14ac:dyDescent="0.6">
      <c r="A56" s="40"/>
      <c r="B56" s="45"/>
      <c r="C56" s="45"/>
      <c r="D56" s="40"/>
      <c r="E56" s="40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</row>
    <row r="57" spans="1:65" ht="19.5" customHeight="1" x14ac:dyDescent="0.6">
      <c r="A57" s="40"/>
      <c r="B57" s="40"/>
      <c r="C57" s="94" t="s">
        <v>62</v>
      </c>
      <c r="D57" s="87"/>
      <c r="E57" s="40"/>
      <c r="F57" s="40"/>
      <c r="G57" s="40"/>
      <c r="H57" s="40"/>
      <c r="I57" s="40"/>
      <c r="J57" s="40"/>
      <c r="K57" s="40"/>
      <c r="L57" s="40"/>
      <c r="M57" s="35"/>
      <c r="N57" s="40"/>
      <c r="O57" s="40"/>
      <c r="P57" s="40"/>
      <c r="Q57" s="40"/>
      <c r="R57" s="40"/>
      <c r="S57" s="94" t="s">
        <v>62</v>
      </c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</row>
    <row r="58" spans="1:65" ht="19.5" customHeight="1" x14ac:dyDescent="0.6">
      <c r="A58" s="40"/>
      <c r="B58" s="40"/>
      <c r="C58" s="88" t="s">
        <v>140</v>
      </c>
      <c r="D58" s="95"/>
      <c r="E58" s="45"/>
      <c r="F58" s="40"/>
      <c r="G58" s="40"/>
      <c r="H58" s="40"/>
      <c r="I58" s="40"/>
      <c r="J58" s="40"/>
      <c r="K58" s="40"/>
      <c r="L58" s="40"/>
      <c r="M58" s="40"/>
      <c r="N58" s="40"/>
      <c r="O58" s="86"/>
      <c r="P58" s="87"/>
      <c r="Q58" s="87"/>
      <c r="R58" s="40"/>
      <c r="S58" s="86" t="s">
        <v>141</v>
      </c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</row>
    <row r="59" spans="1:65" ht="19.5" customHeight="1" x14ac:dyDescent="0.6">
      <c r="A59" s="40"/>
      <c r="B59" s="40"/>
      <c r="C59" s="86" t="s">
        <v>63</v>
      </c>
      <c r="D59" s="87"/>
      <c r="E59" s="54"/>
      <c r="F59" s="40"/>
      <c r="G59" s="40"/>
      <c r="H59" s="40"/>
      <c r="I59" s="40"/>
      <c r="J59" s="40"/>
      <c r="K59" s="40"/>
      <c r="L59" s="40"/>
      <c r="M59" s="40"/>
      <c r="N59" s="53"/>
      <c r="O59" s="88"/>
      <c r="P59" s="87"/>
      <c r="Q59" s="87"/>
      <c r="R59" s="40"/>
      <c r="S59" s="86" t="s">
        <v>63</v>
      </c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</row>
    <row r="60" spans="1:65" ht="19.5" customHeight="1" x14ac:dyDescent="0.6">
      <c r="A60" s="40"/>
      <c r="B60" s="45"/>
      <c r="C60" s="45"/>
      <c r="D60" s="40"/>
      <c r="E60" s="40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</row>
    <row r="61" spans="1:65" ht="19.5" customHeight="1" x14ac:dyDescent="0.6">
      <c r="A61" s="40"/>
      <c r="B61" s="45"/>
      <c r="C61" s="45"/>
      <c r="D61" s="40"/>
      <c r="E61" s="40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</row>
    <row r="62" spans="1:65" ht="19.5" customHeight="1" x14ac:dyDescent="0.6">
      <c r="A62" s="40"/>
      <c r="B62" s="45"/>
      <c r="C62" s="45"/>
      <c r="D62" s="40"/>
      <c r="E62" s="40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</row>
    <row r="63" spans="1:65" ht="19.5" customHeight="1" x14ac:dyDescent="0.6">
      <c r="A63" s="40"/>
      <c r="B63" s="45"/>
      <c r="C63" s="45"/>
      <c r="D63" s="40"/>
      <c r="E63" s="40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</row>
    <row r="64" spans="1:65" ht="19.5" customHeight="1" x14ac:dyDescent="0.6">
      <c r="A64" s="40"/>
      <c r="B64" s="45"/>
      <c r="C64" s="45"/>
      <c r="D64" s="40"/>
      <c r="E64" s="40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</row>
    <row r="65" spans="1:65" ht="19.5" customHeight="1" x14ac:dyDescent="0.6">
      <c r="A65" s="40"/>
      <c r="B65" s="45"/>
      <c r="C65" s="45"/>
      <c r="D65" s="40"/>
      <c r="E65" s="40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</row>
    <row r="66" spans="1:65" ht="19.5" customHeight="1" x14ac:dyDescent="0.6">
      <c r="A66" s="40"/>
      <c r="B66" s="45"/>
      <c r="C66" s="45"/>
      <c r="D66" s="40"/>
      <c r="E66" s="40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</row>
    <row r="67" spans="1:65" ht="19.5" customHeight="1" x14ac:dyDescent="0.6">
      <c r="A67" s="40"/>
      <c r="B67" s="45"/>
      <c r="C67" s="45"/>
      <c r="D67" s="40"/>
      <c r="E67" s="40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</row>
    <row r="68" spans="1:65" ht="19.5" customHeight="1" x14ac:dyDescent="0.6">
      <c r="A68" s="40"/>
      <c r="B68" s="45"/>
      <c r="C68" s="45"/>
      <c r="D68" s="40"/>
      <c r="E68" s="40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</row>
    <row r="69" spans="1:65" ht="19.5" customHeight="1" x14ac:dyDescent="0.6">
      <c r="A69" s="40"/>
      <c r="B69" s="45"/>
      <c r="C69" s="45"/>
      <c r="D69" s="40"/>
      <c r="E69" s="40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</row>
    <row r="70" spans="1:65" ht="19.5" customHeight="1" x14ac:dyDescent="0.6">
      <c r="A70" s="40"/>
      <c r="B70" s="45"/>
      <c r="C70" s="45"/>
      <c r="D70" s="40"/>
      <c r="E70" s="40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</row>
    <row r="71" spans="1:65" ht="19.5" customHeight="1" x14ac:dyDescent="0.6">
      <c r="A71" s="40"/>
      <c r="B71" s="45"/>
      <c r="C71" s="45"/>
      <c r="D71" s="40"/>
      <c r="E71" s="40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</row>
    <row r="72" spans="1:65" ht="19.5" customHeight="1" x14ac:dyDescent="0.6">
      <c r="A72" s="40"/>
      <c r="B72" s="45"/>
      <c r="C72" s="45"/>
      <c r="D72" s="40"/>
      <c r="E72" s="40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</row>
    <row r="73" spans="1:65" ht="19.5" customHeight="1" x14ac:dyDescent="0.6">
      <c r="A73" s="40"/>
      <c r="B73" s="45"/>
      <c r="C73" s="45"/>
      <c r="D73" s="40"/>
      <c r="E73" s="40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</row>
    <row r="74" spans="1:65" ht="19.5" customHeight="1" x14ac:dyDescent="0.6">
      <c r="A74" s="40"/>
      <c r="B74" s="45"/>
      <c r="C74" s="45"/>
      <c r="D74" s="40"/>
      <c r="E74" s="40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</row>
    <row r="75" spans="1:65" ht="19.5" customHeight="1" x14ac:dyDescent="0.6">
      <c r="A75" s="40"/>
      <c r="B75" s="45"/>
      <c r="C75" s="45"/>
      <c r="D75" s="40"/>
      <c r="E75" s="40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</row>
    <row r="76" spans="1:65" ht="19.5" customHeight="1" x14ac:dyDescent="0.6">
      <c r="A76" s="40"/>
      <c r="B76" s="45"/>
      <c r="C76" s="45"/>
      <c r="D76" s="40"/>
      <c r="E76" s="40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</row>
    <row r="77" spans="1:65" ht="19.5" customHeight="1" x14ac:dyDescent="0.6">
      <c r="A77" s="40"/>
      <c r="B77" s="45"/>
      <c r="C77" s="45"/>
      <c r="D77" s="40"/>
      <c r="E77" s="40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</row>
    <row r="78" spans="1:65" ht="19.5" customHeight="1" x14ac:dyDescent="0.6">
      <c r="A78" s="40"/>
      <c r="B78" s="45"/>
      <c r="C78" s="45"/>
      <c r="D78" s="40"/>
      <c r="E78" s="40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</row>
    <row r="79" spans="1:65" ht="19.5" customHeight="1" x14ac:dyDescent="0.6">
      <c r="A79" s="40"/>
      <c r="B79" s="45"/>
      <c r="C79" s="45"/>
      <c r="D79" s="40"/>
      <c r="E79" s="40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</row>
    <row r="80" spans="1:65" ht="19.5" customHeight="1" x14ac:dyDescent="0.6">
      <c r="A80" s="40"/>
      <c r="B80" s="45"/>
      <c r="C80" s="45"/>
      <c r="D80" s="40"/>
      <c r="E80" s="40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</row>
    <row r="81" spans="1:65" ht="19.5" customHeight="1" x14ac:dyDescent="0.6">
      <c r="A81" s="40"/>
      <c r="B81" s="45"/>
      <c r="C81" s="45"/>
      <c r="D81" s="40"/>
      <c r="E81" s="40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</row>
    <row r="82" spans="1:65" ht="19.5" customHeight="1" x14ac:dyDescent="0.6">
      <c r="A82" s="40"/>
      <c r="B82" s="45"/>
      <c r="C82" s="45"/>
      <c r="D82" s="40"/>
      <c r="E82" s="40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</row>
    <row r="83" spans="1:65" ht="19.5" customHeight="1" x14ac:dyDescent="0.6">
      <c r="A83" s="40"/>
      <c r="B83" s="45"/>
      <c r="C83" s="45"/>
      <c r="D83" s="40"/>
      <c r="E83" s="40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</row>
    <row r="84" spans="1:65" ht="19.5" customHeight="1" x14ac:dyDescent="0.6">
      <c r="A84" s="40"/>
      <c r="B84" s="45"/>
      <c r="C84" s="45"/>
      <c r="D84" s="40"/>
      <c r="E84" s="40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</row>
    <row r="85" spans="1:65" ht="19.5" customHeight="1" x14ac:dyDescent="0.6">
      <c r="A85" s="40"/>
      <c r="B85" s="45"/>
      <c r="C85" s="45"/>
      <c r="D85" s="40"/>
      <c r="E85" s="40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</row>
    <row r="86" spans="1:65" ht="19.5" customHeight="1" x14ac:dyDescent="0.6">
      <c r="A86" s="40"/>
      <c r="B86" s="45"/>
      <c r="C86" s="45"/>
      <c r="D86" s="40"/>
      <c r="E86" s="40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</row>
    <row r="87" spans="1:65" ht="19.5" customHeight="1" x14ac:dyDescent="0.6">
      <c r="A87" s="40"/>
      <c r="B87" s="45"/>
      <c r="C87" s="45"/>
      <c r="D87" s="40"/>
      <c r="E87" s="40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</row>
    <row r="88" spans="1:65" ht="19.5" customHeight="1" x14ac:dyDescent="0.6">
      <c r="A88" s="40"/>
      <c r="B88" s="45"/>
      <c r="C88" s="45"/>
      <c r="D88" s="40"/>
      <c r="E88" s="40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</row>
    <row r="89" spans="1:65" ht="19.5" customHeight="1" x14ac:dyDescent="0.6">
      <c r="A89" s="40"/>
      <c r="B89" s="45"/>
      <c r="C89" s="45"/>
      <c r="D89" s="40"/>
      <c r="E89" s="40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</row>
    <row r="90" spans="1:65" ht="19.5" customHeight="1" x14ac:dyDescent="0.6">
      <c r="A90" s="40"/>
      <c r="B90" s="45"/>
      <c r="C90" s="45"/>
      <c r="D90" s="40"/>
      <c r="E90" s="40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</row>
    <row r="91" spans="1:65" ht="19.5" customHeight="1" x14ac:dyDescent="0.6">
      <c r="A91" s="40"/>
      <c r="B91" s="45"/>
      <c r="C91" s="45"/>
      <c r="D91" s="40"/>
      <c r="E91" s="40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</row>
    <row r="92" spans="1:65" ht="19.5" customHeight="1" x14ac:dyDescent="0.6">
      <c r="A92" s="40"/>
      <c r="B92" s="45"/>
      <c r="C92" s="45"/>
      <c r="D92" s="40"/>
      <c r="E92" s="40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</row>
    <row r="93" spans="1:65" ht="19.5" customHeight="1" x14ac:dyDescent="0.6">
      <c r="A93" s="40"/>
      <c r="B93" s="45"/>
      <c r="C93" s="45"/>
      <c r="D93" s="40"/>
      <c r="E93" s="40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</row>
    <row r="94" spans="1:65" ht="19.5" customHeight="1" x14ac:dyDescent="0.6">
      <c r="A94" s="40"/>
      <c r="B94" s="45"/>
      <c r="C94" s="45"/>
      <c r="D94" s="40"/>
      <c r="E94" s="40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</row>
    <row r="95" spans="1:65" ht="19.5" customHeight="1" x14ac:dyDescent="0.6">
      <c r="A95" s="40"/>
      <c r="B95" s="45"/>
      <c r="C95" s="45"/>
      <c r="D95" s="40"/>
      <c r="E95" s="40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</row>
    <row r="96" spans="1:65" ht="19.5" customHeight="1" x14ac:dyDescent="0.6">
      <c r="A96" s="40"/>
      <c r="B96" s="45"/>
      <c r="C96" s="45"/>
      <c r="D96" s="40"/>
      <c r="E96" s="40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</row>
    <row r="97" spans="1:65" ht="19.5" customHeight="1" x14ac:dyDescent="0.6">
      <c r="A97" s="40"/>
      <c r="B97" s="45"/>
      <c r="C97" s="45"/>
      <c r="D97" s="40"/>
      <c r="E97" s="40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</row>
    <row r="98" spans="1:65" ht="19.5" customHeight="1" x14ac:dyDescent="0.6">
      <c r="A98" s="40"/>
      <c r="B98" s="45"/>
      <c r="C98" s="45"/>
      <c r="D98" s="40"/>
      <c r="E98" s="40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</row>
    <row r="99" spans="1:65" ht="19.5" customHeight="1" x14ac:dyDescent="0.6">
      <c r="A99" s="40"/>
      <c r="B99" s="45"/>
      <c r="C99" s="45"/>
      <c r="D99" s="40"/>
      <c r="E99" s="40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</row>
    <row r="100" spans="1:65" ht="19.5" customHeight="1" x14ac:dyDescent="0.6">
      <c r="A100" s="40"/>
      <c r="B100" s="45"/>
      <c r="C100" s="45"/>
      <c r="D100" s="40"/>
      <c r="E100" s="40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</row>
    <row r="101" spans="1:65" ht="19.5" customHeight="1" x14ac:dyDescent="0.6">
      <c r="A101" s="40"/>
      <c r="B101" s="45"/>
      <c r="C101" s="45"/>
      <c r="D101" s="40"/>
      <c r="E101" s="40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</row>
    <row r="102" spans="1:65" ht="19.5" customHeight="1" x14ac:dyDescent="0.6">
      <c r="A102" s="40"/>
      <c r="B102" s="45"/>
      <c r="C102" s="45"/>
      <c r="D102" s="40"/>
      <c r="E102" s="40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</row>
    <row r="103" spans="1:65" ht="19.5" customHeight="1" x14ac:dyDescent="0.6">
      <c r="A103" s="40"/>
      <c r="B103" s="45"/>
      <c r="C103" s="45"/>
      <c r="D103" s="40"/>
      <c r="E103" s="40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</row>
    <row r="104" spans="1:65" ht="19.5" customHeight="1" x14ac:dyDescent="0.6">
      <c r="A104" s="40"/>
      <c r="B104" s="45"/>
      <c r="C104" s="45"/>
      <c r="D104" s="40"/>
      <c r="E104" s="40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</row>
    <row r="105" spans="1:65" ht="19.5" customHeight="1" x14ac:dyDescent="0.6">
      <c r="A105" s="40"/>
      <c r="B105" s="45"/>
      <c r="C105" s="45"/>
      <c r="D105" s="40"/>
      <c r="E105" s="40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</row>
    <row r="106" spans="1:65" ht="19.5" customHeight="1" x14ac:dyDescent="0.6">
      <c r="A106" s="40"/>
      <c r="B106" s="45"/>
      <c r="C106" s="45"/>
      <c r="D106" s="40"/>
      <c r="E106" s="40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</row>
    <row r="107" spans="1:65" ht="19.5" customHeight="1" x14ac:dyDescent="0.6">
      <c r="A107" s="40"/>
      <c r="B107" s="45"/>
      <c r="C107" s="45"/>
      <c r="D107" s="40"/>
      <c r="E107" s="40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</row>
    <row r="108" spans="1:65" ht="19.5" customHeight="1" x14ac:dyDescent="0.6">
      <c r="A108" s="40"/>
      <c r="B108" s="45"/>
      <c r="C108" s="45"/>
      <c r="D108" s="40"/>
      <c r="E108" s="40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</row>
    <row r="109" spans="1:65" ht="19.5" customHeight="1" x14ac:dyDescent="0.6">
      <c r="A109" s="40"/>
      <c r="B109" s="45"/>
      <c r="C109" s="45"/>
      <c r="D109" s="40"/>
      <c r="E109" s="40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</row>
    <row r="110" spans="1:65" ht="19.5" customHeight="1" x14ac:dyDescent="0.6">
      <c r="A110" s="40"/>
      <c r="B110" s="45"/>
      <c r="C110" s="45"/>
      <c r="D110" s="40"/>
      <c r="E110" s="40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</row>
    <row r="111" spans="1:65" ht="19.5" customHeight="1" x14ac:dyDescent="0.6">
      <c r="A111" s="40"/>
      <c r="B111" s="45"/>
      <c r="C111" s="45"/>
      <c r="D111" s="40"/>
      <c r="E111" s="40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</row>
    <row r="112" spans="1:65" ht="19.5" customHeight="1" x14ac:dyDescent="0.6">
      <c r="A112" s="40"/>
      <c r="B112" s="45"/>
      <c r="C112" s="45"/>
      <c r="D112" s="40"/>
      <c r="E112" s="40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</row>
    <row r="113" spans="1:65" ht="19.5" customHeight="1" x14ac:dyDescent="0.6">
      <c r="A113" s="40"/>
      <c r="B113" s="45"/>
      <c r="C113" s="45"/>
      <c r="D113" s="40"/>
      <c r="E113" s="40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</row>
    <row r="114" spans="1:65" ht="19.5" customHeight="1" x14ac:dyDescent="0.6">
      <c r="A114" s="40"/>
      <c r="B114" s="45"/>
      <c r="C114" s="45"/>
      <c r="D114" s="40"/>
      <c r="E114" s="40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</row>
    <row r="115" spans="1:65" ht="19.5" customHeight="1" x14ac:dyDescent="0.6">
      <c r="A115" s="40"/>
      <c r="B115" s="45"/>
      <c r="C115" s="45"/>
      <c r="D115" s="40"/>
      <c r="E115" s="40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</row>
    <row r="116" spans="1:65" ht="19.5" customHeight="1" x14ac:dyDescent="0.6">
      <c r="A116" s="40"/>
      <c r="B116" s="45"/>
      <c r="C116" s="45"/>
      <c r="D116" s="40"/>
      <c r="E116" s="40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</row>
    <row r="117" spans="1:65" ht="19.5" customHeight="1" x14ac:dyDescent="0.6">
      <c r="A117" s="40"/>
      <c r="B117" s="45"/>
      <c r="C117" s="45"/>
      <c r="D117" s="40"/>
      <c r="E117" s="40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</row>
    <row r="118" spans="1:65" ht="19.5" customHeight="1" x14ac:dyDescent="0.6">
      <c r="A118" s="40"/>
      <c r="B118" s="45"/>
      <c r="C118" s="45"/>
      <c r="D118" s="40"/>
      <c r="E118" s="40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</row>
    <row r="119" spans="1:65" ht="19.5" customHeight="1" x14ac:dyDescent="0.6">
      <c r="A119" s="40"/>
      <c r="B119" s="45"/>
      <c r="C119" s="45"/>
      <c r="D119" s="40"/>
      <c r="E119" s="40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</row>
    <row r="120" spans="1:65" ht="19.5" customHeight="1" x14ac:dyDescent="0.6">
      <c r="A120" s="40"/>
      <c r="B120" s="45"/>
      <c r="C120" s="45"/>
      <c r="D120" s="40"/>
      <c r="E120" s="40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</row>
    <row r="121" spans="1:65" ht="19.5" customHeight="1" x14ac:dyDescent="0.6">
      <c r="A121" s="40"/>
      <c r="B121" s="45"/>
      <c r="C121" s="45"/>
      <c r="D121" s="40"/>
      <c r="E121" s="40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</row>
    <row r="122" spans="1:65" ht="19.5" customHeight="1" x14ac:dyDescent="0.6">
      <c r="A122" s="40"/>
      <c r="B122" s="45"/>
      <c r="C122" s="45"/>
      <c r="D122" s="40"/>
      <c r="E122" s="40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</row>
    <row r="123" spans="1:65" ht="19.5" customHeight="1" x14ac:dyDescent="0.6">
      <c r="A123" s="40"/>
      <c r="B123" s="45"/>
      <c r="C123" s="45"/>
      <c r="D123" s="40"/>
      <c r="E123" s="40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</row>
    <row r="124" spans="1:65" ht="19.5" customHeight="1" x14ac:dyDescent="0.6">
      <c r="A124" s="40"/>
      <c r="B124" s="45"/>
      <c r="C124" s="45"/>
      <c r="D124" s="40"/>
      <c r="E124" s="40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</row>
    <row r="125" spans="1:65" ht="19.5" customHeight="1" x14ac:dyDescent="0.6">
      <c r="A125" s="40"/>
      <c r="B125" s="45"/>
      <c r="C125" s="45"/>
      <c r="D125" s="40"/>
      <c r="E125" s="40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</row>
    <row r="126" spans="1:65" ht="19.5" customHeight="1" x14ac:dyDescent="0.6">
      <c r="A126" s="40"/>
      <c r="B126" s="45"/>
      <c r="C126" s="45"/>
      <c r="D126" s="40"/>
      <c r="E126" s="40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</row>
    <row r="127" spans="1:65" ht="19.5" customHeight="1" x14ac:dyDescent="0.6">
      <c r="A127" s="40"/>
      <c r="B127" s="45"/>
      <c r="C127" s="45"/>
      <c r="D127" s="40"/>
      <c r="E127" s="40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</row>
    <row r="128" spans="1:65" ht="19.5" customHeight="1" x14ac:dyDescent="0.6">
      <c r="A128" s="40"/>
      <c r="B128" s="45"/>
      <c r="C128" s="45"/>
      <c r="D128" s="40"/>
      <c r="E128" s="40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</row>
    <row r="129" spans="1:65" ht="19.5" customHeight="1" x14ac:dyDescent="0.6">
      <c r="A129" s="40"/>
      <c r="B129" s="45"/>
      <c r="C129" s="45"/>
      <c r="D129" s="40"/>
      <c r="E129" s="40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</row>
    <row r="130" spans="1:65" ht="19.5" customHeight="1" x14ac:dyDescent="0.6">
      <c r="A130" s="40"/>
      <c r="B130" s="45"/>
      <c r="C130" s="45"/>
      <c r="D130" s="40"/>
      <c r="E130" s="40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</row>
    <row r="131" spans="1:65" ht="19.5" customHeight="1" x14ac:dyDescent="0.6">
      <c r="A131" s="40"/>
      <c r="B131" s="45"/>
      <c r="C131" s="45"/>
      <c r="D131" s="40"/>
      <c r="E131" s="40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</row>
    <row r="132" spans="1:65" ht="19.5" customHeight="1" x14ac:dyDescent="0.6">
      <c r="A132" s="40"/>
      <c r="B132" s="45"/>
      <c r="C132" s="45"/>
      <c r="D132" s="40"/>
      <c r="E132" s="40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</row>
    <row r="133" spans="1:65" ht="19.5" customHeight="1" x14ac:dyDescent="0.6">
      <c r="A133" s="40"/>
      <c r="B133" s="45"/>
      <c r="C133" s="45"/>
      <c r="D133" s="40"/>
      <c r="E133" s="40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</row>
    <row r="134" spans="1:65" ht="19.5" customHeight="1" x14ac:dyDescent="0.6">
      <c r="A134" s="40"/>
      <c r="B134" s="45"/>
      <c r="C134" s="45"/>
      <c r="D134" s="40"/>
      <c r="E134" s="40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</row>
    <row r="135" spans="1:65" ht="19.5" customHeight="1" x14ac:dyDescent="0.6">
      <c r="A135" s="40"/>
      <c r="B135" s="45"/>
      <c r="C135" s="45"/>
      <c r="D135" s="40"/>
      <c r="E135" s="40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</row>
    <row r="136" spans="1:65" ht="19.5" customHeight="1" x14ac:dyDescent="0.6">
      <c r="A136" s="40"/>
      <c r="B136" s="45"/>
      <c r="C136" s="45"/>
      <c r="D136" s="40"/>
      <c r="E136" s="40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</row>
    <row r="137" spans="1:65" ht="19.5" customHeight="1" x14ac:dyDescent="0.6">
      <c r="A137" s="40"/>
      <c r="B137" s="45"/>
      <c r="C137" s="45"/>
      <c r="D137" s="40"/>
      <c r="E137" s="40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</row>
    <row r="138" spans="1:65" ht="19.5" customHeight="1" x14ac:dyDescent="0.6">
      <c r="A138" s="40"/>
      <c r="B138" s="45"/>
      <c r="C138" s="45"/>
      <c r="D138" s="40"/>
      <c r="E138" s="40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</row>
    <row r="139" spans="1:65" ht="19.5" customHeight="1" x14ac:dyDescent="0.6">
      <c r="A139" s="40"/>
      <c r="B139" s="45"/>
      <c r="C139" s="45"/>
      <c r="D139" s="40"/>
      <c r="E139" s="40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</row>
    <row r="140" spans="1:65" ht="19.5" customHeight="1" x14ac:dyDescent="0.6">
      <c r="A140" s="40"/>
      <c r="B140" s="45"/>
      <c r="C140" s="45"/>
      <c r="D140" s="40"/>
      <c r="E140" s="40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</row>
    <row r="141" spans="1:65" ht="19.5" customHeight="1" x14ac:dyDescent="0.6">
      <c r="A141" s="40"/>
      <c r="B141" s="45"/>
      <c r="C141" s="45"/>
      <c r="D141" s="40"/>
      <c r="E141" s="40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</row>
    <row r="142" spans="1:65" ht="19.5" customHeight="1" x14ac:dyDescent="0.6">
      <c r="A142" s="40"/>
      <c r="B142" s="45"/>
      <c r="C142" s="45"/>
      <c r="D142" s="40"/>
      <c r="E142" s="40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</row>
    <row r="143" spans="1:65" ht="19.5" customHeight="1" x14ac:dyDescent="0.6">
      <c r="A143" s="40"/>
      <c r="B143" s="45"/>
      <c r="C143" s="45"/>
      <c r="D143" s="40"/>
      <c r="E143" s="40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</row>
    <row r="144" spans="1:65" ht="19.5" customHeight="1" x14ac:dyDescent="0.6">
      <c r="A144" s="40"/>
      <c r="B144" s="45"/>
      <c r="C144" s="45"/>
      <c r="D144" s="40"/>
      <c r="E144" s="40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</row>
    <row r="145" spans="1:65" ht="19.5" customHeight="1" x14ac:dyDescent="0.6">
      <c r="A145" s="40"/>
      <c r="B145" s="45"/>
      <c r="C145" s="45"/>
      <c r="D145" s="40"/>
      <c r="E145" s="40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</row>
    <row r="146" spans="1:65" ht="19.5" customHeight="1" x14ac:dyDescent="0.6">
      <c r="A146" s="40"/>
      <c r="B146" s="45"/>
      <c r="C146" s="45"/>
      <c r="D146" s="40"/>
      <c r="E146" s="40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</row>
    <row r="147" spans="1:65" ht="19.5" customHeight="1" x14ac:dyDescent="0.6">
      <c r="A147" s="40"/>
      <c r="B147" s="45"/>
      <c r="C147" s="45"/>
      <c r="D147" s="40"/>
      <c r="E147" s="40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</row>
    <row r="148" spans="1:65" ht="19.5" customHeight="1" x14ac:dyDescent="0.6">
      <c r="A148" s="40"/>
      <c r="B148" s="45"/>
      <c r="C148" s="45"/>
      <c r="D148" s="40"/>
      <c r="E148" s="40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</row>
    <row r="149" spans="1:65" ht="19.5" customHeight="1" x14ac:dyDescent="0.6">
      <c r="A149" s="40"/>
      <c r="B149" s="45"/>
      <c r="C149" s="45"/>
      <c r="D149" s="40"/>
      <c r="E149" s="40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</row>
    <row r="150" spans="1:65" ht="19.5" customHeight="1" x14ac:dyDescent="0.6">
      <c r="A150" s="40"/>
      <c r="B150" s="45"/>
      <c r="C150" s="45"/>
      <c r="D150" s="40"/>
      <c r="E150" s="40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</row>
    <row r="151" spans="1:65" ht="19.5" customHeight="1" x14ac:dyDescent="0.6">
      <c r="A151" s="40"/>
      <c r="B151" s="45"/>
      <c r="C151" s="45"/>
      <c r="D151" s="40"/>
      <c r="E151" s="40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</row>
    <row r="152" spans="1:65" ht="19.5" customHeight="1" x14ac:dyDescent="0.6">
      <c r="A152" s="40"/>
      <c r="B152" s="45"/>
      <c r="C152" s="45"/>
      <c r="D152" s="40"/>
      <c r="E152" s="40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</row>
    <row r="153" spans="1:65" ht="19.5" customHeight="1" x14ac:dyDescent="0.6">
      <c r="A153" s="40"/>
      <c r="B153" s="45"/>
      <c r="C153" s="45"/>
      <c r="D153" s="40"/>
      <c r="E153" s="40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</row>
    <row r="154" spans="1:65" ht="19.5" customHeight="1" x14ac:dyDescent="0.6">
      <c r="A154" s="40"/>
      <c r="B154" s="45"/>
      <c r="C154" s="45"/>
      <c r="D154" s="40"/>
      <c r="E154" s="40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</row>
    <row r="155" spans="1:65" ht="19.5" customHeight="1" x14ac:dyDescent="0.6">
      <c r="A155" s="40"/>
      <c r="B155" s="45"/>
      <c r="C155" s="45"/>
      <c r="D155" s="40"/>
      <c r="E155" s="40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</row>
    <row r="156" spans="1:65" ht="19.5" customHeight="1" x14ac:dyDescent="0.6">
      <c r="A156" s="40"/>
      <c r="B156" s="45"/>
      <c r="C156" s="45"/>
      <c r="D156" s="40"/>
      <c r="E156" s="40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</row>
    <row r="157" spans="1:65" ht="19.5" customHeight="1" x14ac:dyDescent="0.6">
      <c r="A157" s="40"/>
      <c r="B157" s="45"/>
      <c r="C157" s="45"/>
      <c r="D157" s="40"/>
      <c r="E157" s="40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</row>
    <row r="158" spans="1:65" ht="19.5" customHeight="1" x14ac:dyDescent="0.6">
      <c r="A158" s="40"/>
      <c r="B158" s="45"/>
      <c r="C158" s="45"/>
      <c r="D158" s="40"/>
      <c r="E158" s="40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</row>
    <row r="159" spans="1:65" ht="19.5" customHeight="1" x14ac:dyDescent="0.6">
      <c r="A159" s="40"/>
      <c r="B159" s="45"/>
      <c r="C159" s="45"/>
      <c r="D159" s="40"/>
      <c r="E159" s="40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</row>
    <row r="160" spans="1:65" ht="19.5" customHeight="1" x14ac:dyDescent="0.6">
      <c r="A160" s="40"/>
      <c r="B160" s="45"/>
      <c r="C160" s="45"/>
      <c r="D160" s="40"/>
      <c r="E160" s="40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</row>
    <row r="161" spans="1:65" ht="19.5" customHeight="1" x14ac:dyDescent="0.6">
      <c r="A161" s="40"/>
      <c r="B161" s="45"/>
      <c r="C161" s="45"/>
      <c r="D161" s="40"/>
      <c r="E161" s="40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</row>
    <row r="162" spans="1:65" ht="19.5" customHeight="1" x14ac:dyDescent="0.6">
      <c r="A162" s="40"/>
      <c r="B162" s="45"/>
      <c r="C162" s="45"/>
      <c r="D162" s="40"/>
      <c r="E162" s="40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</row>
    <row r="163" spans="1:65" ht="19.5" customHeight="1" x14ac:dyDescent="0.6">
      <c r="A163" s="40"/>
      <c r="B163" s="45"/>
      <c r="C163" s="45"/>
      <c r="D163" s="40"/>
      <c r="E163" s="40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</row>
    <row r="164" spans="1:65" ht="19.5" customHeight="1" x14ac:dyDescent="0.6">
      <c r="A164" s="40"/>
      <c r="B164" s="45"/>
      <c r="C164" s="45"/>
      <c r="D164" s="40"/>
      <c r="E164" s="40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</row>
    <row r="165" spans="1:65" ht="19.5" customHeight="1" x14ac:dyDescent="0.6">
      <c r="A165" s="40"/>
      <c r="B165" s="45"/>
      <c r="C165" s="45"/>
      <c r="D165" s="40"/>
      <c r="E165" s="40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</row>
    <row r="166" spans="1:65" ht="19.5" customHeight="1" x14ac:dyDescent="0.6">
      <c r="A166" s="40"/>
      <c r="B166" s="45"/>
      <c r="C166" s="45"/>
      <c r="D166" s="40"/>
      <c r="E166" s="40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</row>
    <row r="167" spans="1:65" ht="19.5" customHeight="1" x14ac:dyDescent="0.6">
      <c r="A167" s="40"/>
      <c r="B167" s="45"/>
      <c r="C167" s="45"/>
      <c r="D167" s="40"/>
      <c r="E167" s="40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</row>
    <row r="168" spans="1:65" ht="19.5" customHeight="1" x14ac:dyDescent="0.6">
      <c r="A168" s="40"/>
      <c r="B168" s="45"/>
      <c r="C168" s="45"/>
      <c r="D168" s="40"/>
      <c r="E168" s="40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</row>
    <row r="169" spans="1:65" ht="19.5" customHeight="1" x14ac:dyDescent="0.6">
      <c r="A169" s="40"/>
      <c r="B169" s="45"/>
      <c r="C169" s="45"/>
      <c r="D169" s="40"/>
      <c r="E169" s="40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</row>
    <row r="170" spans="1:65" ht="19.5" customHeight="1" x14ac:dyDescent="0.6">
      <c r="A170" s="40"/>
      <c r="B170" s="45"/>
      <c r="C170" s="45"/>
      <c r="D170" s="40"/>
      <c r="E170" s="40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</row>
    <row r="171" spans="1:65" ht="19.5" customHeight="1" x14ac:dyDescent="0.6">
      <c r="A171" s="40"/>
      <c r="B171" s="45"/>
      <c r="C171" s="45"/>
      <c r="D171" s="40"/>
      <c r="E171" s="40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</row>
    <row r="172" spans="1:65" ht="19.5" customHeight="1" x14ac:dyDescent="0.6">
      <c r="A172" s="40"/>
      <c r="B172" s="45"/>
      <c r="C172" s="45"/>
      <c r="D172" s="40"/>
      <c r="E172" s="40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</row>
    <row r="173" spans="1:65" ht="19.5" customHeight="1" x14ac:dyDescent="0.6">
      <c r="A173" s="40"/>
      <c r="B173" s="45"/>
      <c r="C173" s="45"/>
      <c r="D173" s="40"/>
      <c r="E173" s="40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</row>
    <row r="174" spans="1:65" ht="19.5" customHeight="1" x14ac:dyDescent="0.6">
      <c r="A174" s="40"/>
      <c r="B174" s="45"/>
      <c r="C174" s="45"/>
      <c r="D174" s="40"/>
      <c r="E174" s="40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</row>
    <row r="175" spans="1:65" ht="19.5" customHeight="1" x14ac:dyDescent="0.6">
      <c r="A175" s="40"/>
      <c r="B175" s="45"/>
      <c r="C175" s="45"/>
      <c r="D175" s="40"/>
      <c r="E175" s="40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</row>
    <row r="176" spans="1:65" ht="19.5" customHeight="1" x14ac:dyDescent="0.6">
      <c r="A176" s="40"/>
      <c r="B176" s="45"/>
      <c r="C176" s="45"/>
      <c r="D176" s="40"/>
      <c r="E176" s="40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</row>
    <row r="177" spans="1:65" ht="19.5" customHeight="1" x14ac:dyDescent="0.6">
      <c r="A177" s="40"/>
      <c r="B177" s="45"/>
      <c r="C177" s="45"/>
      <c r="D177" s="40"/>
      <c r="E177" s="40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</row>
    <row r="178" spans="1:65" ht="19.5" customHeight="1" x14ac:dyDescent="0.6">
      <c r="A178" s="40"/>
      <c r="B178" s="45"/>
      <c r="C178" s="45"/>
      <c r="D178" s="40"/>
      <c r="E178" s="40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</row>
    <row r="179" spans="1:65" ht="19.5" customHeight="1" x14ac:dyDescent="0.6">
      <c r="A179" s="40"/>
      <c r="B179" s="45"/>
      <c r="C179" s="45"/>
      <c r="D179" s="40"/>
      <c r="E179" s="40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</row>
    <row r="180" spans="1:65" ht="19.5" customHeight="1" x14ac:dyDescent="0.6">
      <c r="A180" s="40"/>
      <c r="B180" s="45"/>
      <c r="C180" s="45"/>
      <c r="D180" s="40"/>
      <c r="E180" s="40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</row>
    <row r="181" spans="1:65" ht="19.5" customHeight="1" x14ac:dyDescent="0.6">
      <c r="A181" s="40"/>
      <c r="B181" s="45"/>
      <c r="C181" s="45"/>
      <c r="D181" s="40"/>
      <c r="E181" s="40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</row>
    <row r="182" spans="1:65" ht="19.5" customHeight="1" x14ac:dyDescent="0.6">
      <c r="A182" s="40"/>
      <c r="B182" s="45"/>
      <c r="C182" s="45"/>
      <c r="D182" s="40"/>
      <c r="E182" s="40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</row>
    <row r="183" spans="1:65" ht="19.5" customHeight="1" x14ac:dyDescent="0.6">
      <c r="A183" s="40"/>
      <c r="B183" s="45"/>
      <c r="C183" s="45"/>
      <c r="D183" s="40"/>
      <c r="E183" s="40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</row>
    <row r="184" spans="1:65" ht="19.5" customHeight="1" x14ac:dyDescent="0.6">
      <c r="A184" s="40"/>
      <c r="B184" s="45"/>
      <c r="C184" s="45"/>
      <c r="D184" s="40"/>
      <c r="E184" s="40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</row>
    <row r="185" spans="1:65" ht="19.5" customHeight="1" x14ac:dyDescent="0.6">
      <c r="A185" s="40"/>
      <c r="B185" s="45"/>
      <c r="C185" s="45"/>
      <c r="D185" s="40"/>
      <c r="E185" s="40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</row>
    <row r="186" spans="1:65" ht="19.5" customHeight="1" x14ac:dyDescent="0.6">
      <c r="A186" s="40"/>
      <c r="B186" s="45"/>
      <c r="C186" s="45"/>
      <c r="D186" s="40"/>
      <c r="E186" s="40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</row>
    <row r="187" spans="1:65" ht="19.5" customHeight="1" x14ac:dyDescent="0.6">
      <c r="A187" s="40"/>
      <c r="B187" s="45"/>
      <c r="C187" s="45"/>
      <c r="D187" s="40"/>
      <c r="E187" s="40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</row>
    <row r="188" spans="1:65" ht="19.5" customHeight="1" x14ac:dyDescent="0.6">
      <c r="A188" s="40"/>
      <c r="B188" s="45"/>
      <c r="C188" s="45"/>
      <c r="D188" s="40"/>
      <c r="E188" s="40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</row>
    <row r="189" spans="1:65" ht="19.5" customHeight="1" x14ac:dyDescent="0.6">
      <c r="A189" s="40"/>
      <c r="B189" s="45"/>
      <c r="C189" s="45"/>
      <c r="D189" s="40"/>
      <c r="E189" s="40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</row>
    <row r="190" spans="1:65" ht="19.5" customHeight="1" x14ac:dyDescent="0.6">
      <c r="A190" s="40"/>
      <c r="B190" s="45"/>
      <c r="C190" s="45"/>
      <c r="D190" s="40"/>
      <c r="E190" s="40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</row>
    <row r="191" spans="1:65" ht="19.5" customHeight="1" x14ac:dyDescent="0.6">
      <c r="A191" s="40"/>
      <c r="B191" s="45"/>
      <c r="C191" s="45"/>
      <c r="D191" s="40"/>
      <c r="E191" s="40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</row>
    <row r="192" spans="1:65" ht="19.5" customHeight="1" x14ac:dyDescent="0.6">
      <c r="A192" s="40"/>
      <c r="B192" s="45"/>
      <c r="C192" s="45"/>
      <c r="D192" s="40"/>
      <c r="E192" s="40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</row>
    <row r="193" spans="1:65" ht="19.5" customHeight="1" x14ac:dyDescent="0.6">
      <c r="A193" s="40"/>
      <c r="B193" s="45"/>
      <c r="C193" s="45"/>
      <c r="D193" s="40"/>
      <c r="E193" s="40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</row>
    <row r="194" spans="1:65" ht="19.5" customHeight="1" x14ac:dyDescent="0.6">
      <c r="A194" s="40"/>
      <c r="B194" s="45"/>
      <c r="C194" s="45"/>
      <c r="D194" s="40"/>
      <c r="E194" s="40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</row>
    <row r="195" spans="1:65" ht="19.5" customHeight="1" x14ac:dyDescent="0.6">
      <c r="A195" s="40"/>
      <c r="B195" s="45"/>
      <c r="C195" s="45"/>
      <c r="D195" s="40"/>
      <c r="E195" s="40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</row>
    <row r="196" spans="1:65" ht="19.5" customHeight="1" x14ac:dyDescent="0.6">
      <c r="A196" s="40"/>
      <c r="B196" s="45"/>
      <c r="C196" s="45"/>
      <c r="D196" s="40"/>
      <c r="E196" s="40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</row>
    <row r="197" spans="1:65" ht="19.5" customHeight="1" x14ac:dyDescent="0.6">
      <c r="A197" s="40"/>
      <c r="B197" s="45"/>
      <c r="C197" s="45"/>
      <c r="D197" s="40"/>
      <c r="E197" s="40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</row>
    <row r="198" spans="1:65" ht="19.5" customHeight="1" x14ac:dyDescent="0.6">
      <c r="A198" s="40"/>
      <c r="B198" s="45"/>
      <c r="C198" s="45"/>
      <c r="D198" s="40"/>
      <c r="E198" s="40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</row>
    <row r="199" spans="1:65" ht="19.5" customHeight="1" x14ac:dyDescent="0.6">
      <c r="A199" s="40"/>
      <c r="B199" s="45"/>
      <c r="C199" s="45"/>
      <c r="D199" s="40"/>
      <c r="E199" s="40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</row>
    <row r="200" spans="1:65" ht="19.5" customHeight="1" x14ac:dyDescent="0.6">
      <c r="A200" s="40"/>
      <c r="B200" s="45"/>
      <c r="C200" s="45"/>
      <c r="D200" s="40"/>
      <c r="E200" s="40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</row>
    <row r="201" spans="1:65" ht="19.5" customHeight="1" x14ac:dyDescent="0.6">
      <c r="A201" s="40"/>
      <c r="B201" s="45"/>
      <c r="C201" s="45"/>
      <c r="D201" s="40"/>
      <c r="E201" s="40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</row>
    <row r="202" spans="1:65" ht="19.5" customHeight="1" x14ac:dyDescent="0.6">
      <c r="A202" s="40"/>
      <c r="B202" s="45"/>
      <c r="C202" s="45"/>
      <c r="D202" s="40"/>
      <c r="E202" s="40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</row>
    <row r="203" spans="1:65" ht="19.5" customHeight="1" x14ac:dyDescent="0.6">
      <c r="A203" s="40"/>
      <c r="B203" s="45"/>
      <c r="C203" s="45"/>
      <c r="D203" s="40"/>
      <c r="E203" s="40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</row>
    <row r="204" spans="1:65" ht="19.5" customHeight="1" x14ac:dyDescent="0.6">
      <c r="A204" s="40"/>
      <c r="B204" s="45"/>
      <c r="C204" s="45"/>
      <c r="D204" s="40"/>
      <c r="E204" s="40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</row>
    <row r="205" spans="1:65" ht="19.5" customHeight="1" x14ac:dyDescent="0.6">
      <c r="A205" s="40"/>
      <c r="B205" s="45"/>
      <c r="C205" s="45"/>
      <c r="D205" s="40"/>
      <c r="E205" s="40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</row>
    <row r="206" spans="1:65" ht="19.5" customHeight="1" x14ac:dyDescent="0.6">
      <c r="A206" s="40"/>
      <c r="B206" s="45"/>
      <c r="C206" s="45"/>
      <c r="D206" s="40"/>
      <c r="E206" s="40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</row>
    <row r="207" spans="1:65" ht="19.5" customHeight="1" x14ac:dyDescent="0.6">
      <c r="A207" s="40"/>
      <c r="B207" s="45"/>
      <c r="C207" s="45"/>
      <c r="D207" s="40"/>
      <c r="E207" s="40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</row>
    <row r="208" spans="1:65" ht="19.5" customHeight="1" x14ac:dyDescent="0.6">
      <c r="A208" s="40"/>
      <c r="B208" s="45"/>
      <c r="C208" s="45"/>
      <c r="D208" s="40"/>
      <c r="E208" s="40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</row>
    <row r="209" spans="1:65" ht="19.5" customHeight="1" x14ac:dyDescent="0.6">
      <c r="A209" s="40"/>
      <c r="B209" s="45"/>
      <c r="C209" s="45"/>
      <c r="D209" s="40"/>
      <c r="E209" s="40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</row>
    <row r="210" spans="1:65" ht="19.5" customHeight="1" x14ac:dyDescent="0.6">
      <c r="A210" s="40"/>
      <c r="B210" s="45"/>
      <c r="C210" s="45"/>
      <c r="D210" s="40"/>
      <c r="E210" s="40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</row>
    <row r="211" spans="1:65" ht="19.5" customHeight="1" x14ac:dyDescent="0.6">
      <c r="A211" s="40"/>
      <c r="B211" s="45"/>
      <c r="C211" s="45"/>
      <c r="D211" s="40"/>
      <c r="E211" s="40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</row>
    <row r="212" spans="1:65" ht="19.5" customHeight="1" x14ac:dyDescent="0.6">
      <c r="A212" s="40"/>
      <c r="B212" s="45"/>
      <c r="C212" s="45"/>
      <c r="D212" s="40"/>
      <c r="E212" s="40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</row>
    <row r="213" spans="1:65" ht="19.5" customHeight="1" x14ac:dyDescent="0.6">
      <c r="A213" s="40"/>
      <c r="B213" s="45"/>
      <c r="C213" s="45"/>
      <c r="D213" s="40"/>
      <c r="E213" s="40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</row>
    <row r="214" spans="1:65" ht="19.5" customHeight="1" x14ac:dyDescent="0.6">
      <c r="A214" s="40"/>
      <c r="B214" s="45"/>
      <c r="C214" s="45"/>
      <c r="D214" s="40"/>
      <c r="E214" s="40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</row>
    <row r="215" spans="1:65" ht="19.5" customHeight="1" x14ac:dyDescent="0.6">
      <c r="A215" s="40"/>
      <c r="B215" s="45"/>
      <c r="C215" s="45"/>
      <c r="D215" s="40"/>
      <c r="E215" s="40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</row>
    <row r="216" spans="1:65" ht="19.5" customHeight="1" x14ac:dyDescent="0.6">
      <c r="A216" s="40"/>
      <c r="B216" s="45"/>
      <c r="C216" s="45"/>
      <c r="D216" s="40"/>
      <c r="E216" s="40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</row>
    <row r="217" spans="1:65" ht="19.5" customHeight="1" x14ac:dyDescent="0.6">
      <c r="A217" s="40"/>
      <c r="B217" s="45"/>
      <c r="C217" s="45"/>
      <c r="D217" s="40"/>
      <c r="E217" s="40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</row>
    <row r="218" spans="1:65" ht="19.5" customHeight="1" x14ac:dyDescent="0.6">
      <c r="A218" s="40"/>
      <c r="B218" s="45"/>
      <c r="C218" s="45"/>
      <c r="D218" s="40"/>
      <c r="E218" s="40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</row>
    <row r="219" spans="1:65" ht="19.5" customHeight="1" x14ac:dyDescent="0.6">
      <c r="A219" s="40"/>
      <c r="B219" s="45"/>
      <c r="C219" s="45"/>
      <c r="D219" s="40"/>
      <c r="E219" s="40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</row>
    <row r="220" spans="1:65" ht="19.5" customHeight="1" x14ac:dyDescent="0.6">
      <c r="A220" s="40"/>
      <c r="B220" s="45"/>
      <c r="C220" s="45"/>
      <c r="D220" s="40"/>
      <c r="E220" s="40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</row>
    <row r="221" spans="1:65" ht="19.5" customHeight="1" x14ac:dyDescent="0.6">
      <c r="A221" s="40"/>
      <c r="B221" s="45"/>
      <c r="C221" s="45"/>
      <c r="D221" s="40"/>
      <c r="E221" s="40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</row>
    <row r="222" spans="1:65" ht="19.5" customHeight="1" x14ac:dyDescent="0.6">
      <c r="A222" s="40"/>
      <c r="B222" s="45"/>
      <c r="C222" s="45"/>
      <c r="D222" s="40"/>
      <c r="E222" s="40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</row>
    <row r="223" spans="1:65" ht="19.5" customHeight="1" x14ac:dyDescent="0.6">
      <c r="A223" s="40"/>
      <c r="B223" s="45"/>
      <c r="C223" s="45"/>
      <c r="D223" s="40"/>
      <c r="E223" s="40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</row>
    <row r="224" spans="1:65" ht="19.5" customHeight="1" x14ac:dyDescent="0.6">
      <c r="A224" s="40"/>
      <c r="B224" s="45"/>
      <c r="C224" s="45"/>
      <c r="D224" s="40"/>
      <c r="E224" s="40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</row>
    <row r="225" spans="1:65" ht="19.5" customHeight="1" x14ac:dyDescent="0.6">
      <c r="A225" s="40"/>
      <c r="B225" s="45"/>
      <c r="C225" s="45"/>
      <c r="D225" s="40"/>
      <c r="E225" s="40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</row>
    <row r="226" spans="1:65" ht="19.5" customHeight="1" x14ac:dyDescent="0.6">
      <c r="A226" s="40"/>
      <c r="B226" s="45"/>
      <c r="C226" s="45"/>
      <c r="D226" s="40"/>
      <c r="E226" s="40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</row>
    <row r="227" spans="1:65" ht="19.5" customHeight="1" x14ac:dyDescent="0.6">
      <c r="A227" s="40"/>
      <c r="B227" s="45"/>
      <c r="C227" s="45"/>
      <c r="D227" s="40"/>
      <c r="E227" s="40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</row>
    <row r="228" spans="1:65" ht="19.5" customHeight="1" x14ac:dyDescent="0.6">
      <c r="A228" s="40"/>
      <c r="B228" s="45"/>
      <c r="C228" s="45"/>
      <c r="D228" s="40"/>
      <c r="E228" s="40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</row>
    <row r="229" spans="1:65" ht="19.5" customHeight="1" x14ac:dyDescent="0.6">
      <c r="A229" s="40"/>
      <c r="B229" s="45"/>
      <c r="C229" s="45"/>
      <c r="D229" s="40"/>
      <c r="E229" s="40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</row>
    <row r="230" spans="1:65" ht="19.5" customHeight="1" x14ac:dyDescent="0.6">
      <c r="A230" s="40"/>
      <c r="B230" s="45"/>
      <c r="C230" s="45"/>
      <c r="D230" s="40"/>
      <c r="E230" s="40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</row>
    <row r="231" spans="1:65" ht="19.5" customHeight="1" x14ac:dyDescent="0.6">
      <c r="A231" s="40"/>
      <c r="B231" s="45"/>
      <c r="C231" s="45"/>
      <c r="D231" s="40"/>
      <c r="E231" s="40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</row>
    <row r="232" spans="1:65" ht="19.5" customHeight="1" x14ac:dyDescent="0.6">
      <c r="A232" s="40"/>
      <c r="B232" s="45"/>
      <c r="C232" s="45"/>
      <c r="D232" s="40"/>
      <c r="E232" s="40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</row>
    <row r="233" spans="1:65" ht="19.5" customHeight="1" x14ac:dyDescent="0.6">
      <c r="A233" s="40"/>
      <c r="B233" s="45"/>
      <c r="C233" s="45"/>
      <c r="D233" s="40"/>
      <c r="E233" s="40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</row>
    <row r="234" spans="1:65" ht="19.5" customHeight="1" x14ac:dyDescent="0.6">
      <c r="A234" s="40"/>
      <c r="B234" s="45"/>
      <c r="C234" s="45"/>
      <c r="D234" s="40"/>
      <c r="E234" s="40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</row>
    <row r="235" spans="1:65" ht="19.5" customHeight="1" x14ac:dyDescent="0.6">
      <c r="A235" s="40"/>
      <c r="B235" s="45"/>
      <c r="C235" s="45"/>
      <c r="D235" s="40"/>
      <c r="E235" s="40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</row>
    <row r="236" spans="1:65" ht="19.5" customHeight="1" x14ac:dyDescent="0.6">
      <c r="A236" s="40"/>
      <c r="B236" s="45"/>
      <c r="C236" s="45"/>
      <c r="D236" s="40"/>
      <c r="E236" s="40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</row>
    <row r="237" spans="1:65" ht="19.5" customHeight="1" x14ac:dyDescent="0.6">
      <c r="A237" s="40"/>
      <c r="B237" s="45"/>
      <c r="C237" s="45"/>
      <c r="D237" s="40"/>
      <c r="E237" s="40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</row>
    <row r="238" spans="1:65" ht="19.5" customHeight="1" x14ac:dyDescent="0.6">
      <c r="A238" s="40"/>
      <c r="B238" s="45"/>
      <c r="C238" s="45"/>
      <c r="D238" s="40"/>
      <c r="E238" s="40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</row>
    <row r="239" spans="1:65" ht="19.5" customHeight="1" x14ac:dyDescent="0.6">
      <c r="A239" s="40"/>
      <c r="B239" s="45"/>
      <c r="C239" s="45"/>
      <c r="D239" s="40"/>
      <c r="E239" s="40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</row>
    <row r="240" spans="1:65" ht="19.5" customHeight="1" x14ac:dyDescent="0.6">
      <c r="A240" s="40"/>
      <c r="B240" s="45"/>
      <c r="C240" s="45"/>
      <c r="D240" s="40"/>
      <c r="E240" s="40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</row>
    <row r="241" spans="1:65" ht="19.5" customHeight="1" x14ac:dyDescent="0.6">
      <c r="A241" s="40"/>
      <c r="B241" s="45"/>
      <c r="C241" s="45"/>
      <c r="D241" s="40"/>
      <c r="E241" s="40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</row>
    <row r="242" spans="1:65" ht="19.5" customHeight="1" x14ac:dyDescent="0.6">
      <c r="A242" s="40"/>
      <c r="B242" s="45"/>
      <c r="C242" s="45"/>
      <c r="D242" s="40"/>
      <c r="E242" s="40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</row>
    <row r="243" spans="1:65" ht="19.5" customHeight="1" x14ac:dyDescent="0.6">
      <c r="A243" s="40"/>
      <c r="B243" s="45"/>
      <c r="C243" s="45"/>
      <c r="D243" s="40"/>
      <c r="E243" s="40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</row>
    <row r="244" spans="1:65" ht="19.5" customHeight="1" x14ac:dyDescent="0.6">
      <c r="A244" s="40"/>
      <c r="B244" s="45"/>
      <c r="C244" s="45"/>
      <c r="D244" s="40"/>
      <c r="E244" s="40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</row>
    <row r="245" spans="1:65" ht="19.5" customHeight="1" x14ac:dyDescent="0.6">
      <c r="A245" s="40"/>
      <c r="B245" s="45"/>
      <c r="C245" s="45"/>
      <c r="D245" s="40"/>
      <c r="E245" s="40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</row>
    <row r="246" spans="1:65" ht="19.5" customHeight="1" x14ac:dyDescent="0.6">
      <c r="A246" s="40"/>
      <c r="B246" s="45"/>
      <c r="C246" s="45"/>
      <c r="D246" s="40"/>
      <c r="E246" s="40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</row>
    <row r="247" spans="1:65" ht="19.5" customHeight="1" x14ac:dyDescent="0.6">
      <c r="A247" s="40"/>
      <c r="B247" s="45"/>
      <c r="C247" s="45"/>
      <c r="D247" s="40"/>
      <c r="E247" s="40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</row>
    <row r="248" spans="1:65" ht="19.5" customHeight="1" x14ac:dyDescent="0.6">
      <c r="A248" s="40"/>
      <c r="B248" s="45"/>
      <c r="C248" s="45"/>
      <c r="D248" s="40"/>
      <c r="E248" s="40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</row>
    <row r="249" spans="1:65" ht="19.5" customHeight="1" x14ac:dyDescent="0.6">
      <c r="A249" s="40"/>
      <c r="B249" s="45"/>
      <c r="C249" s="45"/>
      <c r="D249" s="40"/>
      <c r="E249" s="40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</row>
    <row r="250" spans="1:65" ht="19.5" customHeight="1" x14ac:dyDescent="0.6">
      <c r="A250" s="40"/>
      <c r="B250" s="45"/>
      <c r="C250" s="45"/>
      <c r="D250" s="40"/>
      <c r="E250" s="40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</row>
    <row r="251" spans="1:65" ht="19.5" customHeight="1" x14ac:dyDescent="0.6">
      <c r="A251" s="40"/>
      <c r="B251" s="45"/>
      <c r="C251" s="45"/>
      <c r="D251" s="40"/>
      <c r="E251" s="40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</row>
    <row r="252" spans="1:65" ht="19.5" customHeight="1" x14ac:dyDescent="0.6">
      <c r="A252" s="40"/>
      <c r="B252" s="45"/>
      <c r="C252" s="45"/>
      <c r="D252" s="40"/>
      <c r="E252" s="40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</row>
    <row r="253" spans="1:65" ht="19.5" customHeight="1" x14ac:dyDescent="0.6">
      <c r="A253" s="40"/>
      <c r="B253" s="45"/>
      <c r="C253" s="45"/>
      <c r="D253" s="40"/>
      <c r="E253" s="40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</row>
    <row r="254" spans="1:65" ht="19.5" customHeight="1" x14ac:dyDescent="0.6">
      <c r="A254" s="40"/>
      <c r="B254" s="45"/>
      <c r="C254" s="45"/>
      <c r="D254" s="40"/>
      <c r="E254" s="40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</row>
    <row r="255" spans="1:65" ht="19.5" customHeight="1" x14ac:dyDescent="0.6">
      <c r="A255" s="40"/>
      <c r="B255" s="45"/>
      <c r="C255" s="45"/>
      <c r="D255" s="40"/>
      <c r="E255" s="40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</row>
    <row r="256" spans="1:65" ht="19.5" customHeight="1" x14ac:dyDescent="0.6">
      <c r="A256" s="40"/>
      <c r="B256" s="45"/>
      <c r="C256" s="45"/>
      <c r="D256" s="40"/>
      <c r="E256" s="40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</row>
    <row r="257" spans="1:65" ht="19.5" customHeight="1" x14ac:dyDescent="0.6">
      <c r="A257" s="40"/>
      <c r="B257" s="45"/>
      <c r="C257" s="45"/>
      <c r="D257" s="40"/>
      <c r="E257" s="40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</row>
    <row r="258" spans="1:65" ht="19.5" customHeight="1" x14ac:dyDescent="0.6">
      <c r="A258" s="40"/>
      <c r="B258" s="45"/>
      <c r="C258" s="45"/>
      <c r="D258" s="40"/>
      <c r="E258" s="40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</row>
    <row r="259" spans="1:65" ht="19.5" customHeight="1" x14ac:dyDescent="0.6">
      <c r="A259" s="40"/>
      <c r="B259" s="45"/>
      <c r="C259" s="45"/>
      <c r="D259" s="40"/>
      <c r="E259" s="40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</row>
    <row r="260" spans="1:65" ht="19.5" customHeight="1" x14ac:dyDescent="0.6">
      <c r="A260" s="40"/>
      <c r="B260" s="45"/>
      <c r="C260" s="45"/>
      <c r="D260" s="40"/>
      <c r="E260" s="40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</row>
    <row r="261" spans="1:65" ht="19.5" customHeight="1" x14ac:dyDescent="0.6">
      <c r="A261" s="40"/>
      <c r="B261" s="45"/>
      <c r="C261" s="45"/>
      <c r="D261" s="40"/>
      <c r="E261" s="40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</row>
    <row r="262" spans="1:65" ht="19.5" customHeight="1" x14ac:dyDescent="0.6">
      <c r="A262" s="40"/>
      <c r="B262" s="45"/>
      <c r="C262" s="45"/>
      <c r="D262" s="40"/>
      <c r="E262" s="40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</row>
    <row r="263" spans="1:65" ht="19.5" customHeight="1" x14ac:dyDescent="0.6">
      <c r="A263" s="40"/>
      <c r="B263" s="45"/>
      <c r="C263" s="45"/>
      <c r="D263" s="40"/>
      <c r="E263" s="40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</row>
    <row r="264" spans="1:65" ht="19.5" customHeight="1" x14ac:dyDescent="0.6">
      <c r="A264" s="40"/>
      <c r="B264" s="45"/>
      <c r="C264" s="45"/>
      <c r="D264" s="40"/>
      <c r="E264" s="40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</row>
    <row r="265" spans="1:65" ht="19.5" customHeight="1" x14ac:dyDescent="0.6">
      <c r="A265" s="40"/>
      <c r="B265" s="45"/>
      <c r="C265" s="45"/>
      <c r="D265" s="40"/>
      <c r="E265" s="40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</row>
    <row r="266" spans="1:65" ht="19.5" customHeight="1" x14ac:dyDescent="0.6">
      <c r="A266" s="40"/>
      <c r="B266" s="45"/>
      <c r="C266" s="45"/>
      <c r="D266" s="40"/>
      <c r="E266" s="40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</row>
    <row r="267" spans="1:65" ht="19.5" customHeight="1" x14ac:dyDescent="0.6">
      <c r="A267" s="40"/>
      <c r="B267" s="45"/>
      <c r="C267" s="45"/>
      <c r="D267" s="40"/>
      <c r="E267" s="40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</row>
    <row r="268" spans="1:65" ht="19.5" customHeight="1" x14ac:dyDescent="0.6">
      <c r="A268" s="40"/>
      <c r="B268" s="45"/>
      <c r="C268" s="45"/>
      <c r="D268" s="40"/>
      <c r="E268" s="40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</row>
    <row r="269" spans="1:65" ht="19.5" customHeight="1" x14ac:dyDescent="0.6">
      <c r="A269" s="40"/>
      <c r="B269" s="45"/>
      <c r="C269" s="45"/>
      <c r="D269" s="40"/>
      <c r="E269" s="40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</row>
    <row r="270" spans="1:65" ht="19.5" customHeight="1" x14ac:dyDescent="0.6">
      <c r="A270" s="40"/>
      <c r="B270" s="45"/>
      <c r="C270" s="45"/>
      <c r="D270" s="40"/>
      <c r="E270" s="40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</row>
    <row r="271" spans="1:65" ht="19.5" customHeight="1" x14ac:dyDescent="0.6">
      <c r="A271" s="40"/>
      <c r="B271" s="45"/>
      <c r="C271" s="45"/>
      <c r="D271" s="40"/>
      <c r="E271" s="40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</row>
    <row r="272" spans="1:65" ht="19.5" customHeight="1" x14ac:dyDescent="0.6">
      <c r="A272" s="40"/>
      <c r="B272" s="45"/>
      <c r="C272" s="45"/>
      <c r="D272" s="40"/>
      <c r="E272" s="40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</row>
    <row r="273" spans="1:65" ht="19.5" customHeight="1" x14ac:dyDescent="0.6">
      <c r="A273" s="40"/>
      <c r="B273" s="45"/>
      <c r="C273" s="45"/>
      <c r="D273" s="40"/>
      <c r="E273" s="40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</row>
    <row r="274" spans="1:65" ht="19.5" customHeight="1" x14ac:dyDescent="0.6">
      <c r="A274" s="40"/>
      <c r="B274" s="45"/>
      <c r="C274" s="45"/>
      <c r="D274" s="40"/>
      <c r="E274" s="40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</row>
    <row r="275" spans="1:65" ht="19.5" customHeight="1" x14ac:dyDescent="0.6">
      <c r="A275" s="40"/>
      <c r="B275" s="45"/>
      <c r="C275" s="45"/>
      <c r="D275" s="40"/>
      <c r="E275" s="40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</row>
    <row r="276" spans="1:65" ht="19.5" customHeight="1" x14ac:dyDescent="0.6">
      <c r="A276" s="40"/>
      <c r="B276" s="45"/>
      <c r="C276" s="45"/>
      <c r="D276" s="40"/>
      <c r="E276" s="40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</row>
    <row r="277" spans="1:65" ht="19.5" customHeight="1" x14ac:dyDescent="0.6">
      <c r="A277" s="40"/>
      <c r="B277" s="45"/>
      <c r="C277" s="45"/>
      <c r="D277" s="40"/>
      <c r="E277" s="40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</row>
    <row r="278" spans="1:65" ht="19.5" customHeight="1" x14ac:dyDescent="0.6">
      <c r="A278" s="40"/>
      <c r="B278" s="45"/>
      <c r="C278" s="45"/>
      <c r="D278" s="40"/>
      <c r="E278" s="40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</row>
    <row r="279" spans="1:65" ht="19.5" customHeight="1" x14ac:dyDescent="0.6">
      <c r="A279" s="40"/>
      <c r="B279" s="45"/>
      <c r="C279" s="45"/>
      <c r="D279" s="40"/>
      <c r="E279" s="40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</row>
    <row r="280" spans="1:65" ht="19.5" customHeight="1" x14ac:dyDescent="0.6">
      <c r="A280" s="40"/>
      <c r="B280" s="45"/>
      <c r="C280" s="45"/>
      <c r="D280" s="40"/>
      <c r="E280" s="40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</row>
    <row r="281" spans="1:65" ht="19.5" customHeight="1" x14ac:dyDescent="0.6">
      <c r="A281" s="40"/>
      <c r="B281" s="45"/>
      <c r="C281" s="45"/>
      <c r="D281" s="40"/>
      <c r="E281" s="40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</row>
    <row r="282" spans="1:65" ht="19.5" customHeight="1" x14ac:dyDescent="0.6">
      <c r="A282" s="40"/>
      <c r="B282" s="45"/>
      <c r="C282" s="45"/>
      <c r="D282" s="40"/>
      <c r="E282" s="40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</row>
    <row r="283" spans="1:65" ht="19.5" customHeight="1" x14ac:dyDescent="0.6">
      <c r="A283" s="40"/>
      <c r="B283" s="45"/>
      <c r="C283" s="45"/>
      <c r="D283" s="40"/>
      <c r="E283" s="40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</row>
    <row r="284" spans="1:65" ht="19.5" customHeight="1" x14ac:dyDescent="0.6">
      <c r="A284" s="40"/>
      <c r="B284" s="45"/>
      <c r="C284" s="45"/>
      <c r="D284" s="40"/>
      <c r="E284" s="40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</row>
    <row r="285" spans="1:65" ht="19.5" customHeight="1" x14ac:dyDescent="0.6">
      <c r="A285" s="40"/>
      <c r="B285" s="45"/>
      <c r="C285" s="45"/>
      <c r="D285" s="40"/>
      <c r="E285" s="40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</row>
    <row r="286" spans="1:65" ht="19.5" customHeight="1" x14ac:dyDescent="0.6">
      <c r="A286" s="40"/>
      <c r="B286" s="45"/>
      <c r="C286" s="45"/>
      <c r="D286" s="40"/>
      <c r="E286" s="40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</row>
    <row r="287" spans="1:65" ht="19.5" customHeight="1" x14ac:dyDescent="0.6">
      <c r="A287" s="40"/>
      <c r="B287" s="45"/>
      <c r="C287" s="45"/>
      <c r="D287" s="40"/>
      <c r="E287" s="40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</row>
    <row r="288" spans="1:65" ht="19.5" customHeight="1" x14ac:dyDescent="0.6">
      <c r="A288" s="40"/>
      <c r="B288" s="45"/>
      <c r="C288" s="45"/>
      <c r="D288" s="40"/>
      <c r="E288" s="40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</row>
    <row r="289" spans="1:65" ht="19.5" customHeight="1" x14ac:dyDescent="0.6">
      <c r="A289" s="40"/>
      <c r="B289" s="45"/>
      <c r="C289" s="45"/>
      <c r="D289" s="40"/>
      <c r="E289" s="40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</row>
    <row r="290" spans="1:65" ht="19.5" customHeight="1" x14ac:dyDescent="0.6">
      <c r="A290" s="40"/>
      <c r="B290" s="45"/>
      <c r="C290" s="45"/>
      <c r="D290" s="40"/>
      <c r="E290" s="40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</row>
    <row r="291" spans="1:65" ht="19.5" customHeight="1" x14ac:dyDescent="0.6">
      <c r="A291" s="40"/>
      <c r="B291" s="45"/>
      <c r="C291" s="45"/>
      <c r="D291" s="40"/>
      <c r="E291" s="40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</row>
    <row r="292" spans="1:65" ht="19.5" customHeight="1" x14ac:dyDescent="0.6">
      <c r="A292" s="40"/>
      <c r="B292" s="45"/>
      <c r="C292" s="45"/>
      <c r="D292" s="40"/>
      <c r="E292" s="40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</row>
    <row r="293" spans="1:65" ht="19.5" customHeight="1" x14ac:dyDescent="0.6">
      <c r="A293" s="40"/>
      <c r="B293" s="45"/>
      <c r="C293" s="45"/>
      <c r="D293" s="40"/>
      <c r="E293" s="40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</row>
    <row r="294" spans="1:65" ht="19.5" customHeight="1" x14ac:dyDescent="0.6">
      <c r="A294" s="40"/>
      <c r="B294" s="45"/>
      <c r="C294" s="45"/>
      <c r="D294" s="40"/>
      <c r="E294" s="40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</row>
    <row r="295" spans="1:65" ht="19.5" customHeight="1" x14ac:dyDescent="0.6">
      <c r="A295" s="40"/>
      <c r="B295" s="45"/>
      <c r="C295" s="45"/>
      <c r="D295" s="40"/>
      <c r="E295" s="40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</row>
    <row r="296" spans="1:65" ht="19.5" customHeight="1" x14ac:dyDescent="0.6">
      <c r="A296" s="40"/>
      <c r="B296" s="45"/>
      <c r="C296" s="45"/>
      <c r="D296" s="40"/>
      <c r="E296" s="40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</row>
    <row r="297" spans="1:65" ht="19.5" customHeight="1" x14ac:dyDescent="0.6">
      <c r="A297" s="40"/>
      <c r="B297" s="45"/>
      <c r="C297" s="45"/>
      <c r="D297" s="40"/>
      <c r="E297" s="40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</row>
    <row r="298" spans="1:65" ht="19.5" customHeight="1" x14ac:dyDescent="0.6">
      <c r="A298" s="40"/>
      <c r="B298" s="45"/>
      <c r="C298" s="45"/>
      <c r="D298" s="40"/>
      <c r="E298" s="40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</row>
    <row r="299" spans="1:65" ht="19.5" customHeight="1" x14ac:dyDescent="0.6">
      <c r="A299" s="40"/>
      <c r="B299" s="45"/>
      <c r="C299" s="45"/>
      <c r="D299" s="40"/>
      <c r="E299" s="40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</row>
    <row r="300" spans="1:65" ht="19.5" customHeight="1" x14ac:dyDescent="0.6">
      <c r="A300" s="40"/>
      <c r="B300" s="45"/>
      <c r="C300" s="45"/>
      <c r="D300" s="40"/>
      <c r="E300" s="40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</row>
    <row r="301" spans="1:65" ht="19.5" customHeight="1" x14ac:dyDescent="0.6">
      <c r="A301" s="40"/>
      <c r="B301" s="45"/>
      <c r="C301" s="45"/>
      <c r="D301" s="40"/>
      <c r="E301" s="40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</row>
    <row r="302" spans="1:65" ht="19.5" customHeight="1" x14ac:dyDescent="0.6">
      <c r="A302" s="40"/>
      <c r="B302" s="45"/>
      <c r="C302" s="45"/>
      <c r="D302" s="40"/>
      <c r="E302" s="40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</row>
    <row r="303" spans="1:65" ht="19.5" customHeight="1" x14ac:dyDescent="0.6">
      <c r="A303" s="40"/>
      <c r="B303" s="45"/>
      <c r="C303" s="45"/>
      <c r="D303" s="40"/>
      <c r="E303" s="40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</row>
    <row r="304" spans="1:65" ht="19.5" customHeight="1" x14ac:dyDescent="0.6">
      <c r="A304" s="40"/>
      <c r="B304" s="45"/>
      <c r="C304" s="45"/>
      <c r="D304" s="40"/>
      <c r="E304" s="40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</row>
    <row r="305" spans="1:65" ht="19.5" customHeight="1" x14ac:dyDescent="0.6">
      <c r="A305" s="40"/>
      <c r="B305" s="45"/>
      <c r="C305" s="45"/>
      <c r="D305" s="40"/>
      <c r="E305" s="40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</row>
    <row r="306" spans="1:65" ht="19.5" customHeight="1" x14ac:dyDescent="0.6">
      <c r="A306" s="40"/>
      <c r="B306" s="45"/>
      <c r="C306" s="45"/>
      <c r="D306" s="40"/>
      <c r="E306" s="40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</row>
    <row r="307" spans="1:65" ht="19.5" customHeight="1" x14ac:dyDescent="0.6">
      <c r="A307" s="40"/>
      <c r="B307" s="45"/>
      <c r="C307" s="45"/>
      <c r="D307" s="40"/>
      <c r="E307" s="40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</row>
    <row r="308" spans="1:65" ht="19.5" customHeight="1" x14ac:dyDescent="0.6">
      <c r="A308" s="40"/>
      <c r="B308" s="45"/>
      <c r="C308" s="45"/>
      <c r="D308" s="40"/>
      <c r="E308" s="40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</row>
    <row r="309" spans="1:65" ht="19.5" customHeight="1" x14ac:dyDescent="0.6">
      <c r="A309" s="40"/>
      <c r="B309" s="45"/>
      <c r="C309" s="45"/>
      <c r="D309" s="40"/>
      <c r="E309" s="40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</row>
    <row r="310" spans="1:65" ht="19.5" customHeight="1" x14ac:dyDescent="0.6">
      <c r="A310" s="40"/>
      <c r="B310" s="45"/>
      <c r="C310" s="45"/>
      <c r="D310" s="40"/>
      <c r="E310" s="40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</row>
    <row r="311" spans="1:65" ht="19.5" customHeight="1" x14ac:dyDescent="0.6">
      <c r="A311" s="40"/>
      <c r="B311" s="45"/>
      <c r="C311" s="45"/>
      <c r="D311" s="40"/>
      <c r="E311" s="40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</row>
    <row r="312" spans="1:65" ht="19.5" customHeight="1" x14ac:dyDescent="0.6">
      <c r="A312" s="40"/>
      <c r="B312" s="45"/>
      <c r="C312" s="45"/>
      <c r="D312" s="40"/>
      <c r="E312" s="40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</row>
    <row r="313" spans="1:65" ht="19.5" customHeight="1" x14ac:dyDescent="0.6">
      <c r="A313" s="40"/>
      <c r="B313" s="45"/>
      <c r="C313" s="45"/>
      <c r="D313" s="40"/>
      <c r="E313" s="40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</row>
    <row r="314" spans="1:65" ht="19.5" customHeight="1" x14ac:dyDescent="0.6">
      <c r="A314" s="40"/>
      <c r="B314" s="45"/>
      <c r="C314" s="45"/>
      <c r="D314" s="40"/>
      <c r="E314" s="40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</row>
    <row r="315" spans="1:65" ht="19.5" customHeight="1" x14ac:dyDescent="0.6">
      <c r="A315" s="40"/>
      <c r="B315" s="45"/>
      <c r="C315" s="45"/>
      <c r="D315" s="40"/>
      <c r="E315" s="40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</row>
    <row r="316" spans="1:65" ht="19.5" customHeight="1" x14ac:dyDescent="0.6">
      <c r="A316" s="40"/>
      <c r="B316" s="45"/>
      <c r="C316" s="45"/>
      <c r="D316" s="40"/>
      <c r="E316" s="40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</row>
    <row r="317" spans="1:65" ht="19.5" customHeight="1" x14ac:dyDescent="0.6">
      <c r="A317" s="40"/>
      <c r="B317" s="45"/>
      <c r="C317" s="45"/>
      <c r="D317" s="40"/>
      <c r="E317" s="40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</row>
    <row r="318" spans="1:65" ht="19.5" customHeight="1" x14ac:dyDescent="0.6">
      <c r="A318" s="40"/>
      <c r="B318" s="45"/>
      <c r="C318" s="45"/>
      <c r="D318" s="40"/>
      <c r="E318" s="40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</row>
    <row r="319" spans="1:65" ht="19.5" customHeight="1" x14ac:dyDescent="0.6">
      <c r="A319" s="40"/>
      <c r="B319" s="45"/>
      <c r="C319" s="45"/>
      <c r="D319" s="40"/>
      <c r="E319" s="40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</row>
    <row r="320" spans="1:65" ht="19.5" customHeight="1" x14ac:dyDescent="0.6">
      <c r="A320" s="40"/>
      <c r="B320" s="45"/>
      <c r="C320" s="45"/>
      <c r="D320" s="40"/>
      <c r="E320" s="40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</row>
    <row r="321" spans="1:65" ht="19.5" customHeight="1" x14ac:dyDescent="0.6">
      <c r="A321" s="40"/>
      <c r="B321" s="45"/>
      <c r="C321" s="45"/>
      <c r="D321" s="40"/>
      <c r="E321" s="40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</row>
    <row r="322" spans="1:65" ht="19.5" customHeight="1" x14ac:dyDescent="0.6">
      <c r="A322" s="40"/>
      <c r="B322" s="45"/>
      <c r="C322" s="45"/>
      <c r="D322" s="40"/>
      <c r="E322" s="40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</row>
    <row r="323" spans="1:65" ht="19.5" customHeight="1" x14ac:dyDescent="0.6">
      <c r="A323" s="40"/>
      <c r="B323" s="45"/>
      <c r="C323" s="45"/>
      <c r="D323" s="40"/>
      <c r="E323" s="40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</row>
    <row r="324" spans="1:65" ht="19.5" customHeight="1" x14ac:dyDescent="0.6">
      <c r="A324" s="40"/>
      <c r="B324" s="45"/>
      <c r="C324" s="45"/>
      <c r="D324" s="40"/>
      <c r="E324" s="40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</row>
    <row r="325" spans="1:65" ht="19.5" customHeight="1" x14ac:dyDescent="0.6">
      <c r="A325" s="40"/>
      <c r="B325" s="45"/>
      <c r="C325" s="45"/>
      <c r="D325" s="40"/>
      <c r="E325" s="40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</row>
    <row r="326" spans="1:65" ht="19.5" customHeight="1" x14ac:dyDescent="0.6">
      <c r="A326" s="40"/>
      <c r="B326" s="45"/>
      <c r="C326" s="45"/>
      <c r="D326" s="40"/>
      <c r="E326" s="40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</row>
    <row r="327" spans="1:65" ht="19.5" customHeight="1" x14ac:dyDescent="0.6">
      <c r="A327" s="40"/>
      <c r="B327" s="45"/>
      <c r="C327" s="45"/>
      <c r="D327" s="40"/>
      <c r="E327" s="40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</row>
    <row r="328" spans="1:65" ht="19.5" customHeight="1" x14ac:dyDescent="0.6">
      <c r="A328" s="40"/>
      <c r="B328" s="45"/>
      <c r="C328" s="45"/>
      <c r="D328" s="40"/>
      <c r="E328" s="40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</row>
    <row r="329" spans="1:65" ht="19.5" customHeight="1" x14ac:dyDescent="0.6">
      <c r="A329" s="40"/>
      <c r="B329" s="45"/>
      <c r="C329" s="45"/>
      <c r="D329" s="40"/>
      <c r="E329" s="40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</row>
    <row r="330" spans="1:65" ht="19.5" customHeight="1" x14ac:dyDescent="0.6">
      <c r="A330" s="40"/>
      <c r="B330" s="45"/>
      <c r="C330" s="45"/>
      <c r="D330" s="40"/>
      <c r="E330" s="40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</row>
    <row r="331" spans="1:65" ht="19.5" customHeight="1" x14ac:dyDescent="0.6">
      <c r="A331" s="40"/>
      <c r="B331" s="45"/>
      <c r="C331" s="45"/>
      <c r="D331" s="40"/>
      <c r="E331" s="40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</row>
    <row r="332" spans="1:65" ht="19.5" customHeight="1" x14ac:dyDescent="0.6">
      <c r="A332" s="40"/>
      <c r="B332" s="45"/>
      <c r="C332" s="45"/>
      <c r="D332" s="40"/>
      <c r="E332" s="40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</row>
    <row r="333" spans="1:65" ht="19.5" customHeight="1" x14ac:dyDescent="0.6">
      <c r="A333" s="40"/>
      <c r="B333" s="45"/>
      <c r="C333" s="45"/>
      <c r="D333" s="40"/>
      <c r="E333" s="40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</row>
    <row r="334" spans="1:65" ht="19.5" customHeight="1" x14ac:dyDescent="0.6">
      <c r="A334" s="40"/>
      <c r="B334" s="45"/>
      <c r="C334" s="45"/>
      <c r="D334" s="40"/>
      <c r="E334" s="40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</row>
    <row r="335" spans="1:65" ht="19.5" customHeight="1" x14ac:dyDescent="0.6">
      <c r="A335" s="40"/>
      <c r="B335" s="45"/>
      <c r="C335" s="45"/>
      <c r="D335" s="40"/>
      <c r="E335" s="40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</row>
    <row r="336" spans="1:65" ht="19.5" customHeight="1" x14ac:dyDescent="0.6">
      <c r="A336" s="40"/>
      <c r="B336" s="45"/>
      <c r="C336" s="45"/>
      <c r="D336" s="40"/>
      <c r="E336" s="40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</row>
    <row r="337" spans="1:65" ht="19.5" customHeight="1" x14ac:dyDescent="0.6">
      <c r="A337" s="40"/>
      <c r="B337" s="45"/>
      <c r="C337" s="45"/>
      <c r="D337" s="40"/>
      <c r="E337" s="40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</row>
    <row r="338" spans="1:65" ht="19.5" customHeight="1" x14ac:dyDescent="0.6">
      <c r="A338" s="40"/>
      <c r="B338" s="45"/>
      <c r="C338" s="45"/>
      <c r="D338" s="40"/>
      <c r="E338" s="40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</row>
    <row r="339" spans="1:65" ht="19.5" customHeight="1" x14ac:dyDescent="0.6">
      <c r="A339" s="40"/>
      <c r="B339" s="45"/>
      <c r="C339" s="45"/>
      <c r="D339" s="40"/>
      <c r="E339" s="40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</row>
    <row r="340" spans="1:65" ht="19.5" customHeight="1" x14ac:dyDescent="0.6">
      <c r="A340" s="40"/>
      <c r="B340" s="45"/>
      <c r="C340" s="45"/>
      <c r="D340" s="40"/>
      <c r="E340" s="40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</row>
    <row r="341" spans="1:65" ht="19.5" customHeight="1" x14ac:dyDescent="0.6">
      <c r="A341" s="40"/>
      <c r="B341" s="45"/>
      <c r="C341" s="45"/>
      <c r="D341" s="40"/>
      <c r="E341" s="40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</row>
    <row r="342" spans="1:65" ht="19.5" customHeight="1" x14ac:dyDescent="0.6">
      <c r="A342" s="40"/>
      <c r="B342" s="45"/>
      <c r="C342" s="45"/>
      <c r="D342" s="40"/>
      <c r="E342" s="40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</row>
    <row r="343" spans="1:65" ht="19.5" customHeight="1" x14ac:dyDescent="0.6">
      <c r="A343" s="40"/>
      <c r="B343" s="45"/>
      <c r="C343" s="45"/>
      <c r="D343" s="40"/>
      <c r="E343" s="40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</row>
    <row r="344" spans="1:65" ht="19.5" customHeight="1" x14ac:dyDescent="0.6">
      <c r="A344" s="40"/>
      <c r="B344" s="45"/>
      <c r="C344" s="45"/>
      <c r="D344" s="40"/>
      <c r="E344" s="40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</row>
    <row r="345" spans="1:65" ht="19.5" customHeight="1" x14ac:dyDescent="0.6">
      <c r="A345" s="40"/>
      <c r="B345" s="45"/>
      <c r="C345" s="45"/>
      <c r="D345" s="40"/>
      <c r="E345" s="40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</row>
    <row r="346" spans="1:65" ht="19.5" customHeight="1" x14ac:dyDescent="0.6">
      <c r="A346" s="40"/>
      <c r="B346" s="45"/>
      <c r="C346" s="45"/>
      <c r="D346" s="40"/>
      <c r="E346" s="40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</row>
    <row r="347" spans="1:65" ht="19.5" customHeight="1" x14ac:dyDescent="0.6">
      <c r="A347" s="40"/>
      <c r="B347" s="45"/>
      <c r="C347" s="45"/>
      <c r="D347" s="40"/>
      <c r="E347" s="40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</row>
    <row r="348" spans="1:65" ht="19.5" customHeight="1" x14ac:dyDescent="0.6">
      <c r="A348" s="40"/>
      <c r="B348" s="45"/>
      <c r="C348" s="45"/>
      <c r="D348" s="40"/>
      <c r="E348" s="40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</row>
    <row r="349" spans="1:65" ht="19.5" customHeight="1" x14ac:dyDescent="0.6">
      <c r="A349" s="40"/>
      <c r="B349" s="45"/>
      <c r="C349" s="45"/>
      <c r="D349" s="40"/>
      <c r="E349" s="40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</row>
    <row r="350" spans="1:65" ht="19.5" customHeight="1" x14ac:dyDescent="0.6">
      <c r="A350" s="40"/>
      <c r="B350" s="45"/>
      <c r="C350" s="45"/>
      <c r="D350" s="40"/>
      <c r="E350" s="40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</row>
    <row r="351" spans="1:65" ht="19.5" customHeight="1" x14ac:dyDescent="0.6">
      <c r="A351" s="40"/>
      <c r="B351" s="45"/>
      <c r="C351" s="45"/>
      <c r="D351" s="40"/>
      <c r="E351" s="40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</row>
    <row r="352" spans="1:65" ht="19.5" customHeight="1" x14ac:dyDescent="0.6">
      <c r="A352" s="40"/>
      <c r="B352" s="45"/>
      <c r="C352" s="45"/>
      <c r="D352" s="40"/>
      <c r="E352" s="40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</row>
    <row r="353" spans="1:65" ht="19.5" customHeight="1" x14ac:dyDescent="0.6">
      <c r="A353" s="40"/>
      <c r="B353" s="45"/>
      <c r="C353" s="45"/>
      <c r="D353" s="40"/>
      <c r="E353" s="40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</row>
    <row r="354" spans="1:65" ht="19.5" customHeight="1" x14ac:dyDescent="0.6">
      <c r="A354" s="40"/>
      <c r="B354" s="45"/>
      <c r="C354" s="45"/>
      <c r="D354" s="40"/>
      <c r="E354" s="40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</row>
    <row r="355" spans="1:65" ht="19.5" customHeight="1" x14ac:dyDescent="0.6">
      <c r="A355" s="40"/>
      <c r="B355" s="45"/>
      <c r="C355" s="45"/>
      <c r="D355" s="40"/>
      <c r="E355" s="40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</row>
    <row r="356" spans="1:65" ht="19.5" customHeight="1" x14ac:dyDescent="0.6">
      <c r="A356" s="40"/>
      <c r="B356" s="45"/>
      <c r="C356" s="45"/>
      <c r="D356" s="40"/>
      <c r="E356" s="40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</row>
    <row r="357" spans="1:65" ht="19.5" customHeight="1" x14ac:dyDescent="0.6">
      <c r="A357" s="40"/>
      <c r="B357" s="45"/>
      <c r="C357" s="45"/>
      <c r="D357" s="40"/>
      <c r="E357" s="40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</row>
    <row r="358" spans="1:65" ht="19.5" customHeight="1" x14ac:dyDescent="0.6">
      <c r="A358" s="40"/>
      <c r="B358" s="45"/>
      <c r="C358" s="45"/>
      <c r="D358" s="40"/>
      <c r="E358" s="40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</row>
    <row r="359" spans="1:65" ht="19.5" customHeight="1" x14ac:dyDescent="0.6">
      <c r="A359" s="40"/>
      <c r="B359" s="45"/>
      <c r="C359" s="45"/>
      <c r="D359" s="40"/>
      <c r="E359" s="40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</row>
    <row r="360" spans="1:65" ht="19.5" customHeight="1" x14ac:dyDescent="0.6">
      <c r="A360" s="40"/>
      <c r="B360" s="45"/>
      <c r="C360" s="45"/>
      <c r="D360" s="40"/>
      <c r="E360" s="40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</row>
    <row r="361" spans="1:65" ht="19.5" customHeight="1" x14ac:dyDescent="0.6">
      <c r="A361" s="40"/>
      <c r="B361" s="45"/>
      <c r="C361" s="45"/>
      <c r="D361" s="40"/>
      <c r="E361" s="40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</row>
    <row r="362" spans="1:65" ht="19.5" customHeight="1" x14ac:dyDescent="0.6">
      <c r="A362" s="40"/>
      <c r="B362" s="45"/>
      <c r="C362" s="45"/>
      <c r="D362" s="40"/>
      <c r="E362" s="40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</row>
    <row r="363" spans="1:65" ht="19.5" customHeight="1" x14ac:dyDescent="0.6">
      <c r="A363" s="40"/>
      <c r="B363" s="45"/>
      <c r="C363" s="45"/>
      <c r="D363" s="40"/>
      <c r="E363" s="40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</row>
    <row r="364" spans="1:65" ht="19.5" customHeight="1" x14ac:dyDescent="0.6">
      <c r="A364" s="40"/>
      <c r="B364" s="45"/>
      <c r="C364" s="45"/>
      <c r="D364" s="40"/>
      <c r="E364" s="40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</row>
    <row r="365" spans="1:65" ht="19.5" customHeight="1" x14ac:dyDescent="0.6">
      <c r="A365" s="40"/>
      <c r="B365" s="45"/>
      <c r="C365" s="45"/>
      <c r="D365" s="40"/>
      <c r="E365" s="40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</row>
    <row r="366" spans="1:65" ht="19.5" customHeight="1" x14ac:dyDescent="0.6">
      <c r="A366" s="40"/>
      <c r="B366" s="45"/>
      <c r="C366" s="45"/>
      <c r="D366" s="40"/>
      <c r="E366" s="40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</row>
    <row r="367" spans="1:65" ht="19.5" customHeight="1" x14ac:dyDescent="0.6">
      <c r="A367" s="40"/>
      <c r="B367" s="45"/>
      <c r="C367" s="45"/>
      <c r="D367" s="40"/>
      <c r="E367" s="40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</row>
    <row r="368" spans="1:65" ht="19.5" customHeight="1" x14ac:dyDescent="0.6">
      <c r="A368" s="40"/>
      <c r="B368" s="45"/>
      <c r="C368" s="45"/>
      <c r="D368" s="40"/>
      <c r="E368" s="40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</row>
    <row r="369" spans="1:65" ht="19.5" customHeight="1" x14ac:dyDescent="0.6">
      <c r="A369" s="40"/>
      <c r="B369" s="45"/>
      <c r="C369" s="45"/>
      <c r="D369" s="40"/>
      <c r="E369" s="40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</row>
    <row r="370" spans="1:65" ht="19.5" customHeight="1" x14ac:dyDescent="0.6">
      <c r="A370" s="40"/>
      <c r="B370" s="45"/>
      <c r="C370" s="45"/>
      <c r="D370" s="40"/>
      <c r="E370" s="40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</row>
    <row r="371" spans="1:65" ht="19.5" customHeight="1" x14ac:dyDescent="0.6">
      <c r="A371" s="40"/>
      <c r="B371" s="45"/>
      <c r="C371" s="45"/>
      <c r="D371" s="40"/>
      <c r="E371" s="40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</row>
    <row r="372" spans="1:65" ht="19.5" customHeight="1" x14ac:dyDescent="0.6">
      <c r="A372" s="40"/>
      <c r="B372" s="45"/>
      <c r="C372" s="45"/>
      <c r="D372" s="40"/>
      <c r="E372" s="40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</row>
    <row r="373" spans="1:65" ht="19.5" customHeight="1" x14ac:dyDescent="0.6">
      <c r="A373" s="40"/>
      <c r="B373" s="45"/>
      <c r="C373" s="45"/>
      <c r="D373" s="40"/>
      <c r="E373" s="40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</row>
    <row r="374" spans="1:65" ht="19.5" customHeight="1" x14ac:dyDescent="0.6">
      <c r="A374" s="40"/>
      <c r="B374" s="45"/>
      <c r="C374" s="45"/>
      <c r="D374" s="40"/>
      <c r="E374" s="40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</row>
    <row r="375" spans="1:65" ht="19.5" customHeight="1" x14ac:dyDescent="0.6">
      <c r="A375" s="40"/>
      <c r="B375" s="45"/>
      <c r="C375" s="45"/>
      <c r="D375" s="40"/>
      <c r="E375" s="40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</row>
    <row r="376" spans="1:65" ht="19.5" customHeight="1" x14ac:dyDescent="0.6">
      <c r="A376" s="40"/>
      <c r="B376" s="45"/>
      <c r="C376" s="45"/>
      <c r="D376" s="40"/>
      <c r="E376" s="40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</row>
    <row r="377" spans="1:65" ht="19.5" customHeight="1" x14ac:dyDescent="0.6">
      <c r="A377" s="40"/>
      <c r="B377" s="45"/>
      <c r="C377" s="45"/>
      <c r="D377" s="40"/>
      <c r="E377" s="40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</row>
    <row r="378" spans="1:65" ht="19.5" customHeight="1" x14ac:dyDescent="0.6">
      <c r="A378" s="40"/>
      <c r="B378" s="45"/>
      <c r="C378" s="45"/>
      <c r="D378" s="40"/>
      <c r="E378" s="40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</row>
    <row r="379" spans="1:65" ht="19.5" customHeight="1" x14ac:dyDescent="0.6">
      <c r="A379" s="40"/>
      <c r="B379" s="45"/>
      <c r="C379" s="45"/>
      <c r="D379" s="40"/>
      <c r="E379" s="40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</row>
    <row r="380" spans="1:65" ht="19.5" customHeight="1" x14ac:dyDescent="0.6">
      <c r="A380" s="40"/>
      <c r="B380" s="45"/>
      <c r="C380" s="45"/>
      <c r="D380" s="40"/>
      <c r="E380" s="40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</row>
    <row r="381" spans="1:65" ht="19.5" customHeight="1" x14ac:dyDescent="0.6">
      <c r="A381" s="40"/>
      <c r="B381" s="45"/>
      <c r="C381" s="45"/>
      <c r="D381" s="40"/>
      <c r="E381" s="40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</row>
    <row r="382" spans="1:65" ht="19.5" customHeight="1" x14ac:dyDescent="0.6">
      <c r="A382" s="40"/>
      <c r="B382" s="45"/>
      <c r="C382" s="45"/>
      <c r="D382" s="40"/>
      <c r="E382" s="40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</row>
    <row r="383" spans="1:65" ht="19.5" customHeight="1" x14ac:dyDescent="0.6">
      <c r="A383" s="40"/>
      <c r="B383" s="45"/>
      <c r="C383" s="45"/>
      <c r="D383" s="40"/>
      <c r="E383" s="40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</row>
    <row r="384" spans="1:65" ht="19.5" customHeight="1" x14ac:dyDescent="0.6">
      <c r="A384" s="40"/>
      <c r="B384" s="45"/>
      <c r="C384" s="45"/>
      <c r="D384" s="40"/>
      <c r="E384" s="40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</row>
    <row r="385" spans="1:65" ht="19.5" customHeight="1" x14ac:dyDescent="0.6">
      <c r="A385" s="40"/>
      <c r="B385" s="45"/>
      <c r="C385" s="45"/>
      <c r="D385" s="40"/>
      <c r="E385" s="40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</row>
    <row r="386" spans="1:65" ht="19.5" customHeight="1" x14ac:dyDescent="0.6">
      <c r="A386" s="40"/>
      <c r="B386" s="45"/>
      <c r="C386" s="45"/>
      <c r="D386" s="40"/>
      <c r="E386" s="40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</row>
    <row r="387" spans="1:65" ht="19.5" customHeight="1" x14ac:dyDescent="0.6">
      <c r="A387" s="40"/>
      <c r="B387" s="45"/>
      <c r="C387" s="45"/>
      <c r="D387" s="40"/>
      <c r="E387" s="40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</row>
    <row r="388" spans="1:65" ht="19.5" customHeight="1" x14ac:dyDescent="0.6">
      <c r="A388" s="40"/>
      <c r="B388" s="45"/>
      <c r="C388" s="45"/>
      <c r="D388" s="40"/>
      <c r="E388" s="40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</row>
    <row r="389" spans="1:65" ht="19.5" customHeight="1" x14ac:dyDescent="0.6">
      <c r="A389" s="40"/>
      <c r="B389" s="45"/>
      <c r="C389" s="45"/>
      <c r="D389" s="40"/>
      <c r="E389" s="40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</row>
    <row r="390" spans="1:65" ht="19.5" customHeight="1" x14ac:dyDescent="0.6">
      <c r="A390" s="40"/>
      <c r="B390" s="45"/>
      <c r="C390" s="45"/>
      <c r="D390" s="40"/>
      <c r="E390" s="40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</row>
    <row r="391" spans="1:65" ht="19.5" customHeight="1" x14ac:dyDescent="0.6">
      <c r="A391" s="40"/>
      <c r="B391" s="45"/>
      <c r="C391" s="45"/>
      <c r="D391" s="40"/>
      <c r="E391" s="40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</row>
    <row r="392" spans="1:65" ht="19.5" customHeight="1" x14ac:dyDescent="0.6">
      <c r="A392" s="40"/>
      <c r="B392" s="45"/>
      <c r="C392" s="45"/>
      <c r="D392" s="40"/>
      <c r="E392" s="40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</row>
    <row r="393" spans="1:65" ht="19.5" customHeight="1" x14ac:dyDescent="0.6">
      <c r="A393" s="40"/>
      <c r="B393" s="45"/>
      <c r="C393" s="45"/>
      <c r="D393" s="40"/>
      <c r="E393" s="40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</row>
    <row r="394" spans="1:65" ht="19.5" customHeight="1" x14ac:dyDescent="0.6">
      <c r="A394" s="40"/>
      <c r="B394" s="45"/>
      <c r="C394" s="45"/>
      <c r="D394" s="40"/>
      <c r="E394" s="40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</row>
    <row r="395" spans="1:65" ht="19.5" customHeight="1" x14ac:dyDescent="0.6">
      <c r="A395" s="40"/>
      <c r="B395" s="45"/>
      <c r="C395" s="45"/>
      <c r="D395" s="40"/>
      <c r="E395" s="40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</row>
    <row r="396" spans="1:65" ht="19.5" customHeight="1" x14ac:dyDescent="0.6">
      <c r="A396" s="40"/>
      <c r="B396" s="45"/>
      <c r="C396" s="45"/>
      <c r="D396" s="40"/>
      <c r="E396" s="40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</row>
    <row r="397" spans="1:65" ht="19.5" customHeight="1" x14ac:dyDescent="0.6">
      <c r="A397" s="40"/>
      <c r="B397" s="45"/>
      <c r="C397" s="45"/>
      <c r="D397" s="40"/>
      <c r="E397" s="40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</row>
    <row r="398" spans="1:65" ht="19.5" customHeight="1" x14ac:dyDescent="0.6">
      <c r="A398" s="40"/>
      <c r="B398" s="45"/>
      <c r="C398" s="45"/>
      <c r="D398" s="40"/>
      <c r="E398" s="40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</row>
    <row r="399" spans="1:65" ht="19.5" customHeight="1" x14ac:dyDescent="0.6">
      <c r="A399" s="40"/>
      <c r="B399" s="45"/>
      <c r="C399" s="45"/>
      <c r="D399" s="40"/>
      <c r="E399" s="40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</row>
    <row r="400" spans="1:65" ht="19.5" customHeight="1" x14ac:dyDescent="0.6">
      <c r="A400" s="40"/>
      <c r="B400" s="45"/>
      <c r="C400" s="45"/>
      <c r="D400" s="40"/>
      <c r="E400" s="40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</row>
    <row r="401" spans="1:65" ht="19.5" customHeight="1" x14ac:dyDescent="0.6">
      <c r="A401" s="40"/>
      <c r="B401" s="45"/>
      <c r="C401" s="45"/>
      <c r="D401" s="40"/>
      <c r="E401" s="40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</row>
    <row r="402" spans="1:65" ht="19.5" customHeight="1" x14ac:dyDescent="0.6">
      <c r="A402" s="40"/>
      <c r="B402" s="45"/>
      <c r="C402" s="45"/>
      <c r="D402" s="40"/>
      <c r="E402" s="40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</row>
    <row r="403" spans="1:65" ht="19.5" customHeight="1" x14ac:dyDescent="0.6">
      <c r="A403" s="40"/>
      <c r="B403" s="45"/>
      <c r="C403" s="45"/>
      <c r="D403" s="40"/>
      <c r="E403" s="40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</row>
    <row r="404" spans="1:65" ht="19.5" customHeight="1" x14ac:dyDescent="0.6">
      <c r="A404" s="40"/>
      <c r="B404" s="45"/>
      <c r="C404" s="45"/>
      <c r="D404" s="40"/>
      <c r="E404" s="40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</row>
    <row r="405" spans="1:65" ht="19.5" customHeight="1" x14ac:dyDescent="0.6">
      <c r="A405" s="40"/>
      <c r="B405" s="45"/>
      <c r="C405" s="45"/>
      <c r="D405" s="40"/>
      <c r="E405" s="40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</row>
    <row r="406" spans="1:65" ht="19.5" customHeight="1" x14ac:dyDescent="0.6">
      <c r="A406" s="40"/>
      <c r="B406" s="45"/>
      <c r="C406" s="45"/>
      <c r="D406" s="40"/>
      <c r="E406" s="40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</row>
    <row r="407" spans="1:65" ht="19.5" customHeight="1" x14ac:dyDescent="0.6">
      <c r="A407" s="40"/>
      <c r="B407" s="45"/>
      <c r="C407" s="45"/>
      <c r="D407" s="40"/>
      <c r="E407" s="40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</row>
    <row r="408" spans="1:65" ht="19.5" customHeight="1" x14ac:dyDescent="0.6">
      <c r="A408" s="40"/>
      <c r="B408" s="45"/>
      <c r="C408" s="45"/>
      <c r="D408" s="40"/>
      <c r="E408" s="40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</row>
    <row r="409" spans="1:65" ht="19.5" customHeight="1" x14ac:dyDescent="0.6">
      <c r="A409" s="40"/>
      <c r="B409" s="45"/>
      <c r="C409" s="45"/>
      <c r="D409" s="40"/>
      <c r="E409" s="40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</row>
    <row r="410" spans="1:65" ht="19.5" customHeight="1" x14ac:dyDescent="0.6">
      <c r="A410" s="40"/>
      <c r="B410" s="45"/>
      <c r="C410" s="45"/>
      <c r="D410" s="40"/>
      <c r="E410" s="40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</row>
    <row r="411" spans="1:65" ht="19.5" customHeight="1" x14ac:dyDescent="0.6">
      <c r="A411" s="40"/>
      <c r="B411" s="45"/>
      <c r="C411" s="45"/>
      <c r="D411" s="40"/>
      <c r="E411" s="40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</row>
    <row r="412" spans="1:65" ht="19.5" customHeight="1" x14ac:dyDescent="0.6">
      <c r="A412" s="40"/>
      <c r="B412" s="45"/>
      <c r="C412" s="45"/>
      <c r="D412" s="40"/>
      <c r="E412" s="40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</row>
    <row r="413" spans="1:65" ht="19.5" customHeight="1" x14ac:dyDescent="0.6">
      <c r="A413" s="40"/>
      <c r="B413" s="45"/>
      <c r="C413" s="45"/>
      <c r="D413" s="40"/>
      <c r="E413" s="40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</row>
    <row r="414" spans="1:65" ht="19.5" customHeight="1" x14ac:dyDescent="0.6">
      <c r="A414" s="40"/>
      <c r="B414" s="45"/>
      <c r="C414" s="45"/>
      <c r="D414" s="40"/>
      <c r="E414" s="40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</row>
    <row r="415" spans="1:65" ht="19.5" customHeight="1" x14ac:dyDescent="0.6">
      <c r="A415" s="40"/>
      <c r="B415" s="45"/>
      <c r="C415" s="45"/>
      <c r="D415" s="40"/>
      <c r="E415" s="40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</row>
    <row r="416" spans="1:65" ht="19.5" customHeight="1" x14ac:dyDescent="0.6">
      <c r="A416" s="40"/>
      <c r="B416" s="45"/>
      <c r="C416" s="45"/>
      <c r="D416" s="40"/>
      <c r="E416" s="40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</row>
    <row r="417" spans="1:65" ht="19.5" customHeight="1" x14ac:dyDescent="0.6">
      <c r="A417" s="40"/>
      <c r="B417" s="45"/>
      <c r="C417" s="45"/>
      <c r="D417" s="40"/>
      <c r="E417" s="40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</row>
    <row r="418" spans="1:65" ht="19.5" customHeight="1" x14ac:dyDescent="0.6">
      <c r="A418" s="40"/>
      <c r="B418" s="45"/>
      <c r="C418" s="45"/>
      <c r="D418" s="40"/>
      <c r="E418" s="40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</row>
    <row r="419" spans="1:65" ht="19.5" customHeight="1" x14ac:dyDescent="0.6">
      <c r="A419" s="40"/>
      <c r="B419" s="45"/>
      <c r="C419" s="45"/>
      <c r="D419" s="40"/>
      <c r="E419" s="40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</row>
    <row r="420" spans="1:65" ht="19.5" customHeight="1" x14ac:dyDescent="0.6">
      <c r="A420" s="40"/>
      <c r="B420" s="45"/>
      <c r="C420" s="45"/>
      <c r="D420" s="40"/>
      <c r="E420" s="40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</row>
    <row r="421" spans="1:65" ht="19.5" customHeight="1" x14ac:dyDescent="0.6">
      <c r="A421" s="40"/>
      <c r="B421" s="45"/>
      <c r="C421" s="45"/>
      <c r="D421" s="40"/>
      <c r="E421" s="40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</row>
    <row r="422" spans="1:65" ht="19.5" customHeight="1" x14ac:dyDescent="0.6">
      <c r="A422" s="40"/>
      <c r="B422" s="45"/>
      <c r="C422" s="45"/>
      <c r="D422" s="40"/>
      <c r="E422" s="40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</row>
    <row r="423" spans="1:65" ht="19.5" customHeight="1" x14ac:dyDescent="0.6">
      <c r="A423" s="40"/>
      <c r="B423" s="45"/>
      <c r="C423" s="45"/>
      <c r="D423" s="40"/>
      <c r="E423" s="40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</row>
    <row r="424" spans="1:65" ht="19.5" customHeight="1" x14ac:dyDescent="0.6">
      <c r="A424" s="40"/>
      <c r="B424" s="45"/>
      <c r="C424" s="45"/>
      <c r="D424" s="40"/>
      <c r="E424" s="40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</row>
    <row r="425" spans="1:65" ht="19.5" customHeight="1" x14ac:dyDescent="0.6">
      <c r="A425" s="40"/>
      <c r="B425" s="45"/>
      <c r="C425" s="45"/>
      <c r="D425" s="40"/>
      <c r="E425" s="40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</row>
    <row r="426" spans="1:65" ht="19.5" customHeight="1" x14ac:dyDescent="0.6">
      <c r="A426" s="40"/>
      <c r="B426" s="45"/>
      <c r="C426" s="45"/>
      <c r="D426" s="40"/>
      <c r="E426" s="40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</row>
    <row r="427" spans="1:65" ht="19.5" customHeight="1" x14ac:dyDescent="0.6">
      <c r="A427" s="40"/>
      <c r="B427" s="45"/>
      <c r="C427" s="45"/>
      <c r="D427" s="40"/>
      <c r="E427" s="40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</row>
    <row r="428" spans="1:65" ht="19.5" customHeight="1" x14ac:dyDescent="0.6">
      <c r="A428" s="40"/>
      <c r="B428" s="45"/>
      <c r="C428" s="45"/>
      <c r="D428" s="40"/>
      <c r="E428" s="40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</row>
    <row r="429" spans="1:65" ht="19.5" customHeight="1" x14ac:dyDescent="0.6">
      <c r="A429" s="40"/>
      <c r="B429" s="45"/>
      <c r="C429" s="45"/>
      <c r="D429" s="40"/>
      <c r="E429" s="40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</row>
    <row r="430" spans="1:65" ht="19.5" customHeight="1" x14ac:dyDescent="0.6">
      <c r="A430" s="40"/>
      <c r="B430" s="45"/>
      <c r="C430" s="45"/>
      <c r="D430" s="40"/>
      <c r="E430" s="40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</row>
    <row r="431" spans="1:65" ht="19.5" customHeight="1" x14ac:dyDescent="0.6">
      <c r="A431" s="40"/>
      <c r="B431" s="45"/>
      <c r="C431" s="45"/>
      <c r="D431" s="40"/>
      <c r="E431" s="40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</row>
    <row r="432" spans="1:65" ht="19.5" customHeight="1" x14ac:dyDescent="0.6">
      <c r="A432" s="40"/>
      <c r="B432" s="45"/>
      <c r="C432" s="45"/>
      <c r="D432" s="40"/>
      <c r="E432" s="40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</row>
    <row r="433" spans="1:65" ht="19.5" customHeight="1" x14ac:dyDescent="0.6">
      <c r="A433" s="40"/>
      <c r="B433" s="45"/>
      <c r="C433" s="45"/>
      <c r="D433" s="40"/>
      <c r="E433" s="40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</row>
    <row r="434" spans="1:65" ht="19.5" customHeight="1" x14ac:dyDescent="0.6">
      <c r="A434" s="40"/>
      <c r="B434" s="45"/>
      <c r="C434" s="45"/>
      <c r="D434" s="40"/>
      <c r="E434" s="40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</row>
    <row r="435" spans="1:65" ht="19.5" customHeight="1" x14ac:dyDescent="0.6">
      <c r="A435" s="40"/>
      <c r="B435" s="45"/>
      <c r="C435" s="45"/>
      <c r="D435" s="40"/>
      <c r="E435" s="40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</row>
    <row r="436" spans="1:65" ht="19.5" customHeight="1" x14ac:dyDescent="0.6">
      <c r="A436" s="40"/>
      <c r="B436" s="45"/>
      <c r="C436" s="45"/>
      <c r="D436" s="40"/>
      <c r="E436" s="40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</row>
    <row r="437" spans="1:65" ht="19.5" customHeight="1" x14ac:dyDescent="0.6">
      <c r="A437" s="40"/>
      <c r="B437" s="45"/>
      <c r="C437" s="45"/>
      <c r="D437" s="40"/>
      <c r="E437" s="40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</row>
    <row r="438" spans="1:65" ht="19.5" customHeight="1" x14ac:dyDescent="0.6">
      <c r="A438" s="40"/>
      <c r="B438" s="45"/>
      <c r="C438" s="45"/>
      <c r="D438" s="40"/>
      <c r="E438" s="40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</row>
    <row r="439" spans="1:65" ht="19.5" customHeight="1" x14ac:dyDescent="0.6">
      <c r="A439" s="40"/>
      <c r="B439" s="45"/>
      <c r="C439" s="45"/>
      <c r="D439" s="40"/>
      <c r="E439" s="40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</row>
    <row r="440" spans="1:65" ht="19.5" customHeight="1" x14ac:dyDescent="0.6">
      <c r="A440" s="40"/>
      <c r="B440" s="45"/>
      <c r="C440" s="45"/>
      <c r="D440" s="40"/>
      <c r="E440" s="40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</row>
    <row r="441" spans="1:65" ht="19.5" customHeight="1" x14ac:dyDescent="0.6">
      <c r="A441" s="40"/>
      <c r="B441" s="45"/>
      <c r="C441" s="45"/>
      <c r="D441" s="40"/>
      <c r="E441" s="40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</row>
    <row r="442" spans="1:65" ht="19.5" customHeight="1" x14ac:dyDescent="0.6">
      <c r="A442" s="40"/>
      <c r="B442" s="45"/>
      <c r="C442" s="45"/>
      <c r="D442" s="40"/>
      <c r="E442" s="40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</row>
    <row r="443" spans="1:65" ht="19.5" customHeight="1" x14ac:dyDescent="0.6">
      <c r="A443" s="40"/>
      <c r="B443" s="45"/>
      <c r="C443" s="45"/>
      <c r="D443" s="40"/>
      <c r="E443" s="40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</row>
    <row r="444" spans="1:65" ht="19.5" customHeight="1" x14ac:dyDescent="0.6">
      <c r="A444" s="40"/>
      <c r="B444" s="45"/>
      <c r="C444" s="45"/>
      <c r="D444" s="40"/>
      <c r="E444" s="40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</row>
    <row r="445" spans="1:65" ht="19.5" customHeight="1" x14ac:dyDescent="0.6">
      <c r="A445" s="40"/>
      <c r="B445" s="45"/>
      <c r="C445" s="45"/>
      <c r="D445" s="40"/>
      <c r="E445" s="40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</row>
    <row r="446" spans="1:65" ht="19.5" customHeight="1" x14ac:dyDescent="0.6">
      <c r="A446" s="40"/>
      <c r="B446" s="45"/>
      <c r="C446" s="45"/>
      <c r="D446" s="40"/>
      <c r="E446" s="40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</row>
    <row r="447" spans="1:65" ht="19.5" customHeight="1" x14ac:dyDescent="0.6">
      <c r="A447" s="40"/>
      <c r="B447" s="45"/>
      <c r="C447" s="45"/>
      <c r="D447" s="40"/>
      <c r="E447" s="40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</row>
    <row r="448" spans="1:65" ht="19.5" customHeight="1" x14ac:dyDescent="0.6">
      <c r="A448" s="40"/>
      <c r="B448" s="45"/>
      <c r="C448" s="45"/>
      <c r="D448" s="40"/>
      <c r="E448" s="40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</row>
    <row r="449" spans="1:65" ht="19.5" customHeight="1" x14ac:dyDescent="0.6">
      <c r="A449" s="40"/>
      <c r="B449" s="45"/>
      <c r="C449" s="45"/>
      <c r="D449" s="40"/>
      <c r="E449" s="40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</row>
    <row r="450" spans="1:65" ht="19.5" customHeight="1" x14ac:dyDescent="0.6">
      <c r="A450" s="40"/>
      <c r="B450" s="45"/>
      <c r="C450" s="45"/>
      <c r="D450" s="40"/>
      <c r="E450" s="40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</row>
    <row r="451" spans="1:65" ht="19.5" customHeight="1" x14ac:dyDescent="0.6">
      <c r="A451" s="40"/>
      <c r="B451" s="45"/>
      <c r="C451" s="45"/>
      <c r="D451" s="40"/>
      <c r="E451" s="40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</row>
    <row r="452" spans="1:65" ht="19.5" customHeight="1" x14ac:dyDescent="0.6">
      <c r="A452" s="40"/>
      <c r="B452" s="45"/>
      <c r="C452" s="45"/>
      <c r="D452" s="40"/>
      <c r="E452" s="40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</row>
    <row r="453" spans="1:65" ht="19.5" customHeight="1" x14ac:dyDescent="0.6">
      <c r="A453" s="40"/>
      <c r="B453" s="45"/>
      <c r="C453" s="45"/>
      <c r="D453" s="40"/>
      <c r="E453" s="40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</row>
    <row r="454" spans="1:65" ht="19.5" customHeight="1" x14ac:dyDescent="0.6">
      <c r="A454" s="40"/>
      <c r="B454" s="45"/>
      <c r="C454" s="45"/>
      <c r="D454" s="40"/>
      <c r="E454" s="40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</row>
    <row r="455" spans="1:65" ht="19.5" customHeight="1" x14ac:dyDescent="0.6">
      <c r="A455" s="40"/>
      <c r="B455" s="45"/>
      <c r="C455" s="45"/>
      <c r="D455" s="40"/>
      <c r="E455" s="40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</row>
    <row r="456" spans="1:65" ht="19.5" customHeight="1" x14ac:dyDescent="0.6">
      <c r="A456" s="40"/>
      <c r="B456" s="45"/>
      <c r="C456" s="45"/>
      <c r="D456" s="40"/>
      <c r="E456" s="40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</row>
    <row r="457" spans="1:65" ht="19.5" customHeight="1" x14ac:dyDescent="0.6">
      <c r="A457" s="40"/>
      <c r="B457" s="45"/>
      <c r="C457" s="45"/>
      <c r="D457" s="40"/>
      <c r="E457" s="40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</row>
    <row r="458" spans="1:65" ht="19.5" customHeight="1" x14ac:dyDescent="0.6">
      <c r="A458" s="40"/>
      <c r="B458" s="45"/>
      <c r="C458" s="45"/>
      <c r="D458" s="40"/>
      <c r="E458" s="40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</row>
    <row r="459" spans="1:65" ht="19.5" customHeight="1" x14ac:dyDescent="0.6">
      <c r="A459" s="40"/>
      <c r="B459" s="45"/>
      <c r="C459" s="45"/>
      <c r="D459" s="40"/>
      <c r="E459" s="40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</row>
    <row r="460" spans="1:65" ht="19.5" customHeight="1" x14ac:dyDescent="0.6">
      <c r="A460" s="40"/>
      <c r="B460" s="45"/>
      <c r="C460" s="45"/>
      <c r="D460" s="40"/>
      <c r="E460" s="40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</row>
    <row r="461" spans="1:65" ht="19.5" customHeight="1" x14ac:dyDescent="0.6">
      <c r="A461" s="40"/>
      <c r="B461" s="45"/>
      <c r="C461" s="45"/>
      <c r="D461" s="40"/>
      <c r="E461" s="40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</row>
    <row r="462" spans="1:65" ht="19.5" customHeight="1" x14ac:dyDescent="0.6">
      <c r="A462" s="40"/>
      <c r="B462" s="45"/>
      <c r="C462" s="45"/>
      <c r="D462" s="40"/>
      <c r="E462" s="40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</row>
    <row r="463" spans="1:65" ht="19.5" customHeight="1" x14ac:dyDescent="0.6">
      <c r="A463" s="40"/>
      <c r="B463" s="45"/>
      <c r="C463" s="45"/>
      <c r="D463" s="40"/>
      <c r="E463" s="40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</row>
    <row r="464" spans="1:65" ht="19.5" customHeight="1" x14ac:dyDescent="0.6">
      <c r="A464" s="40"/>
      <c r="B464" s="45"/>
      <c r="C464" s="45"/>
      <c r="D464" s="40"/>
      <c r="E464" s="40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</row>
    <row r="465" spans="1:65" ht="19.5" customHeight="1" x14ac:dyDescent="0.6">
      <c r="A465" s="40"/>
      <c r="B465" s="45"/>
      <c r="C465" s="45"/>
      <c r="D465" s="40"/>
      <c r="E465" s="40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</row>
    <row r="466" spans="1:65" ht="19.5" customHeight="1" x14ac:dyDescent="0.6">
      <c r="A466" s="40"/>
      <c r="B466" s="45"/>
      <c r="C466" s="45"/>
      <c r="D466" s="40"/>
      <c r="E466" s="40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</row>
    <row r="467" spans="1:65" ht="19.5" customHeight="1" x14ac:dyDescent="0.6">
      <c r="A467" s="40"/>
      <c r="B467" s="45"/>
      <c r="C467" s="45"/>
      <c r="D467" s="40"/>
      <c r="E467" s="40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</row>
    <row r="468" spans="1:65" ht="19.5" customHeight="1" x14ac:dyDescent="0.6">
      <c r="A468" s="40"/>
      <c r="B468" s="45"/>
      <c r="C468" s="45"/>
      <c r="D468" s="40"/>
      <c r="E468" s="40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</row>
    <row r="469" spans="1:65" ht="19.5" customHeight="1" x14ac:dyDescent="0.6">
      <c r="A469" s="40"/>
      <c r="B469" s="45"/>
      <c r="C469" s="45"/>
      <c r="D469" s="40"/>
      <c r="E469" s="40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</row>
    <row r="470" spans="1:65" ht="19.5" customHeight="1" x14ac:dyDescent="0.6">
      <c r="A470" s="40"/>
      <c r="B470" s="45"/>
      <c r="C470" s="45"/>
      <c r="D470" s="40"/>
      <c r="E470" s="40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</row>
    <row r="471" spans="1:65" ht="19.5" customHeight="1" x14ac:dyDescent="0.6">
      <c r="A471" s="40"/>
      <c r="B471" s="45"/>
      <c r="C471" s="45"/>
      <c r="D471" s="40"/>
      <c r="E471" s="40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</row>
    <row r="472" spans="1:65" ht="19.5" customHeight="1" x14ac:dyDescent="0.6">
      <c r="A472" s="40"/>
      <c r="B472" s="45"/>
      <c r="C472" s="45"/>
      <c r="D472" s="40"/>
      <c r="E472" s="40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</row>
    <row r="473" spans="1:65" ht="19.5" customHeight="1" x14ac:dyDescent="0.6">
      <c r="A473" s="40"/>
      <c r="B473" s="45"/>
      <c r="C473" s="45"/>
      <c r="D473" s="40"/>
      <c r="E473" s="40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</row>
    <row r="474" spans="1:65" ht="19.5" customHeight="1" x14ac:dyDescent="0.6">
      <c r="A474" s="40"/>
      <c r="B474" s="45"/>
      <c r="C474" s="45"/>
      <c r="D474" s="40"/>
      <c r="E474" s="40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</row>
    <row r="475" spans="1:65" ht="19.5" customHeight="1" x14ac:dyDescent="0.6">
      <c r="A475" s="40"/>
      <c r="B475" s="45"/>
      <c r="C475" s="45"/>
      <c r="D475" s="40"/>
      <c r="E475" s="40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</row>
    <row r="476" spans="1:65" ht="19.5" customHeight="1" x14ac:dyDescent="0.6">
      <c r="A476" s="40"/>
      <c r="B476" s="45"/>
      <c r="C476" s="45"/>
      <c r="D476" s="40"/>
      <c r="E476" s="40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</row>
    <row r="477" spans="1:65" ht="19.5" customHeight="1" x14ac:dyDescent="0.6">
      <c r="A477" s="40"/>
      <c r="B477" s="45"/>
      <c r="C477" s="45"/>
      <c r="D477" s="40"/>
      <c r="E477" s="40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</row>
    <row r="478" spans="1:65" ht="19.5" customHeight="1" x14ac:dyDescent="0.6">
      <c r="A478" s="40"/>
      <c r="B478" s="45"/>
      <c r="C478" s="45"/>
      <c r="D478" s="40"/>
      <c r="E478" s="40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</row>
    <row r="479" spans="1:65" ht="19.5" customHeight="1" x14ac:dyDescent="0.6">
      <c r="A479" s="40"/>
      <c r="B479" s="45"/>
      <c r="C479" s="45"/>
      <c r="D479" s="40"/>
      <c r="E479" s="40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</row>
    <row r="480" spans="1:65" ht="19.5" customHeight="1" x14ac:dyDescent="0.6">
      <c r="A480" s="40"/>
      <c r="B480" s="45"/>
      <c r="C480" s="45"/>
      <c r="D480" s="40"/>
      <c r="E480" s="40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</row>
    <row r="481" spans="1:65" ht="19.5" customHeight="1" x14ac:dyDescent="0.6">
      <c r="A481" s="40"/>
      <c r="B481" s="45"/>
      <c r="C481" s="45"/>
      <c r="D481" s="40"/>
      <c r="E481" s="40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</row>
    <row r="482" spans="1:65" ht="19.5" customHeight="1" x14ac:dyDescent="0.6">
      <c r="A482" s="40"/>
      <c r="B482" s="45"/>
      <c r="C482" s="45"/>
      <c r="D482" s="40"/>
      <c r="E482" s="40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</row>
    <row r="483" spans="1:65" ht="19.5" customHeight="1" x14ac:dyDescent="0.6">
      <c r="A483" s="40"/>
      <c r="B483" s="45"/>
      <c r="C483" s="45"/>
      <c r="D483" s="40"/>
      <c r="E483" s="40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</row>
    <row r="484" spans="1:65" ht="19.5" customHeight="1" x14ac:dyDescent="0.6">
      <c r="A484" s="40"/>
      <c r="B484" s="45"/>
      <c r="C484" s="45"/>
      <c r="D484" s="40"/>
      <c r="E484" s="40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</row>
    <row r="485" spans="1:65" ht="19.5" customHeight="1" x14ac:dyDescent="0.6">
      <c r="A485" s="40"/>
      <c r="B485" s="45"/>
      <c r="C485" s="45"/>
      <c r="D485" s="40"/>
      <c r="E485" s="40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</row>
    <row r="486" spans="1:65" ht="19.5" customHeight="1" x14ac:dyDescent="0.6">
      <c r="A486" s="40"/>
      <c r="B486" s="45"/>
      <c r="C486" s="45"/>
      <c r="D486" s="40"/>
      <c r="E486" s="40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</row>
    <row r="487" spans="1:65" ht="19.5" customHeight="1" x14ac:dyDescent="0.6">
      <c r="A487" s="40"/>
      <c r="B487" s="45"/>
      <c r="C487" s="45"/>
      <c r="D487" s="40"/>
      <c r="E487" s="40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</row>
    <row r="488" spans="1:65" ht="19.5" customHeight="1" x14ac:dyDescent="0.6">
      <c r="A488" s="40"/>
      <c r="B488" s="45"/>
      <c r="C488" s="45"/>
      <c r="D488" s="40"/>
      <c r="E488" s="40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</row>
    <row r="489" spans="1:65" ht="19.5" customHeight="1" x14ac:dyDescent="0.6">
      <c r="A489" s="40"/>
      <c r="B489" s="45"/>
      <c r="C489" s="45"/>
      <c r="D489" s="40"/>
      <c r="E489" s="40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</row>
    <row r="490" spans="1:65" ht="19.5" customHeight="1" x14ac:dyDescent="0.6">
      <c r="A490" s="40"/>
      <c r="B490" s="45"/>
      <c r="C490" s="45"/>
      <c r="D490" s="40"/>
      <c r="E490" s="40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</row>
    <row r="491" spans="1:65" ht="19.5" customHeight="1" x14ac:dyDescent="0.6">
      <c r="A491" s="40"/>
      <c r="B491" s="45"/>
      <c r="C491" s="45"/>
      <c r="D491" s="40"/>
      <c r="E491" s="40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</row>
    <row r="492" spans="1:65" ht="19.5" customHeight="1" x14ac:dyDescent="0.6">
      <c r="A492" s="40"/>
      <c r="B492" s="45"/>
      <c r="C492" s="45"/>
      <c r="D492" s="40"/>
      <c r="E492" s="40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</row>
    <row r="493" spans="1:65" ht="19.5" customHeight="1" x14ac:dyDescent="0.6">
      <c r="A493" s="40"/>
      <c r="B493" s="45"/>
      <c r="C493" s="45"/>
      <c r="D493" s="40"/>
      <c r="E493" s="40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</row>
    <row r="494" spans="1:65" ht="19.5" customHeight="1" x14ac:dyDescent="0.6">
      <c r="A494" s="40"/>
      <c r="B494" s="45"/>
      <c r="C494" s="45"/>
      <c r="D494" s="40"/>
      <c r="E494" s="40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</row>
    <row r="495" spans="1:65" ht="19.5" customHeight="1" x14ac:dyDescent="0.6">
      <c r="A495" s="40"/>
      <c r="B495" s="45"/>
      <c r="C495" s="45"/>
      <c r="D495" s="40"/>
      <c r="E495" s="40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</row>
    <row r="496" spans="1:65" ht="19.5" customHeight="1" x14ac:dyDescent="0.6">
      <c r="A496" s="40"/>
      <c r="B496" s="45"/>
      <c r="C496" s="45"/>
      <c r="D496" s="40"/>
      <c r="E496" s="40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</row>
    <row r="497" spans="1:65" ht="19.5" customHeight="1" x14ac:dyDescent="0.6">
      <c r="A497" s="40"/>
      <c r="B497" s="45"/>
      <c r="C497" s="45"/>
      <c r="D497" s="40"/>
      <c r="E497" s="40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</row>
    <row r="498" spans="1:65" ht="19.5" customHeight="1" x14ac:dyDescent="0.6">
      <c r="A498" s="40"/>
      <c r="B498" s="45"/>
      <c r="C498" s="45"/>
      <c r="D498" s="40"/>
      <c r="E498" s="40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</row>
    <row r="499" spans="1:65" ht="19.5" customHeight="1" x14ac:dyDescent="0.6">
      <c r="A499" s="40"/>
      <c r="B499" s="45"/>
      <c r="C499" s="45"/>
      <c r="D499" s="40"/>
      <c r="E499" s="40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</row>
    <row r="500" spans="1:65" ht="19.5" customHeight="1" x14ac:dyDescent="0.6">
      <c r="A500" s="40"/>
      <c r="B500" s="45"/>
      <c r="C500" s="45"/>
      <c r="D500" s="40"/>
      <c r="E500" s="40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</row>
    <row r="501" spans="1:65" ht="19.5" customHeight="1" x14ac:dyDescent="0.6">
      <c r="A501" s="40"/>
      <c r="B501" s="45"/>
      <c r="C501" s="45"/>
      <c r="D501" s="40"/>
      <c r="E501" s="40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</row>
    <row r="502" spans="1:65" ht="19.5" customHeight="1" x14ac:dyDescent="0.6">
      <c r="A502" s="40"/>
      <c r="B502" s="45"/>
      <c r="C502" s="45"/>
      <c r="D502" s="40"/>
      <c r="E502" s="40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</row>
    <row r="503" spans="1:65" ht="19.5" customHeight="1" x14ac:dyDescent="0.6">
      <c r="A503" s="40"/>
      <c r="B503" s="45"/>
      <c r="C503" s="45"/>
      <c r="D503" s="40"/>
      <c r="E503" s="40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</row>
    <row r="504" spans="1:65" ht="19.5" customHeight="1" x14ac:dyDescent="0.6">
      <c r="A504" s="40"/>
      <c r="B504" s="45"/>
      <c r="C504" s="45"/>
      <c r="D504" s="40"/>
      <c r="E504" s="40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</row>
    <row r="505" spans="1:65" ht="19.5" customHeight="1" x14ac:dyDescent="0.6">
      <c r="A505" s="40"/>
      <c r="B505" s="45"/>
      <c r="C505" s="45"/>
      <c r="D505" s="40"/>
      <c r="E505" s="40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</row>
    <row r="506" spans="1:65" ht="19.5" customHeight="1" x14ac:dyDescent="0.6">
      <c r="A506" s="40"/>
      <c r="B506" s="45"/>
      <c r="C506" s="45"/>
      <c r="D506" s="40"/>
      <c r="E506" s="40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</row>
    <row r="507" spans="1:65" ht="19.5" customHeight="1" x14ac:dyDescent="0.6">
      <c r="A507" s="40"/>
      <c r="B507" s="45"/>
      <c r="C507" s="45"/>
      <c r="D507" s="40"/>
      <c r="E507" s="40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</row>
    <row r="508" spans="1:65" ht="19.5" customHeight="1" x14ac:dyDescent="0.6">
      <c r="A508" s="40"/>
      <c r="B508" s="45"/>
      <c r="C508" s="45"/>
      <c r="D508" s="40"/>
      <c r="E508" s="40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</row>
    <row r="509" spans="1:65" ht="19.5" customHeight="1" x14ac:dyDescent="0.6">
      <c r="A509" s="40"/>
      <c r="B509" s="45"/>
      <c r="C509" s="45"/>
      <c r="D509" s="40"/>
      <c r="E509" s="40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</row>
    <row r="510" spans="1:65" ht="19.5" customHeight="1" x14ac:dyDescent="0.6">
      <c r="A510" s="40"/>
      <c r="B510" s="45"/>
      <c r="C510" s="45"/>
      <c r="D510" s="40"/>
      <c r="E510" s="40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</row>
    <row r="511" spans="1:65" ht="19.5" customHeight="1" x14ac:dyDescent="0.6">
      <c r="A511" s="40"/>
      <c r="B511" s="45"/>
      <c r="C511" s="45"/>
      <c r="D511" s="40"/>
      <c r="E511" s="40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</row>
    <row r="512" spans="1:65" ht="19.5" customHeight="1" x14ac:dyDescent="0.6">
      <c r="A512" s="40"/>
      <c r="B512" s="45"/>
      <c r="C512" s="45"/>
      <c r="D512" s="40"/>
      <c r="E512" s="40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</row>
    <row r="513" spans="1:65" ht="19.5" customHeight="1" x14ac:dyDescent="0.6">
      <c r="A513" s="40"/>
      <c r="B513" s="45"/>
      <c r="C513" s="45"/>
      <c r="D513" s="40"/>
      <c r="E513" s="40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</row>
    <row r="514" spans="1:65" ht="19.5" customHeight="1" x14ac:dyDescent="0.6">
      <c r="A514" s="40"/>
      <c r="B514" s="45"/>
      <c r="C514" s="45"/>
      <c r="D514" s="40"/>
      <c r="E514" s="40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</row>
    <row r="515" spans="1:65" ht="19.5" customHeight="1" x14ac:dyDescent="0.6">
      <c r="A515" s="40"/>
      <c r="B515" s="45"/>
      <c r="C515" s="45"/>
      <c r="D515" s="40"/>
      <c r="E515" s="40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</row>
    <row r="516" spans="1:65" ht="19.5" customHeight="1" x14ac:dyDescent="0.6">
      <c r="A516" s="40"/>
      <c r="B516" s="45"/>
      <c r="C516" s="45"/>
      <c r="D516" s="40"/>
      <c r="E516" s="40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</row>
    <row r="517" spans="1:65" ht="19.5" customHeight="1" x14ac:dyDescent="0.6">
      <c r="A517" s="40"/>
      <c r="B517" s="45"/>
      <c r="C517" s="45"/>
      <c r="D517" s="40"/>
      <c r="E517" s="40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</row>
    <row r="518" spans="1:65" ht="19.5" customHeight="1" x14ac:dyDescent="0.6">
      <c r="A518" s="40"/>
      <c r="B518" s="45"/>
      <c r="C518" s="45"/>
      <c r="D518" s="40"/>
      <c r="E518" s="40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</row>
    <row r="519" spans="1:65" ht="19.5" customHeight="1" x14ac:dyDescent="0.6">
      <c r="A519" s="40"/>
      <c r="B519" s="45"/>
      <c r="C519" s="45"/>
      <c r="D519" s="40"/>
      <c r="E519" s="40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</row>
    <row r="520" spans="1:65" ht="19.5" customHeight="1" x14ac:dyDescent="0.6">
      <c r="A520" s="40"/>
      <c r="B520" s="45"/>
      <c r="C520" s="45"/>
      <c r="D520" s="40"/>
      <c r="E520" s="40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</row>
    <row r="521" spans="1:65" ht="19.5" customHeight="1" x14ac:dyDescent="0.6">
      <c r="A521" s="40"/>
      <c r="B521" s="45"/>
      <c r="C521" s="45"/>
      <c r="D521" s="40"/>
      <c r="E521" s="40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</row>
    <row r="522" spans="1:65" ht="19.5" customHeight="1" x14ac:dyDescent="0.6">
      <c r="A522" s="40"/>
      <c r="B522" s="45"/>
      <c r="C522" s="45"/>
      <c r="D522" s="40"/>
      <c r="E522" s="40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</row>
    <row r="523" spans="1:65" ht="19.5" customHeight="1" x14ac:dyDescent="0.6">
      <c r="A523" s="40"/>
      <c r="B523" s="45"/>
      <c r="C523" s="45"/>
      <c r="D523" s="40"/>
      <c r="E523" s="40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</row>
    <row r="524" spans="1:65" ht="19.5" customHeight="1" x14ac:dyDescent="0.6">
      <c r="A524" s="40"/>
      <c r="B524" s="45"/>
      <c r="C524" s="45"/>
      <c r="D524" s="40"/>
      <c r="E524" s="40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</row>
    <row r="525" spans="1:65" ht="19.5" customHeight="1" x14ac:dyDescent="0.6">
      <c r="A525" s="40"/>
      <c r="B525" s="45"/>
      <c r="C525" s="45"/>
      <c r="D525" s="40"/>
      <c r="E525" s="40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</row>
    <row r="526" spans="1:65" ht="19.5" customHeight="1" x14ac:dyDescent="0.6">
      <c r="A526" s="40"/>
      <c r="B526" s="45"/>
      <c r="C526" s="45"/>
      <c r="D526" s="40"/>
      <c r="E526" s="40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</row>
    <row r="527" spans="1:65" ht="19.5" customHeight="1" x14ac:dyDescent="0.6">
      <c r="A527" s="40"/>
      <c r="B527" s="45"/>
      <c r="C527" s="45"/>
      <c r="D527" s="40"/>
      <c r="E527" s="40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</row>
    <row r="528" spans="1:65" ht="19.5" customHeight="1" x14ac:dyDescent="0.6">
      <c r="A528" s="40"/>
      <c r="B528" s="45"/>
      <c r="C528" s="45"/>
      <c r="D528" s="40"/>
      <c r="E528" s="40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</row>
    <row r="529" spans="1:65" ht="19.5" customHeight="1" x14ac:dyDescent="0.6">
      <c r="A529" s="40"/>
      <c r="B529" s="45"/>
      <c r="C529" s="45"/>
      <c r="D529" s="40"/>
      <c r="E529" s="40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</row>
    <row r="530" spans="1:65" ht="19.5" customHeight="1" x14ac:dyDescent="0.6">
      <c r="A530" s="40"/>
      <c r="B530" s="45"/>
      <c r="C530" s="45"/>
      <c r="D530" s="40"/>
      <c r="E530" s="40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</row>
    <row r="531" spans="1:65" ht="19.5" customHeight="1" x14ac:dyDescent="0.6">
      <c r="A531" s="40"/>
      <c r="B531" s="45"/>
      <c r="C531" s="45"/>
      <c r="D531" s="40"/>
      <c r="E531" s="40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</row>
    <row r="532" spans="1:65" ht="19.5" customHeight="1" x14ac:dyDescent="0.6">
      <c r="A532" s="40"/>
      <c r="B532" s="45"/>
      <c r="C532" s="45"/>
      <c r="D532" s="40"/>
      <c r="E532" s="40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</row>
    <row r="533" spans="1:65" ht="19.5" customHeight="1" x14ac:dyDescent="0.6">
      <c r="A533" s="40"/>
      <c r="B533" s="45"/>
      <c r="C533" s="45"/>
      <c r="D533" s="40"/>
      <c r="E533" s="40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</row>
    <row r="534" spans="1:65" ht="19.5" customHeight="1" x14ac:dyDescent="0.6">
      <c r="A534" s="40"/>
      <c r="B534" s="45"/>
      <c r="C534" s="45"/>
      <c r="D534" s="40"/>
      <c r="E534" s="40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</row>
    <row r="535" spans="1:65" ht="19.5" customHeight="1" x14ac:dyDescent="0.6">
      <c r="A535" s="40"/>
      <c r="B535" s="45"/>
      <c r="C535" s="45"/>
      <c r="D535" s="40"/>
      <c r="E535" s="40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</row>
    <row r="536" spans="1:65" ht="19.5" customHeight="1" x14ac:dyDescent="0.6">
      <c r="A536" s="40"/>
      <c r="B536" s="45"/>
      <c r="C536" s="45"/>
      <c r="D536" s="40"/>
      <c r="E536" s="40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</row>
    <row r="537" spans="1:65" ht="19.5" customHeight="1" x14ac:dyDescent="0.6">
      <c r="A537" s="40"/>
      <c r="B537" s="45"/>
      <c r="C537" s="45"/>
      <c r="D537" s="40"/>
      <c r="E537" s="40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</row>
    <row r="538" spans="1:65" ht="19.5" customHeight="1" x14ac:dyDescent="0.6">
      <c r="A538" s="40"/>
      <c r="B538" s="45"/>
      <c r="C538" s="45"/>
      <c r="D538" s="40"/>
      <c r="E538" s="40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</row>
    <row r="539" spans="1:65" ht="19.5" customHeight="1" x14ac:dyDescent="0.6">
      <c r="A539" s="40"/>
      <c r="B539" s="45"/>
      <c r="C539" s="45"/>
      <c r="D539" s="40"/>
      <c r="E539" s="40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</row>
    <row r="540" spans="1:65" ht="19.5" customHeight="1" x14ac:dyDescent="0.6">
      <c r="A540" s="40"/>
      <c r="B540" s="45"/>
      <c r="C540" s="45"/>
      <c r="D540" s="40"/>
      <c r="E540" s="40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</row>
    <row r="541" spans="1:65" ht="19.5" customHeight="1" x14ac:dyDescent="0.6">
      <c r="A541" s="40"/>
      <c r="B541" s="45"/>
      <c r="C541" s="45"/>
      <c r="D541" s="40"/>
      <c r="E541" s="40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</row>
    <row r="542" spans="1:65" ht="19.5" customHeight="1" x14ac:dyDescent="0.6">
      <c r="A542" s="40"/>
      <c r="B542" s="45"/>
      <c r="C542" s="45"/>
      <c r="D542" s="40"/>
      <c r="E542" s="40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</row>
    <row r="543" spans="1:65" ht="19.5" customHeight="1" x14ac:dyDescent="0.6">
      <c r="A543" s="40"/>
      <c r="B543" s="45"/>
      <c r="C543" s="45"/>
      <c r="D543" s="40"/>
      <c r="E543" s="40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</row>
    <row r="544" spans="1:65" ht="19.5" customHeight="1" x14ac:dyDescent="0.6">
      <c r="A544" s="40"/>
      <c r="B544" s="45"/>
      <c r="C544" s="45"/>
      <c r="D544" s="40"/>
      <c r="E544" s="40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</row>
    <row r="545" spans="1:65" ht="19.5" customHeight="1" x14ac:dyDescent="0.6">
      <c r="A545" s="40"/>
      <c r="B545" s="45"/>
      <c r="C545" s="45"/>
      <c r="D545" s="40"/>
      <c r="E545" s="40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</row>
    <row r="546" spans="1:65" ht="19.5" customHeight="1" x14ac:dyDescent="0.6">
      <c r="A546" s="40"/>
      <c r="B546" s="45"/>
      <c r="C546" s="45"/>
      <c r="D546" s="40"/>
      <c r="E546" s="40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</row>
    <row r="547" spans="1:65" ht="19.5" customHeight="1" x14ac:dyDescent="0.6">
      <c r="A547" s="40"/>
      <c r="B547" s="45"/>
      <c r="C547" s="45"/>
      <c r="D547" s="40"/>
      <c r="E547" s="40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</row>
    <row r="548" spans="1:65" ht="19.5" customHeight="1" x14ac:dyDescent="0.6">
      <c r="A548" s="40"/>
      <c r="B548" s="45"/>
      <c r="C548" s="45"/>
      <c r="D548" s="40"/>
      <c r="E548" s="40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</row>
    <row r="549" spans="1:65" ht="19.5" customHeight="1" x14ac:dyDescent="0.6">
      <c r="A549" s="40"/>
      <c r="B549" s="45"/>
      <c r="C549" s="45"/>
      <c r="D549" s="40"/>
      <c r="E549" s="40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</row>
    <row r="550" spans="1:65" ht="19.5" customHeight="1" x14ac:dyDescent="0.6">
      <c r="A550" s="40"/>
      <c r="B550" s="45"/>
      <c r="C550" s="45"/>
      <c r="D550" s="40"/>
      <c r="E550" s="40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</row>
    <row r="551" spans="1:65" ht="19.5" customHeight="1" x14ac:dyDescent="0.6">
      <c r="A551" s="40"/>
      <c r="B551" s="45"/>
      <c r="C551" s="45"/>
      <c r="D551" s="40"/>
      <c r="E551" s="40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</row>
    <row r="552" spans="1:65" ht="19.5" customHeight="1" x14ac:dyDescent="0.6">
      <c r="A552" s="40"/>
      <c r="B552" s="45"/>
      <c r="C552" s="45"/>
      <c r="D552" s="40"/>
      <c r="E552" s="40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</row>
    <row r="553" spans="1:65" ht="19.5" customHeight="1" x14ac:dyDescent="0.6">
      <c r="A553" s="40"/>
      <c r="B553" s="45"/>
      <c r="C553" s="45"/>
      <c r="D553" s="40"/>
      <c r="E553" s="40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</row>
    <row r="554" spans="1:65" ht="19.5" customHeight="1" x14ac:dyDescent="0.6">
      <c r="A554" s="40"/>
      <c r="B554" s="45"/>
      <c r="C554" s="45"/>
      <c r="D554" s="40"/>
      <c r="E554" s="40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</row>
    <row r="555" spans="1:65" ht="19.5" customHeight="1" x14ac:dyDescent="0.6">
      <c r="A555" s="40"/>
      <c r="B555" s="45"/>
      <c r="C555" s="45"/>
      <c r="D555" s="40"/>
      <c r="E555" s="40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</row>
    <row r="556" spans="1:65" ht="19.5" customHeight="1" x14ac:dyDescent="0.6">
      <c r="A556" s="40"/>
      <c r="B556" s="45"/>
      <c r="C556" s="45"/>
      <c r="D556" s="40"/>
      <c r="E556" s="40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</row>
    <row r="557" spans="1:65" ht="19.5" customHeight="1" x14ac:dyDescent="0.6">
      <c r="A557" s="40"/>
      <c r="B557" s="45"/>
      <c r="C557" s="45"/>
      <c r="D557" s="40"/>
      <c r="E557" s="40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</row>
    <row r="558" spans="1:65" ht="19.5" customHeight="1" x14ac:dyDescent="0.6">
      <c r="A558" s="40"/>
      <c r="B558" s="45"/>
      <c r="C558" s="45"/>
      <c r="D558" s="40"/>
      <c r="E558" s="40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</row>
    <row r="559" spans="1:65" ht="19.5" customHeight="1" x14ac:dyDescent="0.6">
      <c r="A559" s="40"/>
      <c r="B559" s="45"/>
      <c r="C559" s="45"/>
      <c r="D559" s="40"/>
      <c r="E559" s="40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</row>
    <row r="560" spans="1:65" ht="19.5" customHeight="1" x14ac:dyDescent="0.6">
      <c r="A560" s="40"/>
      <c r="B560" s="45"/>
      <c r="C560" s="45"/>
      <c r="D560" s="40"/>
      <c r="E560" s="40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</row>
    <row r="561" spans="1:65" ht="19.5" customHeight="1" x14ac:dyDescent="0.6">
      <c r="A561" s="40"/>
      <c r="B561" s="45"/>
      <c r="C561" s="45"/>
      <c r="D561" s="40"/>
      <c r="E561" s="40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</row>
    <row r="562" spans="1:65" ht="19.5" customHeight="1" x14ac:dyDescent="0.6">
      <c r="A562" s="40"/>
      <c r="B562" s="45"/>
      <c r="C562" s="45"/>
      <c r="D562" s="40"/>
      <c r="E562" s="40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</row>
    <row r="563" spans="1:65" ht="19.5" customHeight="1" x14ac:dyDescent="0.6">
      <c r="A563" s="40"/>
      <c r="B563" s="45"/>
      <c r="C563" s="45"/>
      <c r="D563" s="40"/>
      <c r="E563" s="40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</row>
    <row r="564" spans="1:65" ht="19.5" customHeight="1" x14ac:dyDescent="0.6">
      <c r="A564" s="40"/>
      <c r="B564" s="45"/>
      <c r="C564" s="45"/>
      <c r="D564" s="40"/>
      <c r="E564" s="40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</row>
    <row r="565" spans="1:65" ht="19.5" customHeight="1" x14ac:dyDescent="0.6">
      <c r="A565" s="40"/>
      <c r="B565" s="45"/>
      <c r="C565" s="45"/>
      <c r="D565" s="40"/>
      <c r="E565" s="40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</row>
    <row r="566" spans="1:65" ht="19.5" customHeight="1" x14ac:dyDescent="0.6">
      <c r="A566" s="40"/>
      <c r="B566" s="45"/>
      <c r="C566" s="45"/>
      <c r="D566" s="40"/>
      <c r="E566" s="40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</row>
    <row r="567" spans="1:65" ht="19.5" customHeight="1" x14ac:dyDescent="0.6">
      <c r="A567" s="40"/>
      <c r="B567" s="45"/>
      <c r="C567" s="45"/>
      <c r="D567" s="40"/>
      <c r="E567" s="40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</row>
    <row r="568" spans="1:65" ht="19.5" customHeight="1" x14ac:dyDescent="0.6">
      <c r="A568" s="40"/>
      <c r="B568" s="45"/>
      <c r="C568" s="45"/>
      <c r="D568" s="40"/>
      <c r="E568" s="40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</row>
    <row r="569" spans="1:65" ht="19.5" customHeight="1" x14ac:dyDescent="0.6">
      <c r="A569" s="40"/>
      <c r="B569" s="45"/>
      <c r="C569" s="45"/>
      <c r="D569" s="40"/>
      <c r="E569" s="40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</row>
    <row r="570" spans="1:65" ht="19.5" customHeight="1" x14ac:dyDescent="0.6">
      <c r="A570" s="40"/>
      <c r="B570" s="45"/>
      <c r="C570" s="45"/>
      <c r="D570" s="40"/>
      <c r="E570" s="40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</row>
    <row r="571" spans="1:65" ht="19.5" customHeight="1" x14ac:dyDescent="0.6">
      <c r="A571" s="40"/>
      <c r="B571" s="45"/>
      <c r="C571" s="45"/>
      <c r="D571" s="40"/>
      <c r="E571" s="40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</row>
    <row r="572" spans="1:65" ht="19.5" customHeight="1" x14ac:dyDescent="0.6">
      <c r="A572" s="40"/>
      <c r="B572" s="45"/>
      <c r="C572" s="45"/>
      <c r="D572" s="40"/>
      <c r="E572" s="40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</row>
    <row r="573" spans="1:65" ht="19.5" customHeight="1" x14ac:dyDescent="0.6">
      <c r="A573" s="40"/>
      <c r="B573" s="45"/>
      <c r="C573" s="45"/>
      <c r="D573" s="40"/>
      <c r="E573" s="40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</row>
    <row r="574" spans="1:65" ht="19.5" customHeight="1" x14ac:dyDescent="0.6">
      <c r="A574" s="40"/>
      <c r="B574" s="45"/>
      <c r="C574" s="45"/>
      <c r="D574" s="40"/>
      <c r="E574" s="40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</row>
    <row r="575" spans="1:65" ht="19.5" customHeight="1" x14ac:dyDescent="0.6">
      <c r="A575" s="40"/>
      <c r="B575" s="45"/>
      <c r="C575" s="45"/>
      <c r="D575" s="40"/>
      <c r="E575" s="40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</row>
    <row r="576" spans="1:65" ht="19.5" customHeight="1" x14ac:dyDescent="0.6">
      <c r="A576" s="40"/>
      <c r="B576" s="45"/>
      <c r="C576" s="45"/>
      <c r="D576" s="40"/>
      <c r="E576" s="40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</row>
    <row r="577" spans="1:65" ht="19.5" customHeight="1" x14ac:dyDescent="0.6">
      <c r="A577" s="40"/>
      <c r="B577" s="45"/>
      <c r="C577" s="45"/>
      <c r="D577" s="40"/>
      <c r="E577" s="40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</row>
    <row r="578" spans="1:65" ht="19.5" customHeight="1" x14ac:dyDescent="0.6">
      <c r="A578" s="40"/>
      <c r="B578" s="45"/>
      <c r="C578" s="45"/>
      <c r="D578" s="40"/>
      <c r="E578" s="40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</row>
    <row r="579" spans="1:65" ht="19.5" customHeight="1" x14ac:dyDescent="0.6">
      <c r="A579" s="40"/>
      <c r="B579" s="45"/>
      <c r="C579" s="45"/>
      <c r="D579" s="40"/>
      <c r="E579" s="40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</row>
    <row r="580" spans="1:65" ht="19.5" customHeight="1" x14ac:dyDescent="0.6">
      <c r="A580" s="40"/>
      <c r="B580" s="45"/>
      <c r="C580" s="45"/>
      <c r="D580" s="40"/>
      <c r="E580" s="40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</row>
    <row r="581" spans="1:65" ht="19.5" customHeight="1" x14ac:dyDescent="0.6">
      <c r="A581" s="40"/>
      <c r="B581" s="45"/>
      <c r="C581" s="45"/>
      <c r="D581" s="40"/>
      <c r="E581" s="40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</row>
    <row r="582" spans="1:65" ht="19.5" customHeight="1" x14ac:dyDescent="0.6">
      <c r="A582" s="40"/>
      <c r="B582" s="45"/>
      <c r="C582" s="45"/>
      <c r="D582" s="40"/>
      <c r="E582" s="40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</row>
    <row r="583" spans="1:65" ht="19.5" customHeight="1" x14ac:dyDescent="0.6">
      <c r="A583" s="40"/>
      <c r="B583" s="45"/>
      <c r="C583" s="45"/>
      <c r="D583" s="40"/>
      <c r="E583" s="40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</row>
    <row r="584" spans="1:65" ht="19.5" customHeight="1" x14ac:dyDescent="0.6">
      <c r="A584" s="40"/>
      <c r="B584" s="45"/>
      <c r="C584" s="45"/>
      <c r="D584" s="40"/>
      <c r="E584" s="40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</row>
    <row r="585" spans="1:65" ht="19.5" customHeight="1" x14ac:dyDescent="0.6">
      <c r="A585" s="40"/>
      <c r="B585" s="45"/>
      <c r="C585" s="45"/>
      <c r="D585" s="40"/>
      <c r="E585" s="40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</row>
    <row r="586" spans="1:65" ht="19.5" customHeight="1" x14ac:dyDescent="0.6">
      <c r="A586" s="40"/>
      <c r="B586" s="45"/>
      <c r="C586" s="45"/>
      <c r="D586" s="40"/>
      <c r="E586" s="40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</row>
    <row r="587" spans="1:65" ht="19.5" customHeight="1" x14ac:dyDescent="0.6">
      <c r="A587" s="40"/>
      <c r="B587" s="45"/>
      <c r="C587" s="45"/>
      <c r="D587" s="40"/>
      <c r="E587" s="40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</row>
    <row r="588" spans="1:65" ht="19.5" customHeight="1" x14ac:dyDescent="0.6">
      <c r="A588" s="40"/>
      <c r="B588" s="45"/>
      <c r="C588" s="45"/>
      <c r="D588" s="40"/>
      <c r="E588" s="40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</row>
    <row r="589" spans="1:65" ht="19.5" customHeight="1" x14ac:dyDescent="0.6">
      <c r="A589" s="40"/>
      <c r="B589" s="45"/>
      <c r="C589" s="45"/>
      <c r="D589" s="40"/>
      <c r="E589" s="40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</row>
    <row r="590" spans="1:65" ht="19.5" customHeight="1" x14ac:dyDescent="0.6">
      <c r="A590" s="40"/>
      <c r="B590" s="45"/>
      <c r="C590" s="45"/>
      <c r="D590" s="40"/>
      <c r="E590" s="40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</row>
    <row r="591" spans="1:65" ht="19.5" customHeight="1" x14ac:dyDescent="0.6">
      <c r="A591" s="40"/>
      <c r="B591" s="45"/>
      <c r="C591" s="45"/>
      <c r="D591" s="40"/>
      <c r="E591" s="40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</row>
    <row r="592" spans="1:65" ht="19.5" customHeight="1" x14ac:dyDescent="0.6">
      <c r="A592" s="40"/>
      <c r="B592" s="45"/>
      <c r="C592" s="45"/>
      <c r="D592" s="40"/>
      <c r="E592" s="40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</row>
    <row r="593" spans="1:65" ht="19.5" customHeight="1" x14ac:dyDescent="0.6">
      <c r="A593" s="40"/>
      <c r="B593" s="45"/>
      <c r="C593" s="45"/>
      <c r="D593" s="40"/>
      <c r="E593" s="40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</row>
    <row r="594" spans="1:65" ht="19.5" customHeight="1" x14ac:dyDescent="0.6">
      <c r="A594" s="40"/>
      <c r="B594" s="45"/>
      <c r="C594" s="45"/>
      <c r="D594" s="40"/>
      <c r="E594" s="40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</row>
    <row r="595" spans="1:65" ht="19.5" customHeight="1" x14ac:dyDescent="0.6">
      <c r="A595" s="40"/>
      <c r="B595" s="45"/>
      <c r="C595" s="45"/>
      <c r="D595" s="40"/>
      <c r="E595" s="40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</row>
    <row r="596" spans="1:65" ht="19.5" customHeight="1" x14ac:dyDescent="0.6">
      <c r="A596" s="40"/>
      <c r="B596" s="45"/>
      <c r="C596" s="45"/>
      <c r="D596" s="40"/>
      <c r="E596" s="40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</row>
    <row r="597" spans="1:65" ht="19.5" customHeight="1" x14ac:dyDescent="0.6">
      <c r="A597" s="40"/>
      <c r="B597" s="45"/>
      <c r="C597" s="45"/>
      <c r="D597" s="40"/>
      <c r="E597" s="40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</row>
    <row r="598" spans="1:65" ht="19.5" customHeight="1" x14ac:dyDescent="0.6">
      <c r="A598" s="40"/>
      <c r="B598" s="45"/>
      <c r="C598" s="45"/>
      <c r="D598" s="40"/>
      <c r="E598" s="40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</row>
    <row r="599" spans="1:65" ht="19.5" customHeight="1" x14ac:dyDescent="0.6">
      <c r="A599" s="40"/>
      <c r="B599" s="45"/>
      <c r="C599" s="45"/>
      <c r="D599" s="40"/>
      <c r="E599" s="40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</row>
    <row r="600" spans="1:65" ht="19.5" customHeight="1" x14ac:dyDescent="0.6">
      <c r="A600" s="40"/>
      <c r="B600" s="45"/>
      <c r="C600" s="45"/>
      <c r="D600" s="40"/>
      <c r="E600" s="40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</row>
    <row r="601" spans="1:65" ht="19.5" customHeight="1" x14ac:dyDescent="0.6">
      <c r="A601" s="40"/>
      <c r="B601" s="45"/>
      <c r="C601" s="45"/>
      <c r="D601" s="40"/>
      <c r="E601" s="40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</row>
    <row r="602" spans="1:65" ht="19.5" customHeight="1" x14ac:dyDescent="0.6">
      <c r="A602" s="40"/>
      <c r="B602" s="45"/>
      <c r="C602" s="45"/>
      <c r="D602" s="40"/>
      <c r="E602" s="40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</row>
    <row r="603" spans="1:65" ht="19.5" customHeight="1" x14ac:dyDescent="0.6">
      <c r="A603" s="40"/>
      <c r="B603" s="45"/>
      <c r="C603" s="45"/>
      <c r="D603" s="40"/>
      <c r="E603" s="40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</row>
    <row r="604" spans="1:65" ht="19.5" customHeight="1" x14ac:dyDescent="0.6">
      <c r="A604" s="40"/>
      <c r="B604" s="45"/>
      <c r="C604" s="45"/>
      <c r="D604" s="40"/>
      <c r="E604" s="40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</row>
    <row r="605" spans="1:65" ht="19.5" customHeight="1" x14ac:dyDescent="0.6">
      <c r="A605" s="40"/>
      <c r="B605" s="45"/>
      <c r="C605" s="45"/>
      <c r="D605" s="40"/>
      <c r="E605" s="40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</row>
    <row r="606" spans="1:65" ht="19.5" customHeight="1" x14ac:dyDescent="0.6">
      <c r="A606" s="40"/>
      <c r="B606" s="45"/>
      <c r="C606" s="45"/>
      <c r="D606" s="40"/>
      <c r="E606" s="40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</row>
    <row r="607" spans="1:65" ht="19.5" customHeight="1" x14ac:dyDescent="0.6">
      <c r="A607" s="40"/>
      <c r="B607" s="45"/>
      <c r="C607" s="45"/>
      <c r="D607" s="40"/>
      <c r="E607" s="40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</row>
    <row r="608" spans="1:65" ht="19.5" customHeight="1" x14ac:dyDescent="0.6">
      <c r="A608" s="40"/>
      <c r="B608" s="45"/>
      <c r="C608" s="45"/>
      <c r="D608" s="40"/>
      <c r="E608" s="40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</row>
    <row r="609" spans="1:65" ht="19.5" customHeight="1" x14ac:dyDescent="0.6">
      <c r="A609" s="40"/>
      <c r="B609" s="45"/>
      <c r="C609" s="45"/>
      <c r="D609" s="40"/>
      <c r="E609" s="40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</row>
    <row r="610" spans="1:65" ht="19.5" customHeight="1" x14ac:dyDescent="0.6">
      <c r="A610" s="40"/>
      <c r="B610" s="45"/>
      <c r="C610" s="45"/>
      <c r="D610" s="40"/>
      <c r="E610" s="40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</row>
    <row r="611" spans="1:65" ht="19.5" customHeight="1" x14ac:dyDescent="0.6">
      <c r="A611" s="40"/>
      <c r="B611" s="45"/>
      <c r="C611" s="45"/>
      <c r="D611" s="40"/>
      <c r="E611" s="40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</row>
    <row r="612" spans="1:65" ht="19.5" customHeight="1" x14ac:dyDescent="0.6">
      <c r="A612" s="40"/>
      <c r="B612" s="45"/>
      <c r="C612" s="45"/>
      <c r="D612" s="40"/>
      <c r="E612" s="40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</row>
    <row r="613" spans="1:65" ht="19.5" customHeight="1" x14ac:dyDescent="0.6">
      <c r="A613" s="40"/>
      <c r="B613" s="45"/>
      <c r="C613" s="45"/>
      <c r="D613" s="40"/>
      <c r="E613" s="40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</row>
    <row r="614" spans="1:65" ht="19.5" customHeight="1" x14ac:dyDescent="0.6">
      <c r="A614" s="40"/>
      <c r="B614" s="45"/>
      <c r="C614" s="45"/>
      <c r="D614" s="40"/>
      <c r="E614" s="40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</row>
    <row r="615" spans="1:65" ht="19.5" customHeight="1" x14ac:dyDescent="0.6">
      <c r="A615" s="40"/>
      <c r="B615" s="45"/>
      <c r="C615" s="45"/>
      <c r="D615" s="40"/>
      <c r="E615" s="40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</row>
    <row r="616" spans="1:65" ht="19.5" customHeight="1" x14ac:dyDescent="0.6">
      <c r="A616" s="40"/>
      <c r="B616" s="45"/>
      <c r="C616" s="45"/>
      <c r="D616" s="40"/>
      <c r="E616" s="40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</row>
    <row r="617" spans="1:65" ht="19.5" customHeight="1" x14ac:dyDescent="0.6">
      <c r="A617" s="40"/>
      <c r="B617" s="45"/>
      <c r="C617" s="45"/>
      <c r="D617" s="40"/>
      <c r="E617" s="40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</row>
    <row r="618" spans="1:65" ht="19.5" customHeight="1" x14ac:dyDescent="0.6">
      <c r="A618" s="40"/>
      <c r="B618" s="45"/>
      <c r="C618" s="45"/>
      <c r="D618" s="40"/>
      <c r="E618" s="40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</row>
    <row r="619" spans="1:65" ht="19.5" customHeight="1" x14ac:dyDescent="0.6">
      <c r="A619" s="40"/>
      <c r="B619" s="45"/>
      <c r="C619" s="45"/>
      <c r="D619" s="40"/>
      <c r="E619" s="40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</row>
    <row r="620" spans="1:65" ht="19.5" customHeight="1" x14ac:dyDescent="0.6">
      <c r="A620" s="40"/>
      <c r="B620" s="45"/>
      <c r="C620" s="45"/>
      <c r="D620" s="40"/>
      <c r="E620" s="40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</row>
    <row r="621" spans="1:65" ht="19.5" customHeight="1" x14ac:dyDescent="0.6">
      <c r="A621" s="40"/>
      <c r="B621" s="45"/>
      <c r="C621" s="45"/>
      <c r="D621" s="40"/>
      <c r="E621" s="40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</row>
    <row r="622" spans="1:65" ht="19.5" customHeight="1" x14ac:dyDescent="0.6">
      <c r="A622" s="40"/>
      <c r="B622" s="45"/>
      <c r="C622" s="45"/>
      <c r="D622" s="40"/>
      <c r="E622" s="40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</row>
    <row r="623" spans="1:65" ht="19.5" customHeight="1" x14ac:dyDescent="0.6">
      <c r="A623" s="40"/>
      <c r="B623" s="45"/>
      <c r="C623" s="45"/>
      <c r="D623" s="40"/>
      <c r="E623" s="40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</row>
    <row r="624" spans="1:65" ht="19.5" customHeight="1" x14ac:dyDescent="0.6">
      <c r="A624" s="40"/>
      <c r="B624" s="45"/>
      <c r="C624" s="45"/>
      <c r="D624" s="40"/>
      <c r="E624" s="40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</row>
    <row r="625" spans="1:65" ht="19.5" customHeight="1" x14ac:dyDescent="0.6">
      <c r="A625" s="40"/>
      <c r="B625" s="45"/>
      <c r="C625" s="45"/>
      <c r="D625" s="40"/>
      <c r="E625" s="40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</row>
    <row r="626" spans="1:65" ht="19.5" customHeight="1" x14ac:dyDescent="0.6">
      <c r="A626" s="40"/>
      <c r="B626" s="45"/>
      <c r="C626" s="45"/>
      <c r="D626" s="40"/>
      <c r="E626" s="40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</row>
    <row r="627" spans="1:65" ht="19.5" customHeight="1" x14ac:dyDescent="0.6">
      <c r="A627" s="40"/>
      <c r="B627" s="45"/>
      <c r="C627" s="45"/>
      <c r="D627" s="40"/>
      <c r="E627" s="40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</row>
    <row r="628" spans="1:65" ht="19.5" customHeight="1" x14ac:dyDescent="0.6">
      <c r="A628" s="40"/>
      <c r="B628" s="45"/>
      <c r="C628" s="45"/>
      <c r="D628" s="40"/>
      <c r="E628" s="40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</row>
    <row r="629" spans="1:65" ht="19.5" customHeight="1" x14ac:dyDescent="0.6">
      <c r="A629" s="40"/>
      <c r="B629" s="45"/>
      <c r="C629" s="45"/>
      <c r="D629" s="40"/>
      <c r="E629" s="40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</row>
    <row r="630" spans="1:65" ht="19.5" customHeight="1" x14ac:dyDescent="0.6">
      <c r="A630" s="40"/>
      <c r="B630" s="45"/>
      <c r="C630" s="45"/>
      <c r="D630" s="40"/>
      <c r="E630" s="40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</row>
    <row r="631" spans="1:65" ht="19.5" customHeight="1" x14ac:dyDescent="0.6">
      <c r="A631" s="40"/>
      <c r="B631" s="45"/>
      <c r="C631" s="45"/>
      <c r="D631" s="40"/>
      <c r="E631" s="40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</row>
    <row r="632" spans="1:65" ht="19.5" customHeight="1" x14ac:dyDescent="0.6">
      <c r="A632" s="40"/>
      <c r="B632" s="45"/>
      <c r="C632" s="45"/>
      <c r="D632" s="40"/>
      <c r="E632" s="40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</row>
    <row r="633" spans="1:65" ht="19.5" customHeight="1" x14ac:dyDescent="0.6">
      <c r="A633" s="40"/>
      <c r="B633" s="45"/>
      <c r="C633" s="45"/>
      <c r="D633" s="40"/>
      <c r="E633" s="40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</row>
    <row r="634" spans="1:65" ht="19.5" customHeight="1" x14ac:dyDescent="0.6">
      <c r="A634" s="40"/>
      <c r="B634" s="45"/>
      <c r="C634" s="45"/>
      <c r="D634" s="40"/>
      <c r="E634" s="40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</row>
    <row r="635" spans="1:65" ht="19.5" customHeight="1" x14ac:dyDescent="0.6">
      <c r="A635" s="40"/>
      <c r="B635" s="45"/>
      <c r="C635" s="45"/>
      <c r="D635" s="40"/>
      <c r="E635" s="40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</row>
    <row r="636" spans="1:65" ht="19.5" customHeight="1" x14ac:dyDescent="0.6">
      <c r="A636" s="40"/>
      <c r="B636" s="45"/>
      <c r="C636" s="45"/>
      <c r="D636" s="40"/>
      <c r="E636" s="40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</row>
    <row r="637" spans="1:65" ht="19.5" customHeight="1" x14ac:dyDescent="0.6">
      <c r="A637" s="40"/>
      <c r="B637" s="45"/>
      <c r="C637" s="45"/>
      <c r="D637" s="40"/>
      <c r="E637" s="40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</row>
    <row r="638" spans="1:65" ht="19.5" customHeight="1" x14ac:dyDescent="0.6">
      <c r="A638" s="40"/>
      <c r="B638" s="45"/>
      <c r="C638" s="45"/>
      <c r="D638" s="40"/>
      <c r="E638" s="40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</row>
    <row r="639" spans="1:65" ht="19.5" customHeight="1" x14ac:dyDescent="0.6">
      <c r="A639" s="40"/>
      <c r="B639" s="45"/>
      <c r="C639" s="45"/>
      <c r="D639" s="40"/>
      <c r="E639" s="40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</row>
    <row r="640" spans="1:65" ht="19.5" customHeight="1" x14ac:dyDescent="0.6">
      <c r="A640" s="40"/>
      <c r="B640" s="45"/>
      <c r="C640" s="45"/>
      <c r="D640" s="40"/>
      <c r="E640" s="40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</row>
    <row r="641" spans="1:65" ht="19.5" customHeight="1" x14ac:dyDescent="0.6">
      <c r="A641" s="40"/>
      <c r="B641" s="45"/>
      <c r="C641" s="45"/>
      <c r="D641" s="40"/>
      <c r="E641" s="40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</row>
    <row r="642" spans="1:65" ht="19.5" customHeight="1" x14ac:dyDescent="0.6">
      <c r="A642" s="40"/>
      <c r="B642" s="45"/>
      <c r="C642" s="45"/>
      <c r="D642" s="40"/>
      <c r="E642" s="40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</row>
    <row r="643" spans="1:65" ht="19.5" customHeight="1" x14ac:dyDescent="0.6">
      <c r="A643" s="40"/>
      <c r="B643" s="45"/>
      <c r="C643" s="45"/>
      <c r="D643" s="40"/>
      <c r="E643" s="40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</row>
    <row r="644" spans="1:65" ht="19.5" customHeight="1" x14ac:dyDescent="0.6">
      <c r="A644" s="40"/>
      <c r="B644" s="45"/>
      <c r="C644" s="45"/>
      <c r="D644" s="40"/>
      <c r="E644" s="40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</row>
    <row r="645" spans="1:65" ht="19.5" customHeight="1" x14ac:dyDescent="0.6">
      <c r="A645" s="40"/>
      <c r="B645" s="45"/>
      <c r="C645" s="45"/>
      <c r="D645" s="40"/>
      <c r="E645" s="40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</row>
    <row r="646" spans="1:65" ht="19.5" customHeight="1" x14ac:dyDescent="0.6">
      <c r="A646" s="40"/>
      <c r="B646" s="45"/>
      <c r="C646" s="45"/>
      <c r="D646" s="40"/>
      <c r="E646" s="40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</row>
    <row r="647" spans="1:65" ht="19.5" customHeight="1" x14ac:dyDescent="0.6">
      <c r="A647" s="40"/>
      <c r="B647" s="45"/>
      <c r="C647" s="45"/>
      <c r="D647" s="40"/>
      <c r="E647" s="40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</row>
    <row r="648" spans="1:65" ht="19.5" customHeight="1" x14ac:dyDescent="0.6">
      <c r="A648" s="40"/>
      <c r="B648" s="45"/>
      <c r="C648" s="45"/>
      <c r="D648" s="40"/>
      <c r="E648" s="40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</row>
    <row r="649" spans="1:65" ht="19.5" customHeight="1" x14ac:dyDescent="0.6">
      <c r="A649" s="40"/>
      <c r="B649" s="45"/>
      <c r="C649" s="45"/>
      <c r="D649" s="40"/>
      <c r="E649" s="40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</row>
    <row r="650" spans="1:65" ht="19.5" customHeight="1" x14ac:dyDescent="0.6">
      <c r="A650" s="40"/>
      <c r="B650" s="45"/>
      <c r="C650" s="45"/>
      <c r="D650" s="40"/>
      <c r="E650" s="40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</row>
    <row r="651" spans="1:65" ht="19.5" customHeight="1" x14ac:dyDescent="0.6">
      <c r="A651" s="40"/>
      <c r="B651" s="45"/>
      <c r="C651" s="45"/>
      <c r="D651" s="40"/>
      <c r="E651" s="40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</row>
    <row r="652" spans="1:65" ht="19.5" customHeight="1" x14ac:dyDescent="0.6">
      <c r="A652" s="40"/>
      <c r="B652" s="45"/>
      <c r="C652" s="45"/>
      <c r="D652" s="40"/>
      <c r="E652" s="40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</row>
    <row r="653" spans="1:65" ht="19.5" customHeight="1" x14ac:dyDescent="0.6">
      <c r="A653" s="40"/>
      <c r="B653" s="45"/>
      <c r="C653" s="45"/>
      <c r="D653" s="40"/>
      <c r="E653" s="40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</row>
    <row r="654" spans="1:65" ht="19.5" customHeight="1" x14ac:dyDescent="0.6">
      <c r="A654" s="40"/>
      <c r="B654" s="45"/>
      <c r="C654" s="45"/>
      <c r="D654" s="40"/>
      <c r="E654" s="40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</row>
    <row r="655" spans="1:65" ht="19.5" customHeight="1" x14ac:dyDescent="0.6">
      <c r="A655" s="40"/>
      <c r="B655" s="45"/>
      <c r="C655" s="45"/>
      <c r="D655" s="40"/>
      <c r="E655" s="40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</row>
    <row r="656" spans="1:65" ht="19.5" customHeight="1" x14ac:dyDescent="0.6">
      <c r="A656" s="40"/>
      <c r="B656" s="45"/>
      <c r="C656" s="45"/>
      <c r="D656" s="40"/>
      <c r="E656" s="40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</row>
    <row r="657" spans="1:65" ht="19.5" customHeight="1" x14ac:dyDescent="0.6">
      <c r="A657" s="40"/>
      <c r="B657" s="45"/>
      <c r="C657" s="45"/>
      <c r="D657" s="40"/>
      <c r="E657" s="40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</row>
    <row r="658" spans="1:65" ht="19.5" customHeight="1" x14ac:dyDescent="0.6">
      <c r="A658" s="40"/>
      <c r="B658" s="45"/>
      <c r="C658" s="45"/>
      <c r="D658" s="40"/>
      <c r="E658" s="40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</row>
    <row r="659" spans="1:65" ht="19.5" customHeight="1" x14ac:dyDescent="0.6">
      <c r="A659" s="40"/>
      <c r="B659" s="45"/>
      <c r="C659" s="45"/>
      <c r="D659" s="40"/>
      <c r="E659" s="40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</row>
    <row r="660" spans="1:65" ht="19.5" customHeight="1" x14ac:dyDescent="0.6">
      <c r="A660" s="40"/>
      <c r="B660" s="45"/>
      <c r="C660" s="45"/>
      <c r="D660" s="40"/>
      <c r="E660" s="40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</row>
    <row r="661" spans="1:65" ht="19.5" customHeight="1" x14ac:dyDescent="0.6">
      <c r="A661" s="40"/>
      <c r="B661" s="45"/>
      <c r="C661" s="45"/>
      <c r="D661" s="40"/>
      <c r="E661" s="40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</row>
    <row r="662" spans="1:65" ht="19.5" customHeight="1" x14ac:dyDescent="0.6">
      <c r="A662" s="40"/>
      <c r="B662" s="45"/>
      <c r="C662" s="45"/>
      <c r="D662" s="40"/>
      <c r="E662" s="40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</row>
    <row r="663" spans="1:65" ht="19.5" customHeight="1" x14ac:dyDescent="0.6">
      <c r="A663" s="40"/>
      <c r="B663" s="45"/>
      <c r="C663" s="45"/>
      <c r="D663" s="40"/>
      <c r="E663" s="40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</row>
    <row r="664" spans="1:65" ht="19.5" customHeight="1" x14ac:dyDescent="0.6">
      <c r="A664" s="40"/>
      <c r="B664" s="45"/>
      <c r="C664" s="45"/>
      <c r="D664" s="40"/>
      <c r="E664" s="40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</row>
    <row r="665" spans="1:65" ht="19.5" customHeight="1" x14ac:dyDescent="0.6">
      <c r="A665" s="40"/>
      <c r="B665" s="45"/>
      <c r="C665" s="45"/>
      <c r="D665" s="40"/>
      <c r="E665" s="40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</row>
    <row r="666" spans="1:65" ht="19.5" customHeight="1" x14ac:dyDescent="0.6">
      <c r="A666" s="40"/>
      <c r="B666" s="45"/>
      <c r="C666" s="45"/>
      <c r="D666" s="40"/>
      <c r="E666" s="40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</row>
    <row r="667" spans="1:65" ht="19.5" customHeight="1" x14ac:dyDescent="0.6">
      <c r="A667" s="40"/>
      <c r="B667" s="45"/>
      <c r="C667" s="45"/>
      <c r="D667" s="40"/>
      <c r="E667" s="40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</row>
    <row r="668" spans="1:65" ht="19.5" customHeight="1" x14ac:dyDescent="0.6">
      <c r="A668" s="40"/>
      <c r="B668" s="45"/>
      <c r="C668" s="45"/>
      <c r="D668" s="40"/>
      <c r="E668" s="40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</row>
    <row r="669" spans="1:65" ht="19.5" customHeight="1" x14ac:dyDescent="0.6">
      <c r="A669" s="40"/>
      <c r="B669" s="45"/>
      <c r="C669" s="45"/>
      <c r="D669" s="40"/>
      <c r="E669" s="40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</row>
    <row r="670" spans="1:65" ht="19.5" customHeight="1" x14ac:dyDescent="0.6">
      <c r="A670" s="40"/>
      <c r="B670" s="45"/>
      <c r="C670" s="45"/>
      <c r="D670" s="40"/>
      <c r="E670" s="40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</row>
    <row r="671" spans="1:65" ht="19.5" customHeight="1" x14ac:dyDescent="0.6">
      <c r="A671" s="40"/>
      <c r="B671" s="45"/>
      <c r="C671" s="45"/>
      <c r="D671" s="40"/>
      <c r="E671" s="40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</row>
    <row r="672" spans="1:65" ht="19.5" customHeight="1" x14ac:dyDescent="0.6">
      <c r="A672" s="40"/>
      <c r="B672" s="45"/>
      <c r="C672" s="45"/>
      <c r="D672" s="40"/>
      <c r="E672" s="40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</row>
    <row r="673" spans="1:65" ht="19.5" customHeight="1" x14ac:dyDescent="0.6">
      <c r="A673" s="40"/>
      <c r="B673" s="45"/>
      <c r="C673" s="45"/>
      <c r="D673" s="40"/>
      <c r="E673" s="40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</row>
    <row r="674" spans="1:65" ht="19.5" customHeight="1" x14ac:dyDescent="0.6">
      <c r="A674" s="40"/>
      <c r="B674" s="45"/>
      <c r="C674" s="45"/>
      <c r="D674" s="40"/>
      <c r="E674" s="40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</row>
    <row r="675" spans="1:65" ht="19.5" customHeight="1" x14ac:dyDescent="0.6">
      <c r="A675" s="40"/>
      <c r="B675" s="45"/>
      <c r="C675" s="45"/>
      <c r="D675" s="40"/>
      <c r="E675" s="40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</row>
    <row r="676" spans="1:65" ht="19.5" customHeight="1" x14ac:dyDescent="0.6">
      <c r="A676" s="40"/>
      <c r="B676" s="45"/>
      <c r="C676" s="45"/>
      <c r="D676" s="40"/>
      <c r="E676" s="40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</row>
    <row r="677" spans="1:65" ht="19.5" customHeight="1" x14ac:dyDescent="0.6">
      <c r="A677" s="40"/>
      <c r="B677" s="45"/>
      <c r="C677" s="45"/>
      <c r="D677" s="40"/>
      <c r="E677" s="40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</row>
    <row r="678" spans="1:65" ht="19.5" customHeight="1" x14ac:dyDescent="0.6">
      <c r="A678" s="40"/>
      <c r="B678" s="45"/>
      <c r="C678" s="45"/>
      <c r="D678" s="40"/>
      <c r="E678" s="40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</row>
    <row r="679" spans="1:65" ht="19.5" customHeight="1" x14ac:dyDescent="0.6">
      <c r="A679" s="40"/>
      <c r="B679" s="45"/>
      <c r="C679" s="45"/>
      <c r="D679" s="40"/>
      <c r="E679" s="40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</row>
    <row r="680" spans="1:65" ht="19.5" customHeight="1" x14ac:dyDescent="0.6">
      <c r="A680" s="40"/>
      <c r="B680" s="45"/>
      <c r="C680" s="45"/>
      <c r="D680" s="40"/>
      <c r="E680" s="40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</row>
    <row r="681" spans="1:65" ht="19.5" customHeight="1" x14ac:dyDescent="0.6">
      <c r="A681" s="40"/>
      <c r="B681" s="45"/>
      <c r="C681" s="45"/>
      <c r="D681" s="40"/>
      <c r="E681" s="40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</row>
    <row r="682" spans="1:65" ht="19.5" customHeight="1" x14ac:dyDescent="0.6">
      <c r="A682" s="40"/>
      <c r="B682" s="45"/>
      <c r="C682" s="45"/>
      <c r="D682" s="40"/>
      <c r="E682" s="40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</row>
    <row r="683" spans="1:65" ht="19.5" customHeight="1" x14ac:dyDescent="0.6">
      <c r="A683" s="40"/>
      <c r="B683" s="45"/>
      <c r="C683" s="45"/>
      <c r="D683" s="40"/>
      <c r="E683" s="40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</row>
    <row r="684" spans="1:65" ht="19.5" customHeight="1" x14ac:dyDescent="0.6">
      <c r="A684" s="40"/>
      <c r="B684" s="45"/>
      <c r="C684" s="45"/>
      <c r="D684" s="40"/>
      <c r="E684" s="40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</row>
    <row r="685" spans="1:65" ht="19.5" customHeight="1" x14ac:dyDescent="0.6">
      <c r="A685" s="40"/>
      <c r="B685" s="45"/>
      <c r="C685" s="45"/>
      <c r="D685" s="40"/>
      <c r="E685" s="40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</row>
    <row r="686" spans="1:65" ht="19.5" customHeight="1" x14ac:dyDescent="0.6">
      <c r="A686" s="40"/>
      <c r="B686" s="45"/>
      <c r="C686" s="45"/>
      <c r="D686" s="40"/>
      <c r="E686" s="40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</row>
    <row r="687" spans="1:65" ht="19.5" customHeight="1" x14ac:dyDescent="0.6">
      <c r="A687" s="40"/>
      <c r="B687" s="45"/>
      <c r="C687" s="45"/>
      <c r="D687" s="40"/>
      <c r="E687" s="40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</row>
    <row r="688" spans="1:65" ht="19.5" customHeight="1" x14ac:dyDescent="0.6">
      <c r="A688" s="40"/>
      <c r="B688" s="45"/>
      <c r="C688" s="45"/>
      <c r="D688" s="40"/>
      <c r="E688" s="40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</row>
    <row r="689" spans="1:65" ht="19.5" customHeight="1" x14ac:dyDescent="0.6">
      <c r="A689" s="40"/>
      <c r="B689" s="45"/>
      <c r="C689" s="45"/>
      <c r="D689" s="40"/>
      <c r="E689" s="40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</row>
    <row r="690" spans="1:65" ht="19.5" customHeight="1" x14ac:dyDescent="0.6">
      <c r="A690" s="40"/>
      <c r="B690" s="45"/>
      <c r="C690" s="45"/>
      <c r="D690" s="40"/>
      <c r="E690" s="40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</row>
    <row r="691" spans="1:65" ht="19.5" customHeight="1" x14ac:dyDescent="0.6">
      <c r="A691" s="40"/>
      <c r="B691" s="45"/>
      <c r="C691" s="45"/>
      <c r="D691" s="40"/>
      <c r="E691" s="40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</row>
    <row r="692" spans="1:65" ht="19.5" customHeight="1" x14ac:dyDescent="0.6">
      <c r="A692" s="40"/>
      <c r="B692" s="45"/>
      <c r="C692" s="45"/>
      <c r="D692" s="40"/>
      <c r="E692" s="40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</row>
    <row r="693" spans="1:65" ht="19.5" customHeight="1" x14ac:dyDescent="0.6">
      <c r="A693" s="40"/>
      <c r="B693" s="45"/>
      <c r="C693" s="45"/>
      <c r="D693" s="40"/>
      <c r="E693" s="40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</row>
    <row r="694" spans="1:65" ht="19.5" customHeight="1" x14ac:dyDescent="0.6">
      <c r="A694" s="40"/>
      <c r="B694" s="45"/>
      <c r="C694" s="45"/>
      <c r="D694" s="40"/>
      <c r="E694" s="40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</row>
    <row r="695" spans="1:65" ht="19.5" customHeight="1" x14ac:dyDescent="0.6">
      <c r="A695" s="40"/>
      <c r="B695" s="45"/>
      <c r="C695" s="45"/>
      <c r="D695" s="40"/>
      <c r="E695" s="40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</row>
    <row r="696" spans="1:65" ht="19.5" customHeight="1" x14ac:dyDescent="0.6">
      <c r="A696" s="40"/>
      <c r="B696" s="45"/>
      <c r="C696" s="45"/>
      <c r="D696" s="40"/>
      <c r="E696" s="40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</row>
    <row r="697" spans="1:65" ht="19.5" customHeight="1" x14ac:dyDescent="0.6">
      <c r="A697" s="40"/>
      <c r="B697" s="45"/>
      <c r="C697" s="45"/>
      <c r="D697" s="40"/>
      <c r="E697" s="40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</row>
    <row r="698" spans="1:65" ht="19.5" customHeight="1" x14ac:dyDescent="0.6">
      <c r="A698" s="40"/>
      <c r="B698" s="45"/>
      <c r="C698" s="45"/>
      <c r="D698" s="40"/>
      <c r="E698" s="40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</row>
    <row r="699" spans="1:65" ht="19.5" customHeight="1" x14ac:dyDescent="0.6">
      <c r="A699" s="40"/>
      <c r="B699" s="45"/>
      <c r="C699" s="45"/>
      <c r="D699" s="40"/>
      <c r="E699" s="40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</row>
    <row r="700" spans="1:65" ht="19.5" customHeight="1" x14ac:dyDescent="0.6">
      <c r="A700" s="40"/>
      <c r="B700" s="45"/>
      <c r="C700" s="45"/>
      <c r="D700" s="40"/>
      <c r="E700" s="40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</row>
    <row r="701" spans="1:65" ht="19.5" customHeight="1" x14ac:dyDescent="0.6">
      <c r="A701" s="40"/>
      <c r="B701" s="45"/>
      <c r="C701" s="45"/>
      <c r="D701" s="40"/>
      <c r="E701" s="40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</row>
    <row r="702" spans="1:65" ht="19.5" customHeight="1" x14ac:dyDescent="0.6">
      <c r="A702" s="40"/>
      <c r="B702" s="45"/>
      <c r="C702" s="45"/>
      <c r="D702" s="40"/>
      <c r="E702" s="40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</row>
    <row r="703" spans="1:65" ht="19.5" customHeight="1" x14ac:dyDescent="0.6">
      <c r="A703" s="40"/>
      <c r="B703" s="45"/>
      <c r="C703" s="45"/>
      <c r="D703" s="40"/>
      <c r="E703" s="40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</row>
    <row r="704" spans="1:65" ht="19.5" customHeight="1" x14ac:dyDescent="0.6">
      <c r="A704" s="40"/>
      <c r="B704" s="45"/>
      <c r="C704" s="45"/>
      <c r="D704" s="40"/>
      <c r="E704" s="40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</row>
    <row r="705" spans="1:65" ht="19.5" customHeight="1" x14ac:dyDescent="0.6">
      <c r="A705" s="40"/>
      <c r="B705" s="45"/>
      <c r="C705" s="45"/>
      <c r="D705" s="40"/>
      <c r="E705" s="40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</row>
    <row r="706" spans="1:65" ht="19.5" customHeight="1" x14ac:dyDescent="0.6">
      <c r="A706" s="40"/>
      <c r="B706" s="45"/>
      <c r="C706" s="45"/>
      <c r="D706" s="40"/>
      <c r="E706" s="40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</row>
    <row r="707" spans="1:65" ht="19.5" customHeight="1" x14ac:dyDescent="0.6">
      <c r="A707" s="40"/>
      <c r="B707" s="45"/>
      <c r="C707" s="45"/>
      <c r="D707" s="40"/>
      <c r="E707" s="40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</row>
    <row r="708" spans="1:65" ht="19.5" customHeight="1" x14ac:dyDescent="0.6">
      <c r="A708" s="40"/>
      <c r="B708" s="45"/>
      <c r="C708" s="45"/>
      <c r="D708" s="40"/>
      <c r="E708" s="40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</row>
    <row r="709" spans="1:65" ht="19.5" customHeight="1" x14ac:dyDescent="0.6">
      <c r="A709" s="40"/>
      <c r="B709" s="45"/>
      <c r="C709" s="45"/>
      <c r="D709" s="40"/>
      <c r="E709" s="40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</row>
    <row r="710" spans="1:65" ht="19.5" customHeight="1" x14ac:dyDescent="0.6">
      <c r="A710" s="40"/>
      <c r="B710" s="45"/>
      <c r="C710" s="45"/>
      <c r="D710" s="40"/>
      <c r="E710" s="40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</row>
    <row r="711" spans="1:65" ht="19.5" customHeight="1" x14ac:dyDescent="0.6">
      <c r="A711" s="40"/>
      <c r="B711" s="45"/>
      <c r="C711" s="45"/>
      <c r="D711" s="40"/>
      <c r="E711" s="40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</row>
    <row r="712" spans="1:65" ht="19.5" customHeight="1" x14ac:dyDescent="0.6">
      <c r="A712" s="40"/>
      <c r="B712" s="45"/>
      <c r="C712" s="45"/>
      <c r="D712" s="40"/>
      <c r="E712" s="40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</row>
    <row r="713" spans="1:65" ht="19.5" customHeight="1" x14ac:dyDescent="0.6">
      <c r="A713" s="40"/>
      <c r="B713" s="45"/>
      <c r="C713" s="45"/>
      <c r="D713" s="40"/>
      <c r="E713" s="40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</row>
    <row r="714" spans="1:65" ht="19.5" customHeight="1" x14ac:dyDescent="0.6">
      <c r="A714" s="40"/>
      <c r="B714" s="45"/>
      <c r="C714" s="45"/>
      <c r="D714" s="40"/>
      <c r="E714" s="40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</row>
    <row r="715" spans="1:65" ht="19.5" customHeight="1" x14ac:dyDescent="0.6">
      <c r="A715" s="40"/>
      <c r="B715" s="45"/>
      <c r="C715" s="45"/>
      <c r="D715" s="40"/>
      <c r="E715" s="40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</row>
    <row r="716" spans="1:65" ht="19.5" customHeight="1" x14ac:dyDescent="0.6">
      <c r="A716" s="40"/>
      <c r="B716" s="45"/>
      <c r="C716" s="45"/>
      <c r="D716" s="40"/>
      <c r="E716" s="40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</row>
    <row r="717" spans="1:65" ht="19.5" customHeight="1" x14ac:dyDescent="0.6">
      <c r="A717" s="40"/>
      <c r="B717" s="45"/>
      <c r="C717" s="45"/>
      <c r="D717" s="40"/>
      <c r="E717" s="40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</row>
    <row r="718" spans="1:65" ht="19.5" customHeight="1" x14ac:dyDescent="0.6">
      <c r="A718" s="40"/>
      <c r="B718" s="45"/>
      <c r="C718" s="45"/>
      <c r="D718" s="40"/>
      <c r="E718" s="40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</row>
    <row r="719" spans="1:65" ht="19.5" customHeight="1" x14ac:dyDescent="0.6">
      <c r="A719" s="40"/>
      <c r="B719" s="45"/>
      <c r="C719" s="45"/>
      <c r="D719" s="40"/>
      <c r="E719" s="40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</row>
    <row r="720" spans="1:65" ht="19.5" customHeight="1" x14ac:dyDescent="0.6">
      <c r="A720" s="40"/>
      <c r="B720" s="45"/>
      <c r="C720" s="45"/>
      <c r="D720" s="40"/>
      <c r="E720" s="40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</row>
    <row r="721" spans="1:65" ht="19.5" customHeight="1" x14ac:dyDescent="0.6">
      <c r="A721" s="40"/>
      <c r="B721" s="45"/>
      <c r="C721" s="45"/>
      <c r="D721" s="40"/>
      <c r="E721" s="40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</row>
    <row r="722" spans="1:65" ht="19.5" customHeight="1" x14ac:dyDescent="0.6">
      <c r="A722" s="40"/>
      <c r="B722" s="45"/>
      <c r="C722" s="45"/>
      <c r="D722" s="40"/>
      <c r="E722" s="40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</row>
    <row r="723" spans="1:65" ht="19.5" customHeight="1" x14ac:dyDescent="0.6">
      <c r="A723" s="40"/>
      <c r="B723" s="45"/>
      <c r="C723" s="45"/>
      <c r="D723" s="40"/>
      <c r="E723" s="40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</row>
    <row r="724" spans="1:65" ht="19.5" customHeight="1" x14ac:dyDescent="0.6">
      <c r="A724" s="40"/>
      <c r="B724" s="45"/>
      <c r="C724" s="45"/>
      <c r="D724" s="40"/>
      <c r="E724" s="40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</row>
    <row r="725" spans="1:65" ht="19.5" customHeight="1" x14ac:dyDescent="0.6">
      <c r="A725" s="40"/>
      <c r="B725" s="45"/>
      <c r="C725" s="45"/>
      <c r="D725" s="40"/>
      <c r="E725" s="40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</row>
    <row r="726" spans="1:65" ht="19.5" customHeight="1" x14ac:dyDescent="0.6">
      <c r="A726" s="40"/>
      <c r="B726" s="45"/>
      <c r="C726" s="45"/>
      <c r="D726" s="40"/>
      <c r="E726" s="40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</row>
    <row r="727" spans="1:65" ht="19.5" customHeight="1" x14ac:dyDescent="0.6">
      <c r="A727" s="40"/>
      <c r="B727" s="45"/>
      <c r="C727" s="45"/>
      <c r="D727" s="40"/>
      <c r="E727" s="40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</row>
    <row r="728" spans="1:65" ht="19.5" customHeight="1" x14ac:dyDescent="0.6">
      <c r="A728" s="40"/>
      <c r="B728" s="45"/>
      <c r="C728" s="45"/>
      <c r="D728" s="40"/>
      <c r="E728" s="40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</row>
    <row r="729" spans="1:65" ht="19.5" customHeight="1" x14ac:dyDescent="0.6">
      <c r="A729" s="40"/>
      <c r="B729" s="45"/>
      <c r="C729" s="45"/>
      <c r="D729" s="40"/>
      <c r="E729" s="40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</row>
    <row r="730" spans="1:65" ht="19.5" customHeight="1" x14ac:dyDescent="0.6">
      <c r="A730" s="40"/>
      <c r="B730" s="45"/>
      <c r="C730" s="45"/>
      <c r="D730" s="40"/>
      <c r="E730" s="40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</row>
    <row r="731" spans="1:65" ht="19.5" customHeight="1" x14ac:dyDescent="0.6">
      <c r="A731" s="40"/>
      <c r="B731" s="45"/>
      <c r="C731" s="45"/>
      <c r="D731" s="40"/>
      <c r="E731" s="40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</row>
    <row r="732" spans="1:65" ht="19.5" customHeight="1" x14ac:dyDescent="0.6">
      <c r="A732" s="40"/>
      <c r="B732" s="45"/>
      <c r="C732" s="45"/>
      <c r="D732" s="40"/>
      <c r="E732" s="40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</row>
    <row r="733" spans="1:65" ht="19.5" customHeight="1" x14ac:dyDescent="0.6">
      <c r="A733" s="40"/>
      <c r="B733" s="45"/>
      <c r="C733" s="45"/>
      <c r="D733" s="40"/>
      <c r="E733" s="40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</row>
    <row r="734" spans="1:65" ht="19.5" customHeight="1" x14ac:dyDescent="0.6">
      <c r="A734" s="40"/>
      <c r="B734" s="45"/>
      <c r="C734" s="45"/>
      <c r="D734" s="40"/>
      <c r="E734" s="40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</row>
    <row r="735" spans="1:65" ht="19.5" customHeight="1" x14ac:dyDescent="0.6">
      <c r="A735" s="40"/>
      <c r="B735" s="45"/>
      <c r="C735" s="45"/>
      <c r="D735" s="40"/>
      <c r="E735" s="40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</row>
    <row r="736" spans="1:65" ht="19.5" customHeight="1" x14ac:dyDescent="0.6">
      <c r="A736" s="40"/>
      <c r="B736" s="45"/>
      <c r="C736" s="45"/>
      <c r="D736" s="40"/>
      <c r="E736" s="40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</row>
    <row r="737" spans="1:65" ht="19.5" customHeight="1" x14ac:dyDescent="0.6">
      <c r="A737" s="40"/>
      <c r="B737" s="45"/>
      <c r="C737" s="45"/>
      <c r="D737" s="40"/>
      <c r="E737" s="40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</row>
    <row r="738" spans="1:65" ht="19.5" customHeight="1" x14ac:dyDescent="0.6">
      <c r="A738" s="40"/>
      <c r="B738" s="45"/>
      <c r="C738" s="45"/>
      <c r="D738" s="40"/>
      <c r="E738" s="40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</row>
    <row r="739" spans="1:65" ht="19.5" customHeight="1" x14ac:dyDescent="0.6">
      <c r="A739" s="40"/>
      <c r="B739" s="45"/>
      <c r="C739" s="45"/>
      <c r="D739" s="40"/>
      <c r="E739" s="40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</row>
    <row r="740" spans="1:65" ht="19.5" customHeight="1" x14ac:dyDescent="0.6">
      <c r="A740" s="40"/>
      <c r="B740" s="45"/>
      <c r="C740" s="45"/>
      <c r="D740" s="40"/>
      <c r="E740" s="40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</row>
    <row r="741" spans="1:65" ht="19.5" customHeight="1" x14ac:dyDescent="0.6">
      <c r="A741" s="40"/>
      <c r="B741" s="45"/>
      <c r="C741" s="45"/>
      <c r="D741" s="40"/>
      <c r="E741" s="40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</row>
    <row r="742" spans="1:65" ht="19.5" customHeight="1" x14ac:dyDescent="0.6">
      <c r="A742" s="40"/>
      <c r="B742" s="45"/>
      <c r="C742" s="45"/>
      <c r="D742" s="40"/>
      <c r="E742" s="40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</row>
    <row r="743" spans="1:65" ht="19.5" customHeight="1" x14ac:dyDescent="0.6">
      <c r="A743" s="40"/>
      <c r="B743" s="45"/>
      <c r="C743" s="45"/>
      <c r="D743" s="40"/>
      <c r="E743" s="40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</row>
    <row r="744" spans="1:65" ht="19.5" customHeight="1" x14ac:dyDescent="0.6">
      <c r="A744" s="40"/>
      <c r="B744" s="45"/>
      <c r="C744" s="45"/>
      <c r="D744" s="40"/>
      <c r="E744" s="40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</row>
    <row r="745" spans="1:65" ht="19.5" customHeight="1" x14ac:dyDescent="0.6">
      <c r="A745" s="40"/>
      <c r="B745" s="45"/>
      <c r="C745" s="45"/>
      <c r="D745" s="40"/>
      <c r="E745" s="40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</row>
    <row r="746" spans="1:65" ht="19.5" customHeight="1" x14ac:dyDescent="0.6">
      <c r="A746" s="40"/>
      <c r="B746" s="45"/>
      <c r="C746" s="45"/>
      <c r="D746" s="40"/>
      <c r="E746" s="40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</row>
    <row r="747" spans="1:65" ht="19.5" customHeight="1" x14ac:dyDescent="0.6">
      <c r="A747" s="40"/>
      <c r="B747" s="45"/>
      <c r="C747" s="45"/>
      <c r="D747" s="40"/>
      <c r="E747" s="40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</row>
    <row r="748" spans="1:65" ht="19.5" customHeight="1" x14ac:dyDescent="0.6">
      <c r="A748" s="40"/>
      <c r="B748" s="45"/>
      <c r="C748" s="45"/>
      <c r="D748" s="40"/>
      <c r="E748" s="40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</row>
    <row r="749" spans="1:65" ht="19.5" customHeight="1" x14ac:dyDescent="0.6">
      <c r="A749" s="40"/>
      <c r="B749" s="45"/>
      <c r="C749" s="45"/>
      <c r="D749" s="40"/>
      <c r="E749" s="40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</row>
    <row r="750" spans="1:65" ht="19.5" customHeight="1" x14ac:dyDescent="0.6">
      <c r="A750" s="40"/>
      <c r="B750" s="45"/>
      <c r="C750" s="45"/>
      <c r="D750" s="40"/>
      <c r="E750" s="40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</row>
    <row r="751" spans="1:65" ht="19.5" customHeight="1" x14ac:dyDescent="0.6">
      <c r="A751" s="40"/>
      <c r="B751" s="45"/>
      <c r="C751" s="45"/>
      <c r="D751" s="40"/>
      <c r="E751" s="40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</row>
    <row r="752" spans="1:65" ht="19.5" customHeight="1" x14ac:dyDescent="0.6">
      <c r="A752" s="40"/>
      <c r="B752" s="45"/>
      <c r="C752" s="45"/>
      <c r="D752" s="40"/>
      <c r="E752" s="40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</row>
    <row r="753" spans="1:65" ht="19.5" customHeight="1" x14ac:dyDescent="0.6">
      <c r="A753" s="40"/>
      <c r="B753" s="45"/>
      <c r="C753" s="45"/>
      <c r="D753" s="40"/>
      <c r="E753" s="40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</row>
    <row r="754" spans="1:65" ht="19.5" customHeight="1" x14ac:dyDescent="0.6">
      <c r="A754" s="40"/>
      <c r="B754" s="45"/>
      <c r="C754" s="45"/>
      <c r="D754" s="40"/>
      <c r="E754" s="40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</row>
    <row r="755" spans="1:65" ht="19.5" customHeight="1" x14ac:dyDescent="0.6">
      <c r="A755" s="40"/>
      <c r="B755" s="45"/>
      <c r="C755" s="45"/>
      <c r="D755" s="40"/>
      <c r="E755" s="40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</row>
    <row r="756" spans="1:65" ht="19.5" customHeight="1" x14ac:dyDescent="0.6">
      <c r="A756" s="40"/>
      <c r="B756" s="45"/>
      <c r="C756" s="45"/>
      <c r="D756" s="40"/>
      <c r="E756" s="40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</row>
    <row r="757" spans="1:65" ht="19.5" customHeight="1" x14ac:dyDescent="0.6">
      <c r="A757" s="40"/>
      <c r="B757" s="45"/>
      <c r="C757" s="45"/>
      <c r="D757" s="40"/>
      <c r="E757" s="40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</row>
    <row r="758" spans="1:65" ht="19.5" customHeight="1" x14ac:dyDescent="0.6">
      <c r="A758" s="40"/>
      <c r="B758" s="45"/>
      <c r="C758" s="45"/>
      <c r="D758" s="40"/>
      <c r="E758" s="40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</row>
    <row r="759" spans="1:65" ht="19.5" customHeight="1" x14ac:dyDescent="0.6">
      <c r="A759" s="40"/>
      <c r="B759" s="45"/>
      <c r="C759" s="45"/>
      <c r="D759" s="40"/>
      <c r="E759" s="40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</row>
    <row r="760" spans="1:65" ht="19.5" customHeight="1" x14ac:dyDescent="0.6">
      <c r="A760" s="40"/>
      <c r="B760" s="45"/>
      <c r="C760" s="45"/>
      <c r="D760" s="40"/>
      <c r="E760" s="40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</row>
    <row r="761" spans="1:65" ht="19.5" customHeight="1" x14ac:dyDescent="0.6">
      <c r="A761" s="40"/>
      <c r="B761" s="45"/>
      <c r="C761" s="45"/>
      <c r="D761" s="40"/>
      <c r="E761" s="40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</row>
    <row r="762" spans="1:65" ht="19.5" customHeight="1" x14ac:dyDescent="0.6">
      <c r="A762" s="40"/>
      <c r="B762" s="45"/>
      <c r="C762" s="45"/>
      <c r="D762" s="40"/>
      <c r="E762" s="40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</row>
    <row r="763" spans="1:65" ht="19.5" customHeight="1" x14ac:dyDescent="0.6">
      <c r="A763" s="40"/>
      <c r="B763" s="45"/>
      <c r="C763" s="45"/>
      <c r="D763" s="40"/>
      <c r="E763" s="40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</row>
    <row r="764" spans="1:65" ht="19.5" customHeight="1" x14ac:dyDescent="0.6">
      <c r="A764" s="40"/>
      <c r="B764" s="45"/>
      <c r="C764" s="45"/>
      <c r="D764" s="40"/>
      <c r="E764" s="40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</row>
    <row r="765" spans="1:65" ht="19.5" customHeight="1" x14ac:dyDescent="0.6">
      <c r="A765" s="40"/>
      <c r="B765" s="45"/>
      <c r="C765" s="45"/>
      <c r="D765" s="40"/>
      <c r="E765" s="40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</row>
    <row r="766" spans="1:65" ht="19.5" customHeight="1" x14ac:dyDescent="0.6">
      <c r="A766" s="40"/>
      <c r="B766" s="45"/>
      <c r="C766" s="45"/>
      <c r="D766" s="40"/>
      <c r="E766" s="40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</row>
    <row r="767" spans="1:65" ht="19.5" customHeight="1" x14ac:dyDescent="0.6">
      <c r="A767" s="40"/>
      <c r="B767" s="45"/>
      <c r="C767" s="45"/>
      <c r="D767" s="40"/>
      <c r="E767" s="40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</row>
    <row r="768" spans="1:65" ht="19.5" customHeight="1" x14ac:dyDescent="0.6">
      <c r="A768" s="40"/>
      <c r="B768" s="45"/>
      <c r="C768" s="45"/>
      <c r="D768" s="40"/>
      <c r="E768" s="40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</row>
    <row r="769" spans="1:65" ht="19.5" customHeight="1" x14ac:dyDescent="0.6">
      <c r="A769" s="40"/>
      <c r="B769" s="45"/>
      <c r="C769" s="45"/>
      <c r="D769" s="40"/>
      <c r="E769" s="40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</row>
    <row r="770" spans="1:65" ht="19.5" customHeight="1" x14ac:dyDescent="0.6">
      <c r="A770" s="40"/>
      <c r="B770" s="45"/>
      <c r="C770" s="45"/>
      <c r="D770" s="40"/>
      <c r="E770" s="40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</row>
    <row r="771" spans="1:65" ht="19.5" customHeight="1" x14ac:dyDescent="0.6">
      <c r="A771" s="40"/>
      <c r="B771" s="45"/>
      <c r="C771" s="45"/>
      <c r="D771" s="40"/>
      <c r="E771" s="40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</row>
    <row r="772" spans="1:65" ht="19.5" customHeight="1" x14ac:dyDescent="0.6">
      <c r="A772" s="40"/>
      <c r="B772" s="45"/>
      <c r="C772" s="45"/>
      <c r="D772" s="40"/>
      <c r="E772" s="40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</row>
    <row r="773" spans="1:65" ht="19.5" customHeight="1" x14ac:dyDescent="0.6">
      <c r="A773" s="40"/>
      <c r="B773" s="45"/>
      <c r="C773" s="45"/>
      <c r="D773" s="40"/>
      <c r="E773" s="40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</row>
    <row r="774" spans="1:65" ht="19.5" customHeight="1" x14ac:dyDescent="0.6">
      <c r="A774" s="40"/>
      <c r="B774" s="45"/>
      <c r="C774" s="45"/>
      <c r="D774" s="40"/>
      <c r="E774" s="40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</row>
    <row r="775" spans="1:65" ht="19.5" customHeight="1" x14ac:dyDescent="0.6">
      <c r="A775" s="40"/>
      <c r="B775" s="45"/>
      <c r="C775" s="45"/>
      <c r="D775" s="40"/>
      <c r="E775" s="40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</row>
    <row r="776" spans="1:65" ht="19.5" customHeight="1" x14ac:dyDescent="0.6">
      <c r="A776" s="40"/>
      <c r="B776" s="45"/>
      <c r="C776" s="45"/>
      <c r="D776" s="40"/>
      <c r="E776" s="40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</row>
    <row r="777" spans="1:65" ht="19.5" customHeight="1" x14ac:dyDescent="0.6">
      <c r="A777" s="40"/>
      <c r="B777" s="45"/>
      <c r="C777" s="45"/>
      <c r="D777" s="40"/>
      <c r="E777" s="40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</row>
    <row r="778" spans="1:65" ht="19.5" customHeight="1" x14ac:dyDescent="0.6">
      <c r="A778" s="40"/>
      <c r="B778" s="45"/>
      <c r="C778" s="45"/>
      <c r="D778" s="40"/>
      <c r="E778" s="40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</row>
    <row r="779" spans="1:65" ht="19.5" customHeight="1" x14ac:dyDescent="0.6">
      <c r="A779" s="40"/>
      <c r="B779" s="45"/>
      <c r="C779" s="45"/>
      <c r="D779" s="40"/>
      <c r="E779" s="40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</row>
    <row r="780" spans="1:65" ht="19.5" customHeight="1" x14ac:dyDescent="0.6">
      <c r="A780" s="40"/>
      <c r="B780" s="45"/>
      <c r="C780" s="45"/>
      <c r="D780" s="40"/>
      <c r="E780" s="40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</row>
    <row r="781" spans="1:65" ht="19.5" customHeight="1" x14ac:dyDescent="0.6">
      <c r="A781" s="40"/>
      <c r="B781" s="45"/>
      <c r="C781" s="45"/>
      <c r="D781" s="40"/>
      <c r="E781" s="40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</row>
    <row r="782" spans="1:65" ht="19.5" customHeight="1" x14ac:dyDescent="0.6">
      <c r="A782" s="40"/>
      <c r="B782" s="45"/>
      <c r="C782" s="45"/>
      <c r="D782" s="40"/>
      <c r="E782" s="40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</row>
    <row r="783" spans="1:65" ht="19.5" customHeight="1" x14ac:dyDescent="0.6">
      <c r="A783" s="40"/>
      <c r="B783" s="45"/>
      <c r="C783" s="45"/>
      <c r="D783" s="40"/>
      <c r="E783" s="40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</row>
    <row r="784" spans="1:65" ht="19.5" customHeight="1" x14ac:dyDescent="0.6">
      <c r="A784" s="40"/>
      <c r="B784" s="45"/>
      <c r="C784" s="45"/>
      <c r="D784" s="40"/>
      <c r="E784" s="40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</row>
    <row r="785" spans="1:65" ht="19.5" customHeight="1" x14ac:dyDescent="0.6">
      <c r="A785" s="40"/>
      <c r="B785" s="45"/>
      <c r="C785" s="45"/>
      <c r="D785" s="40"/>
      <c r="E785" s="40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</row>
    <row r="786" spans="1:65" ht="19.5" customHeight="1" x14ac:dyDescent="0.6">
      <c r="A786" s="40"/>
      <c r="B786" s="45"/>
      <c r="C786" s="45"/>
      <c r="D786" s="40"/>
      <c r="E786" s="40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</row>
    <row r="787" spans="1:65" ht="19.5" customHeight="1" x14ac:dyDescent="0.6">
      <c r="A787" s="40"/>
      <c r="B787" s="45"/>
      <c r="C787" s="45"/>
      <c r="D787" s="40"/>
      <c r="E787" s="40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</row>
    <row r="788" spans="1:65" ht="19.5" customHeight="1" x14ac:dyDescent="0.6">
      <c r="A788" s="40"/>
      <c r="B788" s="45"/>
      <c r="C788" s="45"/>
      <c r="D788" s="40"/>
      <c r="E788" s="40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</row>
    <row r="789" spans="1:65" ht="19.5" customHeight="1" x14ac:dyDescent="0.6">
      <c r="A789" s="40"/>
      <c r="B789" s="45"/>
      <c r="C789" s="45"/>
      <c r="D789" s="40"/>
      <c r="E789" s="40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</row>
    <row r="790" spans="1:65" ht="19.5" customHeight="1" x14ac:dyDescent="0.6">
      <c r="A790" s="40"/>
      <c r="B790" s="45"/>
      <c r="C790" s="45"/>
      <c r="D790" s="40"/>
      <c r="E790" s="40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</row>
    <row r="791" spans="1:65" ht="19.5" customHeight="1" x14ac:dyDescent="0.6">
      <c r="A791" s="40"/>
      <c r="B791" s="45"/>
      <c r="C791" s="45"/>
      <c r="D791" s="40"/>
      <c r="E791" s="40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</row>
    <row r="792" spans="1:65" ht="19.5" customHeight="1" x14ac:dyDescent="0.6">
      <c r="A792" s="40"/>
      <c r="B792" s="45"/>
      <c r="C792" s="45"/>
      <c r="D792" s="40"/>
      <c r="E792" s="40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</row>
    <row r="793" spans="1:65" ht="19.5" customHeight="1" x14ac:dyDescent="0.6">
      <c r="A793" s="40"/>
      <c r="B793" s="45"/>
      <c r="C793" s="45"/>
      <c r="D793" s="40"/>
      <c r="E793" s="40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</row>
    <row r="794" spans="1:65" ht="19.5" customHeight="1" x14ac:dyDescent="0.6">
      <c r="A794" s="40"/>
      <c r="B794" s="45"/>
      <c r="C794" s="45"/>
      <c r="D794" s="40"/>
      <c r="E794" s="40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</row>
    <row r="795" spans="1:65" ht="19.5" customHeight="1" x14ac:dyDescent="0.6">
      <c r="A795" s="40"/>
      <c r="B795" s="45"/>
      <c r="C795" s="45"/>
      <c r="D795" s="40"/>
      <c r="E795" s="40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</row>
    <row r="796" spans="1:65" ht="19.5" customHeight="1" x14ac:dyDescent="0.6">
      <c r="A796" s="40"/>
      <c r="B796" s="45"/>
      <c r="C796" s="45"/>
      <c r="D796" s="40"/>
      <c r="E796" s="40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</row>
    <row r="797" spans="1:65" ht="19.5" customHeight="1" x14ac:dyDescent="0.6">
      <c r="A797" s="40"/>
      <c r="B797" s="45"/>
      <c r="C797" s="45"/>
      <c r="D797" s="40"/>
      <c r="E797" s="40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</row>
    <row r="798" spans="1:65" ht="19.5" customHeight="1" x14ac:dyDescent="0.6">
      <c r="A798" s="40"/>
      <c r="B798" s="45"/>
      <c r="C798" s="45"/>
      <c r="D798" s="40"/>
      <c r="E798" s="40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</row>
    <row r="799" spans="1:65" ht="19.5" customHeight="1" x14ac:dyDescent="0.6">
      <c r="A799" s="40"/>
      <c r="B799" s="45"/>
      <c r="C799" s="45"/>
      <c r="D799" s="40"/>
      <c r="E799" s="40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</row>
    <row r="800" spans="1:65" ht="19.5" customHeight="1" x14ac:dyDescent="0.6">
      <c r="A800" s="40"/>
      <c r="B800" s="45"/>
      <c r="C800" s="45"/>
      <c r="D800" s="40"/>
      <c r="E800" s="40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</row>
    <row r="801" spans="1:65" ht="19.5" customHeight="1" x14ac:dyDescent="0.6">
      <c r="A801" s="40"/>
      <c r="B801" s="45"/>
      <c r="C801" s="45"/>
      <c r="D801" s="40"/>
      <c r="E801" s="40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</row>
    <row r="802" spans="1:65" ht="19.5" customHeight="1" x14ac:dyDescent="0.6">
      <c r="A802" s="40"/>
      <c r="B802" s="45"/>
      <c r="C802" s="45"/>
      <c r="D802" s="40"/>
      <c r="E802" s="40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</row>
    <row r="803" spans="1:65" ht="19.5" customHeight="1" x14ac:dyDescent="0.6">
      <c r="A803" s="40"/>
      <c r="B803" s="45"/>
      <c r="C803" s="45"/>
      <c r="D803" s="40"/>
      <c r="E803" s="40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</row>
    <row r="804" spans="1:65" ht="19.5" customHeight="1" x14ac:dyDescent="0.6">
      <c r="A804" s="40"/>
      <c r="B804" s="45"/>
      <c r="C804" s="45"/>
      <c r="D804" s="40"/>
      <c r="E804" s="40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</row>
    <row r="805" spans="1:65" ht="19.5" customHeight="1" x14ac:dyDescent="0.6">
      <c r="A805" s="40"/>
      <c r="B805" s="45"/>
      <c r="C805" s="45"/>
      <c r="D805" s="40"/>
      <c r="E805" s="40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</row>
    <row r="806" spans="1:65" ht="19.5" customHeight="1" x14ac:dyDescent="0.6">
      <c r="A806" s="40"/>
      <c r="B806" s="45"/>
      <c r="C806" s="45"/>
      <c r="D806" s="40"/>
      <c r="E806" s="40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</row>
    <row r="807" spans="1:65" ht="19.5" customHeight="1" x14ac:dyDescent="0.6">
      <c r="A807" s="40"/>
      <c r="B807" s="45"/>
      <c r="C807" s="45"/>
      <c r="D807" s="40"/>
      <c r="E807" s="40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</row>
    <row r="808" spans="1:65" ht="19.5" customHeight="1" x14ac:dyDescent="0.6">
      <c r="A808" s="40"/>
      <c r="B808" s="45"/>
      <c r="C808" s="45"/>
      <c r="D808" s="40"/>
      <c r="E808" s="40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</row>
    <row r="809" spans="1:65" ht="19.5" customHeight="1" x14ac:dyDescent="0.6">
      <c r="A809" s="40"/>
      <c r="B809" s="45"/>
      <c r="C809" s="45"/>
      <c r="D809" s="40"/>
      <c r="E809" s="40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</row>
    <row r="810" spans="1:65" ht="19.5" customHeight="1" x14ac:dyDescent="0.6">
      <c r="A810" s="40"/>
      <c r="B810" s="45"/>
      <c r="C810" s="45"/>
      <c r="D810" s="40"/>
      <c r="E810" s="40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</row>
    <row r="811" spans="1:65" ht="19.5" customHeight="1" x14ac:dyDescent="0.6">
      <c r="A811" s="40"/>
      <c r="B811" s="45"/>
      <c r="C811" s="45"/>
      <c r="D811" s="40"/>
      <c r="E811" s="40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</row>
    <row r="812" spans="1:65" ht="19.5" customHeight="1" x14ac:dyDescent="0.6">
      <c r="A812" s="40"/>
      <c r="B812" s="45"/>
      <c r="C812" s="45"/>
      <c r="D812" s="40"/>
      <c r="E812" s="40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</row>
    <row r="813" spans="1:65" ht="19.5" customHeight="1" x14ac:dyDescent="0.6">
      <c r="A813" s="40"/>
      <c r="B813" s="45"/>
      <c r="C813" s="45"/>
      <c r="D813" s="40"/>
      <c r="E813" s="40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</row>
    <row r="814" spans="1:65" ht="19.5" customHeight="1" x14ac:dyDescent="0.6">
      <c r="A814" s="40"/>
      <c r="B814" s="45"/>
      <c r="C814" s="45"/>
      <c r="D814" s="40"/>
      <c r="E814" s="40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</row>
    <row r="815" spans="1:65" ht="19.5" customHeight="1" x14ac:dyDescent="0.6">
      <c r="A815" s="40"/>
      <c r="B815" s="45"/>
      <c r="C815" s="45"/>
      <c r="D815" s="40"/>
      <c r="E815" s="40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</row>
    <row r="816" spans="1:65" ht="19.5" customHeight="1" x14ac:dyDescent="0.6">
      <c r="A816" s="40"/>
      <c r="B816" s="45"/>
      <c r="C816" s="45"/>
      <c r="D816" s="40"/>
      <c r="E816" s="40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</row>
    <row r="817" spans="1:65" ht="19.5" customHeight="1" x14ac:dyDescent="0.6">
      <c r="A817" s="40"/>
      <c r="B817" s="45"/>
      <c r="C817" s="45"/>
      <c r="D817" s="40"/>
      <c r="E817" s="40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</row>
    <row r="818" spans="1:65" ht="19.5" customHeight="1" x14ac:dyDescent="0.6">
      <c r="A818" s="40"/>
      <c r="B818" s="45"/>
      <c r="C818" s="45"/>
      <c r="D818" s="40"/>
      <c r="E818" s="40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</row>
    <row r="819" spans="1:65" ht="19.5" customHeight="1" x14ac:dyDescent="0.6">
      <c r="A819" s="40"/>
      <c r="B819" s="45"/>
      <c r="C819" s="45"/>
      <c r="D819" s="40"/>
      <c r="E819" s="40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</row>
    <row r="820" spans="1:65" ht="19.5" customHeight="1" x14ac:dyDescent="0.6">
      <c r="A820" s="40"/>
      <c r="B820" s="45"/>
      <c r="C820" s="45"/>
      <c r="D820" s="40"/>
      <c r="E820" s="40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</row>
    <row r="821" spans="1:65" ht="19.5" customHeight="1" x14ac:dyDescent="0.6">
      <c r="A821" s="40"/>
      <c r="B821" s="45"/>
      <c r="C821" s="45"/>
      <c r="D821" s="40"/>
      <c r="E821" s="40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</row>
    <row r="822" spans="1:65" ht="19.5" customHeight="1" x14ac:dyDescent="0.6">
      <c r="A822" s="40"/>
      <c r="B822" s="45"/>
      <c r="C822" s="45"/>
      <c r="D822" s="40"/>
      <c r="E822" s="40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</row>
    <row r="823" spans="1:65" ht="19.5" customHeight="1" x14ac:dyDescent="0.6">
      <c r="A823" s="40"/>
      <c r="B823" s="45"/>
      <c r="C823" s="45"/>
      <c r="D823" s="40"/>
      <c r="E823" s="40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</row>
    <row r="824" spans="1:65" ht="19.5" customHeight="1" x14ac:dyDescent="0.6">
      <c r="A824" s="40"/>
      <c r="B824" s="45"/>
      <c r="C824" s="45"/>
      <c r="D824" s="40"/>
      <c r="E824" s="40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</row>
    <row r="825" spans="1:65" ht="19.5" customHeight="1" x14ac:dyDescent="0.6">
      <c r="A825" s="40"/>
      <c r="B825" s="45"/>
      <c r="C825" s="45"/>
      <c r="D825" s="40"/>
      <c r="E825" s="40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</row>
    <row r="826" spans="1:65" ht="19.5" customHeight="1" x14ac:dyDescent="0.6">
      <c r="A826" s="40"/>
      <c r="B826" s="45"/>
      <c r="C826" s="45"/>
      <c r="D826" s="40"/>
      <c r="E826" s="40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</row>
    <row r="827" spans="1:65" ht="19.5" customHeight="1" x14ac:dyDescent="0.6">
      <c r="A827" s="40"/>
      <c r="B827" s="45"/>
      <c r="C827" s="45"/>
      <c r="D827" s="40"/>
      <c r="E827" s="40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</row>
    <row r="828" spans="1:65" ht="19.5" customHeight="1" x14ac:dyDescent="0.6">
      <c r="A828" s="40"/>
      <c r="B828" s="45"/>
      <c r="C828" s="45"/>
      <c r="D828" s="40"/>
      <c r="E828" s="40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</row>
    <row r="829" spans="1:65" ht="19.5" customHeight="1" x14ac:dyDescent="0.6">
      <c r="A829" s="40"/>
      <c r="B829" s="45"/>
      <c r="C829" s="45"/>
      <c r="D829" s="40"/>
      <c r="E829" s="40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</row>
    <row r="830" spans="1:65" ht="19.5" customHeight="1" x14ac:dyDescent="0.6">
      <c r="A830" s="40"/>
      <c r="B830" s="45"/>
      <c r="C830" s="45"/>
      <c r="D830" s="40"/>
      <c r="E830" s="40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</row>
    <row r="831" spans="1:65" ht="19.5" customHeight="1" x14ac:dyDescent="0.6">
      <c r="A831" s="40"/>
      <c r="B831" s="45"/>
      <c r="C831" s="45"/>
      <c r="D831" s="40"/>
      <c r="E831" s="40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</row>
    <row r="832" spans="1:65" ht="19.5" customHeight="1" x14ac:dyDescent="0.6">
      <c r="A832" s="40"/>
      <c r="B832" s="45"/>
      <c r="C832" s="45"/>
      <c r="D832" s="40"/>
      <c r="E832" s="40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</row>
    <row r="833" spans="1:65" ht="19.5" customHeight="1" x14ac:dyDescent="0.6">
      <c r="A833" s="40"/>
      <c r="B833" s="45"/>
      <c r="C833" s="45"/>
      <c r="D833" s="40"/>
      <c r="E833" s="40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</row>
    <row r="834" spans="1:65" ht="19.5" customHeight="1" x14ac:dyDescent="0.6">
      <c r="A834" s="40"/>
      <c r="B834" s="45"/>
      <c r="C834" s="45"/>
      <c r="D834" s="40"/>
      <c r="E834" s="40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</row>
    <row r="835" spans="1:65" ht="19.5" customHeight="1" x14ac:dyDescent="0.6">
      <c r="A835" s="40"/>
      <c r="B835" s="45"/>
      <c r="C835" s="45"/>
      <c r="D835" s="40"/>
      <c r="E835" s="40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</row>
    <row r="836" spans="1:65" ht="19.5" customHeight="1" x14ac:dyDescent="0.6">
      <c r="A836" s="40"/>
      <c r="B836" s="45"/>
      <c r="C836" s="45"/>
      <c r="D836" s="40"/>
      <c r="E836" s="40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</row>
    <row r="837" spans="1:65" ht="19.5" customHeight="1" x14ac:dyDescent="0.6">
      <c r="A837" s="40"/>
      <c r="B837" s="45"/>
      <c r="C837" s="45"/>
      <c r="D837" s="40"/>
      <c r="E837" s="40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</row>
    <row r="838" spans="1:65" ht="19.5" customHeight="1" x14ac:dyDescent="0.6">
      <c r="A838" s="40"/>
      <c r="B838" s="45"/>
      <c r="C838" s="45"/>
      <c r="D838" s="40"/>
      <c r="E838" s="40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</row>
    <row r="839" spans="1:65" ht="19.5" customHeight="1" x14ac:dyDescent="0.6">
      <c r="A839" s="40"/>
      <c r="B839" s="45"/>
      <c r="C839" s="45"/>
      <c r="D839" s="40"/>
      <c r="E839" s="40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</row>
    <row r="840" spans="1:65" ht="19.5" customHeight="1" x14ac:dyDescent="0.6">
      <c r="A840" s="40"/>
      <c r="B840" s="45"/>
      <c r="C840" s="45"/>
      <c r="D840" s="40"/>
      <c r="E840" s="40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</row>
    <row r="841" spans="1:65" ht="19.5" customHeight="1" x14ac:dyDescent="0.6">
      <c r="A841" s="40"/>
      <c r="B841" s="45"/>
      <c r="C841" s="45"/>
      <c r="D841" s="40"/>
      <c r="E841" s="40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</row>
    <row r="842" spans="1:65" ht="19.5" customHeight="1" x14ac:dyDescent="0.6">
      <c r="A842" s="40"/>
      <c r="B842" s="45"/>
      <c r="C842" s="45"/>
      <c r="D842" s="40"/>
      <c r="E842" s="40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</row>
    <row r="843" spans="1:65" ht="19.5" customHeight="1" x14ac:dyDescent="0.6">
      <c r="A843" s="40"/>
      <c r="B843" s="45"/>
      <c r="C843" s="45"/>
      <c r="D843" s="40"/>
      <c r="E843" s="40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</row>
    <row r="844" spans="1:65" ht="19.5" customHeight="1" x14ac:dyDescent="0.6">
      <c r="A844" s="40"/>
      <c r="B844" s="45"/>
      <c r="C844" s="45"/>
      <c r="D844" s="40"/>
      <c r="E844" s="40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</row>
    <row r="845" spans="1:65" ht="19.5" customHeight="1" x14ac:dyDescent="0.6">
      <c r="A845" s="40"/>
      <c r="B845" s="45"/>
      <c r="C845" s="45"/>
      <c r="D845" s="40"/>
      <c r="E845" s="40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</row>
    <row r="846" spans="1:65" ht="19.5" customHeight="1" x14ac:dyDescent="0.6">
      <c r="A846" s="40"/>
      <c r="B846" s="45"/>
      <c r="C846" s="45"/>
      <c r="D846" s="40"/>
      <c r="E846" s="40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</row>
    <row r="847" spans="1:65" ht="19.5" customHeight="1" x14ac:dyDescent="0.6">
      <c r="A847" s="40"/>
      <c r="B847" s="45"/>
      <c r="C847" s="45"/>
      <c r="D847" s="40"/>
      <c r="E847" s="40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</row>
    <row r="848" spans="1:65" ht="19.5" customHeight="1" x14ac:dyDescent="0.6">
      <c r="A848" s="40"/>
      <c r="B848" s="45"/>
      <c r="C848" s="45"/>
      <c r="D848" s="40"/>
      <c r="E848" s="40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</row>
    <row r="849" spans="1:65" ht="19.5" customHeight="1" x14ac:dyDescent="0.6">
      <c r="A849" s="40"/>
      <c r="B849" s="45"/>
      <c r="C849" s="45"/>
      <c r="D849" s="40"/>
      <c r="E849" s="40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</row>
    <row r="850" spans="1:65" ht="19.5" customHeight="1" x14ac:dyDescent="0.6">
      <c r="A850" s="40"/>
      <c r="B850" s="45"/>
      <c r="C850" s="45"/>
      <c r="D850" s="40"/>
      <c r="E850" s="40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</row>
    <row r="851" spans="1:65" ht="19.5" customHeight="1" x14ac:dyDescent="0.6">
      <c r="A851" s="40"/>
      <c r="B851" s="45"/>
      <c r="C851" s="45"/>
      <c r="D851" s="40"/>
      <c r="E851" s="40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</row>
    <row r="852" spans="1:65" ht="19.5" customHeight="1" x14ac:dyDescent="0.6">
      <c r="A852" s="40"/>
      <c r="B852" s="45"/>
      <c r="C852" s="45"/>
      <c r="D852" s="40"/>
      <c r="E852" s="40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</row>
    <row r="853" spans="1:65" ht="19.5" customHeight="1" x14ac:dyDescent="0.6">
      <c r="A853" s="40"/>
      <c r="B853" s="45"/>
      <c r="C853" s="45"/>
      <c r="D853" s="40"/>
      <c r="E853" s="40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</row>
    <row r="854" spans="1:65" ht="19.5" customHeight="1" x14ac:dyDescent="0.6">
      <c r="A854" s="40"/>
      <c r="B854" s="45"/>
      <c r="C854" s="45"/>
      <c r="D854" s="40"/>
      <c r="E854" s="40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</row>
    <row r="855" spans="1:65" ht="19.5" customHeight="1" x14ac:dyDescent="0.6">
      <c r="A855" s="40"/>
      <c r="B855" s="45"/>
      <c r="C855" s="45"/>
      <c r="D855" s="40"/>
      <c r="E855" s="40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</row>
    <row r="856" spans="1:65" ht="19.5" customHeight="1" x14ac:dyDescent="0.6">
      <c r="A856" s="40"/>
      <c r="B856" s="45"/>
      <c r="C856" s="45"/>
      <c r="D856" s="40"/>
      <c r="E856" s="40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</row>
    <row r="857" spans="1:65" ht="19.5" customHeight="1" x14ac:dyDescent="0.6">
      <c r="A857" s="40"/>
      <c r="B857" s="45"/>
      <c r="C857" s="45"/>
      <c r="D857" s="40"/>
      <c r="E857" s="40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</row>
    <row r="858" spans="1:65" ht="19.5" customHeight="1" x14ac:dyDescent="0.6">
      <c r="A858" s="40"/>
      <c r="B858" s="45"/>
      <c r="C858" s="45"/>
      <c r="D858" s="40"/>
      <c r="E858" s="40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</row>
    <row r="859" spans="1:65" ht="19.5" customHeight="1" x14ac:dyDescent="0.6">
      <c r="A859" s="40"/>
      <c r="B859" s="45"/>
      <c r="C859" s="45"/>
      <c r="D859" s="40"/>
      <c r="E859" s="40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</row>
    <row r="860" spans="1:65" ht="19.5" customHeight="1" x14ac:dyDescent="0.6">
      <c r="A860" s="40"/>
      <c r="B860" s="45"/>
      <c r="C860" s="45"/>
      <c r="D860" s="40"/>
      <c r="E860" s="40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</row>
    <row r="861" spans="1:65" ht="19.5" customHeight="1" x14ac:dyDescent="0.6">
      <c r="A861" s="40"/>
      <c r="B861" s="45"/>
      <c r="C861" s="45"/>
      <c r="D861" s="40"/>
      <c r="E861" s="40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</row>
    <row r="862" spans="1:65" ht="19.5" customHeight="1" x14ac:dyDescent="0.6">
      <c r="A862" s="40"/>
      <c r="B862" s="45"/>
      <c r="C862" s="45"/>
      <c r="D862" s="40"/>
      <c r="E862" s="40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</row>
    <row r="863" spans="1:65" ht="19.5" customHeight="1" x14ac:dyDescent="0.6">
      <c r="A863" s="40"/>
      <c r="B863" s="45"/>
      <c r="C863" s="45"/>
      <c r="D863" s="40"/>
      <c r="E863" s="40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</row>
    <row r="864" spans="1:65" ht="19.5" customHeight="1" x14ac:dyDescent="0.6">
      <c r="A864" s="40"/>
      <c r="B864" s="45"/>
      <c r="C864" s="45"/>
      <c r="D864" s="40"/>
      <c r="E864" s="40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</row>
    <row r="865" spans="1:65" ht="19.5" customHeight="1" x14ac:dyDescent="0.6">
      <c r="A865" s="40"/>
      <c r="B865" s="45"/>
      <c r="C865" s="45"/>
      <c r="D865" s="40"/>
      <c r="E865" s="40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</row>
    <row r="866" spans="1:65" ht="19.5" customHeight="1" x14ac:dyDescent="0.6">
      <c r="A866" s="40"/>
      <c r="B866" s="45"/>
      <c r="C866" s="45"/>
      <c r="D866" s="40"/>
      <c r="E866" s="40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</row>
    <row r="867" spans="1:65" ht="19.5" customHeight="1" x14ac:dyDescent="0.6">
      <c r="A867" s="40"/>
      <c r="B867" s="45"/>
      <c r="C867" s="45"/>
      <c r="D867" s="40"/>
      <c r="E867" s="40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</row>
    <row r="868" spans="1:65" ht="19.5" customHeight="1" x14ac:dyDescent="0.6">
      <c r="A868" s="40"/>
      <c r="B868" s="45"/>
      <c r="C868" s="45"/>
      <c r="D868" s="40"/>
      <c r="E868" s="40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</row>
    <row r="869" spans="1:65" ht="19.5" customHeight="1" x14ac:dyDescent="0.6">
      <c r="A869" s="40"/>
      <c r="B869" s="45"/>
      <c r="C869" s="45"/>
      <c r="D869" s="40"/>
      <c r="E869" s="40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</row>
    <row r="870" spans="1:65" ht="19.5" customHeight="1" x14ac:dyDescent="0.6">
      <c r="A870" s="40"/>
      <c r="B870" s="45"/>
      <c r="C870" s="45"/>
      <c r="D870" s="40"/>
      <c r="E870" s="40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</row>
    <row r="871" spans="1:65" ht="19.5" customHeight="1" x14ac:dyDescent="0.6">
      <c r="A871" s="40"/>
      <c r="B871" s="45"/>
      <c r="C871" s="45"/>
      <c r="D871" s="40"/>
      <c r="E871" s="40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</row>
    <row r="872" spans="1:65" ht="19.5" customHeight="1" x14ac:dyDescent="0.6">
      <c r="A872" s="40"/>
      <c r="B872" s="45"/>
      <c r="C872" s="45"/>
      <c r="D872" s="40"/>
      <c r="E872" s="40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</row>
    <row r="873" spans="1:65" ht="19.5" customHeight="1" x14ac:dyDescent="0.6">
      <c r="A873" s="40"/>
      <c r="B873" s="45"/>
      <c r="C873" s="45"/>
      <c r="D873" s="40"/>
      <c r="E873" s="40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</row>
    <row r="874" spans="1:65" ht="19.5" customHeight="1" x14ac:dyDescent="0.6">
      <c r="A874" s="40"/>
      <c r="B874" s="45"/>
      <c r="C874" s="45"/>
      <c r="D874" s="40"/>
      <c r="E874" s="40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</row>
    <row r="875" spans="1:65" ht="19.5" customHeight="1" x14ac:dyDescent="0.6">
      <c r="A875" s="40"/>
      <c r="B875" s="45"/>
      <c r="C875" s="45"/>
      <c r="D875" s="40"/>
      <c r="E875" s="40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</row>
    <row r="876" spans="1:65" ht="19.5" customHeight="1" x14ac:dyDescent="0.6">
      <c r="A876" s="40"/>
      <c r="B876" s="45"/>
      <c r="C876" s="45"/>
      <c r="D876" s="40"/>
      <c r="E876" s="40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</row>
    <row r="877" spans="1:65" ht="19.5" customHeight="1" x14ac:dyDescent="0.6">
      <c r="A877" s="40"/>
      <c r="B877" s="45"/>
      <c r="C877" s="45"/>
      <c r="D877" s="40"/>
      <c r="E877" s="40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</row>
    <row r="878" spans="1:65" ht="19.5" customHeight="1" x14ac:dyDescent="0.6">
      <c r="A878" s="40"/>
      <c r="B878" s="45"/>
      <c r="C878" s="45"/>
      <c r="D878" s="40"/>
      <c r="E878" s="40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</row>
    <row r="879" spans="1:65" ht="19.5" customHeight="1" x14ac:dyDescent="0.6">
      <c r="A879" s="40"/>
      <c r="B879" s="45"/>
      <c r="C879" s="45"/>
      <c r="D879" s="40"/>
      <c r="E879" s="40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</row>
    <row r="880" spans="1:65" ht="19.5" customHeight="1" x14ac:dyDescent="0.6">
      <c r="A880" s="40"/>
      <c r="B880" s="45"/>
      <c r="C880" s="45"/>
      <c r="D880" s="40"/>
      <c r="E880" s="40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</row>
    <row r="881" spans="1:65" ht="19.5" customHeight="1" x14ac:dyDescent="0.6">
      <c r="A881" s="40"/>
      <c r="B881" s="45"/>
      <c r="C881" s="45"/>
      <c r="D881" s="40"/>
      <c r="E881" s="40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</row>
    <row r="882" spans="1:65" ht="19.5" customHeight="1" x14ac:dyDescent="0.6">
      <c r="A882" s="40"/>
      <c r="B882" s="45"/>
      <c r="C882" s="45"/>
      <c r="D882" s="40"/>
      <c r="E882" s="40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</row>
    <row r="883" spans="1:65" ht="19.5" customHeight="1" x14ac:dyDescent="0.6">
      <c r="A883" s="40"/>
      <c r="B883" s="45"/>
      <c r="C883" s="45"/>
      <c r="D883" s="40"/>
      <c r="E883" s="40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</row>
    <row r="884" spans="1:65" ht="19.5" customHeight="1" x14ac:dyDescent="0.6">
      <c r="A884" s="40"/>
      <c r="B884" s="45"/>
      <c r="C884" s="45"/>
      <c r="D884" s="40"/>
      <c r="E884" s="40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</row>
    <row r="885" spans="1:65" ht="19.5" customHeight="1" x14ac:dyDescent="0.6">
      <c r="A885" s="40"/>
      <c r="B885" s="45"/>
      <c r="C885" s="45"/>
      <c r="D885" s="40"/>
      <c r="E885" s="40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</row>
    <row r="886" spans="1:65" ht="19.5" customHeight="1" x14ac:dyDescent="0.6">
      <c r="A886" s="40"/>
      <c r="B886" s="45"/>
      <c r="C886" s="45"/>
      <c r="D886" s="40"/>
      <c r="E886" s="40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</row>
    <row r="887" spans="1:65" ht="19.5" customHeight="1" x14ac:dyDescent="0.6">
      <c r="A887" s="40"/>
      <c r="B887" s="45"/>
      <c r="C887" s="45"/>
      <c r="D887" s="40"/>
      <c r="E887" s="40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</row>
    <row r="888" spans="1:65" ht="19.5" customHeight="1" x14ac:dyDescent="0.6">
      <c r="A888" s="40"/>
      <c r="B888" s="45"/>
      <c r="C888" s="45"/>
      <c r="D888" s="40"/>
      <c r="E888" s="40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</row>
    <row r="889" spans="1:65" ht="19.5" customHeight="1" x14ac:dyDescent="0.6">
      <c r="A889" s="40"/>
      <c r="B889" s="45"/>
      <c r="C889" s="45"/>
      <c r="D889" s="40"/>
      <c r="E889" s="40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</row>
    <row r="890" spans="1:65" ht="19.5" customHeight="1" x14ac:dyDescent="0.6">
      <c r="A890" s="40"/>
      <c r="B890" s="45"/>
      <c r="C890" s="45"/>
      <c r="D890" s="40"/>
      <c r="E890" s="40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</row>
    <row r="891" spans="1:65" ht="19.5" customHeight="1" x14ac:dyDescent="0.6">
      <c r="A891" s="40"/>
      <c r="B891" s="45"/>
      <c r="C891" s="45"/>
      <c r="D891" s="40"/>
      <c r="E891" s="40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</row>
    <row r="892" spans="1:65" ht="19.5" customHeight="1" x14ac:dyDescent="0.6">
      <c r="A892" s="40"/>
      <c r="B892" s="45"/>
      <c r="C892" s="45"/>
      <c r="D892" s="40"/>
      <c r="E892" s="40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</row>
    <row r="893" spans="1:65" ht="19.5" customHeight="1" x14ac:dyDescent="0.6">
      <c r="A893" s="40"/>
      <c r="B893" s="45"/>
      <c r="C893" s="45"/>
      <c r="D893" s="40"/>
      <c r="E893" s="40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</row>
    <row r="894" spans="1:65" ht="19.5" customHeight="1" x14ac:dyDescent="0.6">
      <c r="A894" s="40"/>
      <c r="B894" s="45"/>
      <c r="C894" s="45"/>
      <c r="D894" s="40"/>
      <c r="E894" s="40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</row>
    <row r="895" spans="1:65" ht="19.5" customHeight="1" x14ac:dyDescent="0.6">
      <c r="A895" s="40"/>
      <c r="B895" s="45"/>
      <c r="C895" s="45"/>
      <c r="D895" s="40"/>
      <c r="E895" s="40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</row>
    <row r="896" spans="1:65" ht="19.5" customHeight="1" x14ac:dyDescent="0.6">
      <c r="A896" s="40"/>
      <c r="B896" s="45"/>
      <c r="C896" s="45"/>
      <c r="D896" s="40"/>
      <c r="E896" s="40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</row>
    <row r="897" spans="1:65" ht="19.5" customHeight="1" x14ac:dyDescent="0.6">
      <c r="A897" s="40"/>
      <c r="B897" s="45"/>
      <c r="C897" s="45"/>
      <c r="D897" s="40"/>
      <c r="E897" s="40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</row>
    <row r="898" spans="1:65" ht="19.5" customHeight="1" x14ac:dyDescent="0.6">
      <c r="A898" s="40"/>
      <c r="B898" s="45"/>
      <c r="C898" s="45"/>
      <c r="D898" s="40"/>
      <c r="E898" s="40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</row>
    <row r="899" spans="1:65" ht="19.5" customHeight="1" x14ac:dyDescent="0.6">
      <c r="A899" s="40"/>
      <c r="B899" s="45"/>
      <c r="C899" s="45"/>
      <c r="D899" s="40"/>
      <c r="E899" s="40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</row>
    <row r="900" spans="1:65" ht="19.5" customHeight="1" x14ac:dyDescent="0.6">
      <c r="A900" s="40"/>
      <c r="B900" s="45"/>
      <c r="C900" s="45"/>
      <c r="D900" s="40"/>
      <c r="E900" s="40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</row>
    <row r="901" spans="1:65" ht="19.5" customHeight="1" x14ac:dyDescent="0.6">
      <c r="A901" s="40"/>
      <c r="B901" s="45"/>
      <c r="C901" s="45"/>
      <c r="D901" s="40"/>
      <c r="E901" s="40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</row>
    <row r="902" spans="1:65" ht="19.5" customHeight="1" x14ac:dyDescent="0.6">
      <c r="A902" s="40"/>
      <c r="B902" s="45"/>
      <c r="C902" s="45"/>
      <c r="D902" s="40"/>
      <c r="E902" s="40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</row>
    <row r="903" spans="1:65" ht="19.5" customHeight="1" x14ac:dyDescent="0.6">
      <c r="A903" s="40"/>
      <c r="B903" s="45"/>
      <c r="C903" s="45"/>
      <c r="D903" s="40"/>
      <c r="E903" s="40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</row>
    <row r="904" spans="1:65" ht="19.5" customHeight="1" x14ac:dyDescent="0.6">
      <c r="A904" s="40"/>
      <c r="B904" s="45"/>
      <c r="C904" s="45"/>
      <c r="D904" s="40"/>
      <c r="E904" s="40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</row>
    <row r="905" spans="1:65" ht="19.5" customHeight="1" x14ac:dyDescent="0.6">
      <c r="A905" s="40"/>
      <c r="B905" s="45"/>
      <c r="C905" s="45"/>
      <c r="D905" s="40"/>
      <c r="E905" s="40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</row>
    <row r="906" spans="1:65" ht="19.5" customHeight="1" x14ac:dyDescent="0.6">
      <c r="A906" s="40"/>
      <c r="B906" s="45"/>
      <c r="C906" s="45"/>
      <c r="D906" s="40"/>
      <c r="E906" s="40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</row>
    <row r="907" spans="1:65" ht="19.5" customHeight="1" x14ac:dyDescent="0.6">
      <c r="A907" s="40"/>
      <c r="B907" s="45"/>
      <c r="C907" s="45"/>
      <c r="D907" s="40"/>
      <c r="E907" s="40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</row>
    <row r="908" spans="1:65" ht="19.5" customHeight="1" x14ac:dyDescent="0.6">
      <c r="A908" s="40"/>
      <c r="B908" s="45"/>
      <c r="C908" s="45"/>
      <c r="D908" s="40"/>
      <c r="E908" s="40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</row>
    <row r="909" spans="1:65" ht="19.5" customHeight="1" x14ac:dyDescent="0.6">
      <c r="A909" s="40"/>
      <c r="B909" s="45"/>
      <c r="C909" s="45"/>
      <c r="D909" s="40"/>
      <c r="E909" s="40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</row>
    <row r="910" spans="1:65" ht="19.5" customHeight="1" x14ac:dyDescent="0.6">
      <c r="A910" s="40"/>
      <c r="B910" s="45"/>
      <c r="C910" s="45"/>
      <c r="D910" s="40"/>
      <c r="E910" s="40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</row>
    <row r="911" spans="1:65" ht="19.5" customHeight="1" x14ac:dyDescent="0.6">
      <c r="A911" s="40"/>
      <c r="B911" s="45"/>
      <c r="C911" s="45"/>
      <c r="D911" s="40"/>
      <c r="E911" s="40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</row>
    <row r="912" spans="1:65" ht="19.5" customHeight="1" x14ac:dyDescent="0.6">
      <c r="A912" s="40"/>
      <c r="B912" s="45"/>
      <c r="C912" s="45"/>
      <c r="D912" s="40"/>
      <c r="E912" s="40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</row>
    <row r="913" spans="1:65" ht="19.5" customHeight="1" x14ac:dyDescent="0.6">
      <c r="A913" s="40"/>
      <c r="B913" s="45"/>
      <c r="C913" s="45"/>
      <c r="D913" s="40"/>
      <c r="E913" s="40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</row>
    <row r="914" spans="1:65" ht="19.5" customHeight="1" x14ac:dyDescent="0.6">
      <c r="A914" s="40"/>
      <c r="B914" s="45"/>
      <c r="C914" s="45"/>
      <c r="D914" s="40"/>
      <c r="E914" s="40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</row>
    <row r="915" spans="1:65" ht="19.5" customHeight="1" x14ac:dyDescent="0.6">
      <c r="A915" s="40"/>
      <c r="B915" s="45"/>
      <c r="C915" s="45"/>
      <c r="D915" s="40"/>
      <c r="E915" s="40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</row>
    <row r="916" spans="1:65" ht="19.5" customHeight="1" x14ac:dyDescent="0.6">
      <c r="A916" s="40"/>
      <c r="B916" s="45"/>
      <c r="C916" s="45"/>
      <c r="D916" s="40"/>
      <c r="E916" s="40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</row>
    <row r="917" spans="1:65" ht="19.5" customHeight="1" x14ac:dyDescent="0.6">
      <c r="A917" s="40"/>
      <c r="B917" s="45"/>
      <c r="C917" s="45"/>
      <c r="D917" s="40"/>
      <c r="E917" s="40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</row>
    <row r="918" spans="1:65" ht="19.5" customHeight="1" x14ac:dyDescent="0.6">
      <c r="A918" s="40"/>
      <c r="B918" s="45"/>
      <c r="C918" s="45"/>
      <c r="D918" s="40"/>
      <c r="E918" s="40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</row>
    <row r="919" spans="1:65" ht="19.5" customHeight="1" x14ac:dyDescent="0.6">
      <c r="A919" s="40"/>
      <c r="B919" s="45"/>
      <c r="C919" s="45"/>
      <c r="D919" s="40"/>
      <c r="E919" s="40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</row>
    <row r="920" spans="1:65" ht="19.5" customHeight="1" x14ac:dyDescent="0.6">
      <c r="A920" s="40"/>
      <c r="B920" s="45"/>
      <c r="C920" s="45"/>
      <c r="D920" s="40"/>
      <c r="E920" s="40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</row>
    <row r="921" spans="1:65" ht="19.5" customHeight="1" x14ac:dyDescent="0.6">
      <c r="A921" s="40"/>
      <c r="B921" s="45"/>
      <c r="C921" s="45"/>
      <c r="D921" s="40"/>
      <c r="E921" s="40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</row>
    <row r="922" spans="1:65" ht="19.5" customHeight="1" x14ac:dyDescent="0.6">
      <c r="A922" s="40"/>
      <c r="B922" s="45"/>
      <c r="C922" s="45"/>
      <c r="D922" s="40"/>
      <c r="E922" s="40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</row>
    <row r="923" spans="1:65" ht="19.5" customHeight="1" x14ac:dyDescent="0.6">
      <c r="A923" s="40"/>
      <c r="B923" s="45"/>
      <c r="C923" s="45"/>
      <c r="D923" s="40"/>
      <c r="E923" s="40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</row>
    <row r="924" spans="1:65" ht="19.5" customHeight="1" x14ac:dyDescent="0.6">
      <c r="A924" s="40"/>
      <c r="B924" s="45"/>
      <c r="C924" s="45"/>
      <c r="D924" s="40"/>
      <c r="E924" s="40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</row>
    <row r="925" spans="1:65" ht="19.5" customHeight="1" x14ac:dyDescent="0.6">
      <c r="A925" s="40"/>
      <c r="B925" s="45"/>
      <c r="C925" s="45"/>
      <c r="D925" s="40"/>
      <c r="E925" s="40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</row>
    <row r="926" spans="1:65" ht="19.5" customHeight="1" x14ac:dyDescent="0.6">
      <c r="A926" s="40"/>
      <c r="B926" s="45"/>
      <c r="C926" s="45"/>
      <c r="D926" s="40"/>
      <c r="E926" s="40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</row>
    <row r="927" spans="1:65" ht="19.5" customHeight="1" x14ac:dyDescent="0.6">
      <c r="A927" s="40"/>
      <c r="B927" s="45"/>
      <c r="C927" s="45"/>
      <c r="D927" s="40"/>
      <c r="E927" s="40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</row>
    <row r="928" spans="1:65" ht="19.5" customHeight="1" x14ac:dyDescent="0.6">
      <c r="A928" s="40"/>
      <c r="B928" s="45"/>
      <c r="C928" s="45"/>
      <c r="D928" s="40"/>
      <c r="E928" s="40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</row>
    <row r="929" spans="1:65" ht="19.5" customHeight="1" x14ac:dyDescent="0.6">
      <c r="A929" s="40"/>
      <c r="B929" s="45"/>
      <c r="C929" s="45"/>
      <c r="D929" s="40"/>
      <c r="E929" s="40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</row>
    <row r="930" spans="1:65" ht="19.5" customHeight="1" x14ac:dyDescent="0.6">
      <c r="A930" s="40"/>
      <c r="B930" s="45"/>
      <c r="C930" s="45"/>
      <c r="D930" s="40"/>
      <c r="E930" s="40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</row>
    <row r="931" spans="1:65" ht="19.5" customHeight="1" x14ac:dyDescent="0.6">
      <c r="A931" s="40"/>
      <c r="B931" s="45"/>
      <c r="C931" s="45"/>
      <c r="D931" s="40"/>
      <c r="E931" s="40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</row>
    <row r="932" spans="1:65" ht="19.5" customHeight="1" x14ac:dyDescent="0.6">
      <c r="A932" s="40"/>
      <c r="B932" s="45"/>
      <c r="C932" s="45"/>
      <c r="D932" s="40"/>
      <c r="E932" s="40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</row>
    <row r="933" spans="1:65" ht="19.5" customHeight="1" x14ac:dyDescent="0.6">
      <c r="A933" s="40"/>
      <c r="B933" s="45"/>
      <c r="C933" s="45"/>
      <c r="D933" s="40"/>
      <c r="E933" s="40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</row>
    <row r="934" spans="1:65" ht="19.5" customHeight="1" x14ac:dyDescent="0.6">
      <c r="A934" s="40"/>
      <c r="B934" s="45"/>
      <c r="C934" s="45"/>
      <c r="D934" s="40"/>
      <c r="E934" s="40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</row>
    <row r="935" spans="1:65" ht="19.5" customHeight="1" x14ac:dyDescent="0.6">
      <c r="A935" s="40"/>
      <c r="B935" s="45"/>
      <c r="C935" s="45"/>
      <c r="D935" s="40"/>
      <c r="E935" s="40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</row>
    <row r="936" spans="1:65" ht="19.5" customHeight="1" x14ac:dyDescent="0.6">
      <c r="A936" s="40"/>
      <c r="B936" s="45"/>
      <c r="C936" s="45"/>
      <c r="D936" s="40"/>
      <c r="E936" s="40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</row>
    <row r="937" spans="1:65" ht="19.5" customHeight="1" x14ac:dyDescent="0.6">
      <c r="A937" s="40"/>
      <c r="B937" s="45"/>
      <c r="C937" s="45"/>
      <c r="D937" s="40"/>
      <c r="E937" s="40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</row>
    <row r="938" spans="1:65" ht="19.5" customHeight="1" x14ac:dyDescent="0.6">
      <c r="A938" s="40"/>
      <c r="B938" s="45"/>
      <c r="C938" s="45"/>
      <c r="D938" s="40"/>
      <c r="E938" s="40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</row>
    <row r="939" spans="1:65" ht="19.5" customHeight="1" x14ac:dyDescent="0.6">
      <c r="A939" s="40"/>
      <c r="B939" s="45"/>
      <c r="C939" s="45"/>
      <c r="D939" s="40"/>
      <c r="E939" s="40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</row>
    <row r="940" spans="1:65" ht="19.5" customHeight="1" x14ac:dyDescent="0.6">
      <c r="A940" s="40"/>
      <c r="B940" s="45"/>
      <c r="C940" s="45"/>
      <c r="D940" s="40"/>
      <c r="E940" s="40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</row>
    <row r="941" spans="1:65" ht="19.5" customHeight="1" x14ac:dyDescent="0.6">
      <c r="A941" s="40"/>
      <c r="B941" s="45"/>
      <c r="C941" s="45"/>
      <c r="D941" s="40"/>
      <c r="E941" s="40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</row>
    <row r="942" spans="1:65" ht="19.5" customHeight="1" x14ac:dyDescent="0.6">
      <c r="A942" s="40"/>
      <c r="B942" s="45"/>
      <c r="C942" s="45"/>
      <c r="D942" s="40"/>
      <c r="E942" s="40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</row>
    <row r="943" spans="1:65" ht="19.5" customHeight="1" x14ac:dyDescent="0.6">
      <c r="A943" s="40"/>
      <c r="B943" s="45"/>
      <c r="C943" s="45"/>
      <c r="D943" s="40"/>
      <c r="E943" s="40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</row>
    <row r="944" spans="1:65" ht="19.5" customHeight="1" x14ac:dyDescent="0.6">
      <c r="A944" s="40"/>
      <c r="B944" s="45"/>
      <c r="C944" s="45"/>
      <c r="D944" s="40"/>
      <c r="E944" s="40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</row>
    <row r="945" spans="1:65" ht="19.5" customHeight="1" x14ac:dyDescent="0.6">
      <c r="A945" s="40"/>
      <c r="B945" s="45"/>
      <c r="C945" s="45"/>
      <c r="D945" s="40"/>
      <c r="E945" s="40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</row>
    <row r="946" spans="1:65" ht="19.5" customHeight="1" x14ac:dyDescent="0.6">
      <c r="A946" s="40"/>
      <c r="B946" s="45"/>
      <c r="C946" s="45"/>
      <c r="D946" s="40"/>
      <c r="E946" s="40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</row>
    <row r="947" spans="1:65" ht="19.5" customHeight="1" x14ac:dyDescent="0.6">
      <c r="A947" s="40"/>
      <c r="B947" s="45"/>
      <c r="C947" s="45"/>
      <c r="D947" s="40"/>
      <c r="E947" s="40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</row>
    <row r="948" spans="1:65" ht="19.5" customHeight="1" x14ac:dyDescent="0.6">
      <c r="A948" s="40"/>
      <c r="B948" s="45"/>
      <c r="C948" s="45"/>
      <c r="D948" s="40"/>
      <c r="E948" s="40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</row>
    <row r="949" spans="1:65" ht="19.5" customHeight="1" x14ac:dyDescent="0.6">
      <c r="A949" s="40"/>
      <c r="B949" s="45"/>
      <c r="C949" s="45"/>
      <c r="D949" s="40"/>
      <c r="E949" s="40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</row>
    <row r="950" spans="1:65" ht="19.5" customHeight="1" x14ac:dyDescent="0.6">
      <c r="A950" s="40"/>
      <c r="B950" s="45"/>
      <c r="C950" s="45"/>
      <c r="D950" s="40"/>
      <c r="E950" s="40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</row>
    <row r="951" spans="1:65" ht="19.5" customHeight="1" x14ac:dyDescent="0.6">
      <c r="A951" s="40"/>
      <c r="B951" s="45"/>
      <c r="C951" s="45"/>
      <c r="D951" s="40"/>
      <c r="E951" s="40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</row>
    <row r="952" spans="1:65" ht="19.5" customHeight="1" x14ac:dyDescent="0.6">
      <c r="A952" s="40"/>
      <c r="B952" s="45"/>
      <c r="C952" s="45"/>
      <c r="D952" s="40"/>
      <c r="E952" s="40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</row>
    <row r="953" spans="1:65" ht="19.5" customHeight="1" x14ac:dyDescent="0.6">
      <c r="A953" s="40"/>
      <c r="B953" s="45"/>
      <c r="C953" s="45"/>
      <c r="D953" s="40"/>
      <c r="E953" s="40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</row>
    <row r="954" spans="1:65" ht="19.5" customHeight="1" x14ac:dyDescent="0.6">
      <c r="A954" s="40"/>
      <c r="B954" s="45"/>
      <c r="C954" s="45"/>
      <c r="D954" s="40"/>
      <c r="E954" s="40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</row>
    <row r="955" spans="1:65" ht="19.5" customHeight="1" x14ac:dyDescent="0.6">
      <c r="A955" s="40"/>
      <c r="B955" s="45"/>
      <c r="C955" s="45"/>
      <c r="D955" s="40"/>
      <c r="E955" s="40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</row>
    <row r="956" spans="1:65" ht="19.5" customHeight="1" x14ac:dyDescent="0.6">
      <c r="A956" s="40"/>
      <c r="B956" s="45"/>
      <c r="C956" s="45"/>
      <c r="D956" s="40"/>
      <c r="E956" s="40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</row>
    <row r="957" spans="1:65" ht="19.5" customHeight="1" x14ac:dyDescent="0.6">
      <c r="A957" s="40"/>
      <c r="B957" s="45"/>
      <c r="C957" s="45"/>
      <c r="D957" s="40"/>
      <c r="E957" s="40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</row>
    <row r="958" spans="1:65" ht="19.5" customHeight="1" x14ac:dyDescent="0.6">
      <c r="A958" s="40"/>
      <c r="B958" s="45"/>
      <c r="C958" s="45"/>
      <c r="D958" s="40"/>
      <c r="E958" s="40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</row>
    <row r="959" spans="1:65" ht="19.5" customHeight="1" x14ac:dyDescent="0.6">
      <c r="A959" s="40"/>
      <c r="B959" s="45"/>
      <c r="C959" s="45"/>
      <c r="D959" s="40"/>
      <c r="E959" s="40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</row>
    <row r="960" spans="1:65" ht="19.5" customHeight="1" x14ac:dyDescent="0.6">
      <c r="A960" s="40"/>
      <c r="B960" s="45"/>
      <c r="C960" s="45"/>
      <c r="D960" s="40"/>
      <c r="E960" s="40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</row>
    <row r="961" spans="1:65" ht="19.5" customHeight="1" x14ac:dyDescent="0.6">
      <c r="A961" s="40"/>
      <c r="B961" s="45"/>
      <c r="C961" s="45"/>
      <c r="D961" s="40"/>
      <c r="E961" s="40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</row>
    <row r="962" spans="1:65" ht="19.5" customHeight="1" x14ac:dyDescent="0.6">
      <c r="A962" s="40"/>
      <c r="B962" s="45"/>
      <c r="C962" s="45"/>
      <c r="D962" s="40"/>
      <c r="E962" s="40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</row>
    <row r="963" spans="1:65" ht="19.5" customHeight="1" x14ac:dyDescent="0.6">
      <c r="A963" s="40"/>
      <c r="B963" s="45"/>
      <c r="C963" s="45"/>
      <c r="D963" s="40"/>
      <c r="E963" s="40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</row>
    <row r="964" spans="1:65" ht="19.5" customHeight="1" x14ac:dyDescent="0.6">
      <c r="A964" s="40"/>
      <c r="B964" s="45"/>
      <c r="C964" s="45"/>
      <c r="D964" s="40"/>
      <c r="E964" s="40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</row>
    <row r="965" spans="1:65" ht="19.5" customHeight="1" x14ac:dyDescent="0.6">
      <c r="A965" s="40"/>
      <c r="B965" s="45"/>
      <c r="C965" s="45"/>
      <c r="D965" s="40"/>
      <c r="E965" s="40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</row>
    <row r="966" spans="1:65" ht="19.5" customHeight="1" x14ac:dyDescent="0.6">
      <c r="A966" s="40"/>
      <c r="B966" s="45"/>
      <c r="C966" s="45"/>
      <c r="D966" s="40"/>
      <c r="E966" s="40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45"/>
      <c r="AR966" s="45"/>
      <c r="AS966" s="45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</row>
    <row r="967" spans="1:65" ht="19.5" customHeight="1" x14ac:dyDescent="0.6">
      <c r="A967" s="40"/>
      <c r="B967" s="45"/>
      <c r="C967" s="45"/>
      <c r="D967" s="40"/>
      <c r="E967" s="40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/>
      <c r="AS967" s="45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</row>
    <row r="968" spans="1:65" ht="19.5" customHeight="1" x14ac:dyDescent="0.6">
      <c r="A968" s="40"/>
      <c r="B968" s="45"/>
      <c r="C968" s="45"/>
      <c r="D968" s="40"/>
      <c r="E968" s="40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45"/>
      <c r="AR968" s="45"/>
      <c r="AS968" s="45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</row>
    <row r="969" spans="1:65" ht="19.5" customHeight="1" x14ac:dyDescent="0.6">
      <c r="A969" s="40"/>
      <c r="B969" s="45"/>
      <c r="C969" s="45"/>
      <c r="D969" s="40"/>
      <c r="E969" s="40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45"/>
      <c r="AR969" s="45"/>
      <c r="AS969" s="45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</row>
    <row r="970" spans="1:65" ht="19.5" customHeight="1" x14ac:dyDescent="0.6">
      <c r="A970" s="40"/>
      <c r="B970" s="45"/>
      <c r="C970" s="45"/>
      <c r="D970" s="40"/>
      <c r="E970" s="40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45"/>
      <c r="AR970" s="45"/>
      <c r="AS970" s="45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</row>
    <row r="971" spans="1:65" ht="19.5" customHeight="1" x14ac:dyDescent="0.6">
      <c r="A971" s="40"/>
      <c r="B971" s="45"/>
      <c r="C971" s="45"/>
      <c r="D971" s="40"/>
      <c r="E971" s="40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</row>
    <row r="972" spans="1:65" ht="19.5" customHeight="1" x14ac:dyDescent="0.6">
      <c r="A972" s="40"/>
      <c r="B972" s="45"/>
      <c r="C972" s="45"/>
      <c r="D972" s="40"/>
      <c r="E972" s="40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45"/>
      <c r="AR972" s="45"/>
      <c r="AS972" s="45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</row>
    <row r="973" spans="1:65" ht="19.5" customHeight="1" x14ac:dyDescent="0.6">
      <c r="A973" s="40"/>
      <c r="B973" s="45"/>
      <c r="C973" s="45"/>
      <c r="D973" s="40"/>
      <c r="E973" s="40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45"/>
      <c r="AR973" s="45"/>
      <c r="AS973" s="45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</row>
    <row r="974" spans="1:65" ht="19.5" customHeight="1" x14ac:dyDescent="0.6">
      <c r="A974" s="40"/>
      <c r="B974" s="45"/>
      <c r="C974" s="45"/>
      <c r="D974" s="40"/>
      <c r="E974" s="40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</row>
    <row r="975" spans="1:65" ht="19.5" customHeight="1" x14ac:dyDescent="0.6">
      <c r="A975" s="40"/>
      <c r="B975" s="45"/>
      <c r="C975" s="45"/>
      <c r="D975" s="40"/>
      <c r="E975" s="40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</row>
    <row r="976" spans="1:65" ht="19.5" customHeight="1" x14ac:dyDescent="0.6">
      <c r="A976" s="40"/>
      <c r="B976" s="45"/>
      <c r="C976" s="45"/>
      <c r="D976" s="40"/>
      <c r="E976" s="40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</row>
    <row r="977" spans="1:65" ht="19.5" customHeight="1" x14ac:dyDescent="0.6">
      <c r="A977" s="40"/>
      <c r="B977" s="45"/>
      <c r="C977" s="45"/>
      <c r="D977" s="40"/>
      <c r="E977" s="40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/>
      <c r="AR977" s="45"/>
      <c r="AS977" s="45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</row>
    <row r="978" spans="1:65" ht="19.5" customHeight="1" x14ac:dyDescent="0.6">
      <c r="A978" s="40"/>
      <c r="B978" s="45"/>
      <c r="C978" s="45"/>
      <c r="D978" s="40"/>
      <c r="E978" s="40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45"/>
      <c r="AR978" s="45"/>
      <c r="AS978" s="45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</row>
    <row r="979" spans="1:65" ht="19.5" customHeight="1" x14ac:dyDescent="0.6">
      <c r="A979" s="40"/>
      <c r="B979" s="45"/>
      <c r="C979" s="45"/>
      <c r="D979" s="40"/>
      <c r="E979" s="40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45"/>
      <c r="AR979" s="45"/>
      <c r="AS979" s="45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</row>
    <row r="980" spans="1:65" ht="19.5" customHeight="1" x14ac:dyDescent="0.6">
      <c r="A980" s="40"/>
      <c r="B980" s="45"/>
      <c r="C980" s="45"/>
      <c r="D980" s="40"/>
      <c r="E980" s="40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</row>
    <row r="981" spans="1:65" ht="19.5" customHeight="1" x14ac:dyDescent="0.6">
      <c r="A981" s="40"/>
      <c r="B981" s="45"/>
      <c r="C981" s="45"/>
      <c r="D981" s="40"/>
      <c r="E981" s="40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</row>
    <row r="982" spans="1:65" ht="19.5" customHeight="1" x14ac:dyDescent="0.6">
      <c r="A982" s="40"/>
      <c r="B982" s="45"/>
      <c r="C982" s="45"/>
      <c r="D982" s="40"/>
      <c r="E982" s="40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</row>
    <row r="983" spans="1:65" ht="19.5" customHeight="1" x14ac:dyDescent="0.6">
      <c r="A983" s="40"/>
      <c r="B983" s="45"/>
      <c r="C983" s="45"/>
      <c r="D983" s="40"/>
      <c r="E983" s="40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</row>
    <row r="984" spans="1:65" ht="19.5" customHeight="1" x14ac:dyDescent="0.6">
      <c r="A984" s="40"/>
      <c r="B984" s="45"/>
      <c r="C984" s="45"/>
      <c r="D984" s="40"/>
      <c r="E984" s="40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/>
      <c r="AS984" s="45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</row>
    <row r="985" spans="1:65" ht="19.5" customHeight="1" x14ac:dyDescent="0.6">
      <c r="A985" s="40"/>
      <c r="B985" s="45"/>
      <c r="C985" s="45"/>
      <c r="D985" s="40"/>
      <c r="E985" s="40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</row>
    <row r="986" spans="1:65" ht="19.5" customHeight="1" x14ac:dyDescent="0.6">
      <c r="A986" s="40"/>
      <c r="B986" s="45"/>
      <c r="C986" s="45"/>
      <c r="D986" s="40"/>
      <c r="E986" s="40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45"/>
      <c r="AR986" s="45"/>
      <c r="AS986" s="45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</row>
    <row r="987" spans="1:65" ht="19.5" customHeight="1" x14ac:dyDescent="0.6">
      <c r="A987" s="40"/>
      <c r="B987" s="45"/>
      <c r="C987" s="45"/>
      <c r="D987" s="40"/>
      <c r="E987" s="40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</row>
    <row r="988" spans="1:65" ht="19.5" customHeight="1" x14ac:dyDescent="0.6">
      <c r="A988" s="40"/>
      <c r="B988" s="45"/>
      <c r="C988" s="45"/>
      <c r="D988" s="40"/>
      <c r="E988" s="40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</row>
    <row r="989" spans="1:65" ht="19.5" customHeight="1" x14ac:dyDescent="0.6">
      <c r="A989" s="40"/>
      <c r="B989" s="45"/>
      <c r="C989" s="45"/>
      <c r="D989" s="40"/>
      <c r="E989" s="40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</row>
    <row r="990" spans="1:65" ht="19.5" customHeight="1" x14ac:dyDescent="0.6">
      <c r="A990" s="40"/>
      <c r="B990" s="45"/>
      <c r="C990" s="45"/>
      <c r="D990" s="40"/>
      <c r="E990" s="40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</row>
    <row r="991" spans="1:65" ht="19.5" customHeight="1" x14ac:dyDescent="0.6">
      <c r="A991" s="40"/>
      <c r="B991" s="45"/>
      <c r="C991" s="45"/>
      <c r="D991" s="40"/>
      <c r="E991" s="40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</row>
    <row r="992" spans="1:65" ht="19.5" customHeight="1" x14ac:dyDescent="0.6">
      <c r="A992" s="40"/>
      <c r="B992" s="45"/>
      <c r="C992" s="45"/>
      <c r="D992" s="40"/>
      <c r="E992" s="40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45"/>
      <c r="AR992" s="45"/>
      <c r="AS992" s="45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</row>
    <row r="993" spans="1:65" ht="19.5" customHeight="1" x14ac:dyDescent="0.6">
      <c r="A993" s="40"/>
      <c r="B993" s="45"/>
      <c r="C993" s="45"/>
      <c r="D993" s="40"/>
      <c r="E993" s="40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</row>
    <row r="994" spans="1:65" ht="19.5" customHeight="1" x14ac:dyDescent="0.6">
      <c r="A994" s="40"/>
      <c r="B994" s="45"/>
      <c r="C994" s="45"/>
      <c r="D994" s="40"/>
      <c r="E994" s="40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</row>
    <row r="995" spans="1:65" ht="19.5" customHeight="1" x14ac:dyDescent="0.6">
      <c r="A995" s="40"/>
      <c r="B995" s="45"/>
      <c r="C995" s="45"/>
      <c r="D995" s="40"/>
      <c r="E995" s="40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</row>
    <row r="996" spans="1:65" ht="19.5" customHeight="1" x14ac:dyDescent="0.6">
      <c r="A996" s="40"/>
      <c r="B996" s="45"/>
      <c r="C996" s="45"/>
      <c r="D996" s="40"/>
      <c r="E996" s="40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</row>
    <row r="997" spans="1:65" ht="19.5" customHeight="1" x14ac:dyDescent="0.6">
      <c r="A997" s="40"/>
      <c r="B997" s="45"/>
      <c r="C997" s="45"/>
      <c r="D997" s="40"/>
      <c r="E997" s="40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</row>
    <row r="998" spans="1:65" ht="19.5" customHeight="1" x14ac:dyDescent="0.6">
      <c r="A998" s="40"/>
      <c r="B998" s="45"/>
      <c r="C998" s="45"/>
      <c r="D998" s="40"/>
      <c r="E998" s="40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</row>
    <row r="999" spans="1:65" ht="19.5" customHeight="1" x14ac:dyDescent="0.6">
      <c r="A999" s="40"/>
      <c r="B999" s="45"/>
      <c r="C999" s="45"/>
      <c r="D999" s="40"/>
      <c r="E999" s="40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</row>
    <row r="1000" spans="1:65" ht="19.5" customHeight="1" x14ac:dyDescent="0.6">
      <c r="A1000" s="40"/>
      <c r="B1000" s="45"/>
      <c r="C1000" s="45"/>
      <c r="D1000" s="40"/>
      <c r="E1000" s="40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</row>
    <row r="1001" spans="1:65" ht="19.5" customHeight="1" x14ac:dyDescent="0.6">
      <c r="A1001" s="40"/>
      <c r="B1001" s="45"/>
      <c r="C1001" s="45"/>
      <c r="D1001" s="40"/>
      <c r="E1001" s="40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  <c r="AC1001" s="45"/>
      <c r="AD1001" s="45"/>
      <c r="AE1001" s="45"/>
      <c r="AF1001" s="45"/>
      <c r="AG1001" s="45"/>
      <c r="AH1001" s="45"/>
      <c r="AI1001" s="45"/>
      <c r="AJ1001" s="45"/>
      <c r="AK1001" s="45"/>
      <c r="AL1001" s="45"/>
      <c r="AM1001" s="45"/>
      <c r="AN1001" s="45"/>
      <c r="AO1001" s="45"/>
      <c r="AP1001" s="45"/>
      <c r="AQ1001" s="45"/>
      <c r="AR1001" s="45"/>
      <c r="AS1001" s="45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</row>
    <row r="1002" spans="1:65" ht="19.5" customHeight="1" x14ac:dyDescent="0.6">
      <c r="A1002" s="40"/>
      <c r="B1002" s="45"/>
      <c r="C1002" s="45"/>
      <c r="D1002" s="40"/>
      <c r="E1002" s="40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  <c r="AC1002" s="45"/>
      <c r="AD1002" s="45"/>
      <c r="AE1002" s="45"/>
      <c r="AF1002" s="45"/>
      <c r="AG1002" s="45"/>
      <c r="AH1002" s="45"/>
      <c r="AI1002" s="45"/>
      <c r="AJ1002" s="45"/>
      <c r="AK1002" s="45"/>
      <c r="AL1002" s="45"/>
      <c r="AM1002" s="45"/>
      <c r="AN1002" s="45"/>
      <c r="AO1002" s="45"/>
      <c r="AP1002" s="45"/>
      <c r="AQ1002" s="45"/>
      <c r="AR1002" s="45"/>
      <c r="AS1002" s="45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</row>
    <row r="1003" spans="1:65" ht="19.5" customHeight="1" x14ac:dyDescent="0.6">
      <c r="A1003" s="40"/>
      <c r="B1003" s="45"/>
      <c r="C1003" s="45"/>
      <c r="D1003" s="40"/>
      <c r="E1003" s="40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  <c r="AC1003" s="45"/>
      <c r="AD1003" s="45"/>
      <c r="AE1003" s="45"/>
      <c r="AF1003" s="45"/>
      <c r="AG1003" s="45"/>
      <c r="AH1003" s="45"/>
      <c r="AI1003" s="45"/>
      <c r="AJ1003" s="45"/>
      <c r="AK1003" s="45"/>
      <c r="AL1003" s="45"/>
      <c r="AM1003" s="45"/>
      <c r="AN1003" s="45"/>
      <c r="AO1003" s="45"/>
      <c r="AP1003" s="45"/>
      <c r="AQ1003" s="45"/>
      <c r="AR1003" s="45"/>
      <c r="AS1003" s="45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</row>
    <row r="1004" spans="1:65" ht="19.5" customHeight="1" x14ac:dyDescent="0.6">
      <c r="A1004" s="40"/>
      <c r="B1004" s="45"/>
      <c r="C1004" s="45"/>
      <c r="D1004" s="40"/>
      <c r="E1004" s="40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  <c r="AC1004" s="45"/>
      <c r="AD1004" s="45"/>
      <c r="AE1004" s="45"/>
      <c r="AF1004" s="45"/>
      <c r="AG1004" s="45"/>
      <c r="AH1004" s="45"/>
      <c r="AI1004" s="45"/>
      <c r="AJ1004" s="45"/>
      <c r="AK1004" s="45"/>
      <c r="AL1004" s="45"/>
      <c r="AM1004" s="45"/>
      <c r="AN1004" s="45"/>
      <c r="AO1004" s="45"/>
      <c r="AP1004" s="45"/>
      <c r="AQ1004" s="45"/>
      <c r="AR1004" s="45"/>
      <c r="AS1004" s="45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</row>
    <row r="1005" spans="1:65" ht="19.5" customHeight="1" x14ac:dyDescent="0.6">
      <c r="A1005" s="40"/>
      <c r="B1005" s="45"/>
      <c r="C1005" s="45"/>
      <c r="D1005" s="40"/>
      <c r="E1005" s="40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  <c r="AC1005" s="45"/>
      <c r="AD1005" s="45"/>
      <c r="AE1005" s="45"/>
      <c r="AF1005" s="45"/>
      <c r="AG1005" s="45"/>
      <c r="AH1005" s="45"/>
      <c r="AI1005" s="45"/>
      <c r="AJ1005" s="45"/>
      <c r="AK1005" s="45"/>
      <c r="AL1005" s="45"/>
      <c r="AM1005" s="45"/>
      <c r="AN1005" s="45"/>
      <c r="AO1005" s="45"/>
      <c r="AP1005" s="45"/>
      <c r="AQ1005" s="45"/>
      <c r="AR1005" s="45"/>
      <c r="AS1005" s="45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</row>
    <row r="1006" spans="1:65" ht="19.5" customHeight="1" x14ac:dyDescent="0.6">
      <c r="A1006" s="40"/>
      <c r="B1006" s="45"/>
      <c r="C1006" s="45"/>
      <c r="D1006" s="40"/>
      <c r="E1006" s="40"/>
      <c r="F1006" s="45"/>
      <c r="G1006" s="45"/>
      <c r="H1006" s="45"/>
      <c r="I1006" s="45"/>
      <c r="J1006" s="45"/>
      <c r="K1006" s="45"/>
      <c r="L1006" s="45"/>
      <c r="M1006" s="45"/>
      <c r="N1006" s="45"/>
      <c r="O1006" s="45"/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  <c r="AC1006" s="45"/>
      <c r="AD1006" s="45"/>
      <c r="AE1006" s="45"/>
      <c r="AF1006" s="45"/>
      <c r="AG1006" s="45"/>
      <c r="AH1006" s="45"/>
      <c r="AI1006" s="45"/>
      <c r="AJ1006" s="45"/>
      <c r="AK1006" s="45"/>
      <c r="AL1006" s="45"/>
      <c r="AM1006" s="45"/>
      <c r="AN1006" s="45"/>
      <c r="AO1006" s="45"/>
      <c r="AP1006" s="45"/>
      <c r="AQ1006" s="45"/>
      <c r="AR1006" s="45"/>
      <c r="AS1006" s="45"/>
      <c r="AT1006" s="40"/>
      <c r="AU1006" s="40"/>
      <c r="AV1006" s="40"/>
      <c r="AW1006" s="40"/>
      <c r="AX1006" s="40"/>
      <c r="AY1006" s="40"/>
      <c r="AZ1006" s="40"/>
      <c r="BA1006" s="40"/>
      <c r="BB1006" s="40"/>
      <c r="BC1006" s="40"/>
      <c r="BD1006" s="40"/>
      <c r="BE1006" s="40"/>
      <c r="BF1006" s="40"/>
      <c r="BG1006" s="40"/>
      <c r="BH1006" s="40"/>
      <c r="BI1006" s="40"/>
      <c r="BJ1006" s="40"/>
      <c r="BK1006" s="40"/>
      <c r="BL1006" s="40"/>
      <c r="BM1006" s="40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7"/>
  <sheetViews>
    <sheetView topLeftCell="A34" workbookViewId="0">
      <selection activeCell="A44" sqref="A44:XFD44"/>
    </sheetView>
  </sheetViews>
  <sheetFormatPr defaultColWidth="10.08203125" defaultRowHeight="15" customHeight="1" x14ac:dyDescent="0.35"/>
  <cols>
    <col min="1" max="1" width="3.9140625" style="81" customWidth="1"/>
    <col min="2" max="2" width="5.4140625" style="81" customWidth="1"/>
    <col min="3" max="3" width="5.08203125" style="81" customWidth="1"/>
    <col min="4" max="4" width="7.6640625" style="81" customWidth="1"/>
    <col min="5" max="5" width="27.6640625" style="81" customWidth="1"/>
    <col min="6" max="6" width="9.08203125" style="81" customWidth="1"/>
    <col min="7" max="7" width="5" style="81" hidden="1" customWidth="1"/>
    <col min="8" max="8" width="13.58203125" style="81" customWidth="1"/>
    <col min="9" max="9" width="3.6640625" style="81" hidden="1" customWidth="1"/>
    <col min="10" max="10" width="14.58203125" style="81" customWidth="1"/>
    <col min="11" max="11" width="5.08203125" style="81" hidden="1" customWidth="1"/>
    <col min="12" max="12" width="13.58203125" style="81" customWidth="1"/>
    <col min="13" max="13" width="6" style="81" hidden="1" customWidth="1"/>
    <col min="14" max="14" width="13.58203125" style="81" customWidth="1"/>
    <col min="15" max="15" width="3.58203125" style="81" hidden="1" customWidth="1"/>
    <col min="16" max="16" width="13.58203125" style="81" customWidth="1"/>
    <col min="17" max="17" width="3.1640625" style="81" hidden="1" customWidth="1"/>
    <col min="18" max="18" width="8.4140625" style="81" hidden="1" customWidth="1"/>
    <col min="19" max="19" width="14.1640625" style="81" customWidth="1"/>
    <col min="20" max="31" width="9.08203125" style="81" customWidth="1"/>
    <col min="32" max="16384" width="10.08203125" style="81"/>
  </cols>
  <sheetData>
    <row r="1" spans="1:31" ht="18.75" customHeight="1" x14ac:dyDescent="0.6">
      <c r="A1" s="2"/>
      <c r="B1" s="40"/>
      <c r="C1" s="40"/>
      <c r="D1" s="45"/>
      <c r="E1" s="40"/>
      <c r="F1" s="40"/>
      <c r="G1" s="58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9" t="s">
        <v>0</v>
      </c>
      <c r="C2" s="90"/>
      <c r="D2" s="90"/>
      <c r="E2" s="90"/>
      <c r="F2" s="91"/>
      <c r="G2" s="59"/>
      <c r="H2" s="102" t="s">
        <v>87</v>
      </c>
      <c r="I2" s="90"/>
      <c r="J2" s="90"/>
      <c r="K2" s="90"/>
      <c r="L2" s="90"/>
      <c r="M2" s="90"/>
      <c r="N2" s="90"/>
      <c r="O2" s="90"/>
      <c r="P2" s="90"/>
      <c r="Q2" s="90"/>
      <c r="R2" s="90"/>
      <c r="S2" s="91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9" t="str">
        <f>ฉบับนักเรียน!A3</f>
        <v>นางนลินรัตน์ สุขธีรกุลพงศ์  นางสาววลัยลักษณ์ ภูศรี</v>
      </c>
      <c r="C3" s="90"/>
      <c r="D3" s="90"/>
      <c r="E3" s="90"/>
      <c r="F3" s="91"/>
      <c r="G3" s="59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9"/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4" t="str">
        <f>ฉบับครู!B5</f>
        <v>4/5</v>
      </c>
      <c r="D5" s="76">
        <f>ฉบับนักเรียน!C5</f>
        <v>44088</v>
      </c>
      <c r="E5" s="42" t="str">
        <f>ฉบับนักเรียน!D5</f>
        <v>นายธนวิชญ์  หนูเขียว</v>
      </c>
      <c r="F5" s="26" t="str">
        <f>ฉบับนักเรียน!E5</f>
        <v>ชาย</v>
      </c>
      <c r="G5" s="60">
        <f>(equal1!G5+equal2!G5+equal3!G5)/3</f>
        <v>0</v>
      </c>
      <c r="H5" s="26" t="str">
        <f t="shared" ref="H5:H42" si="0">IF(G5&lt;5,"ปกติ",IF(G5&lt;6,"เสี่ยง","มีปัญหา"))</f>
        <v>ปกติ</v>
      </c>
      <c r="I5" s="26">
        <f>(equal1!I5+equal2!I5+equal3!I5)/3</f>
        <v>0</v>
      </c>
      <c r="J5" s="26" t="str">
        <f t="shared" ref="J5:J42" si="1">IF(I5&lt;4,"ปกติ",IF(I5&lt;5,"เสี่ยง","มีปัญหา"))</f>
        <v>ปกติ</v>
      </c>
      <c r="K5" s="26">
        <f>(equal1!K5+equal2!K5+equal3!K5)/3</f>
        <v>0</v>
      </c>
      <c r="L5" s="26" t="str">
        <f t="shared" ref="L5:L42" si="2">IF(K5&lt;6,"ปกติ",IF(K5&lt;7,"เสี่ยง","มีปัญหา"))</f>
        <v>ปกติ</v>
      </c>
      <c r="M5" s="26">
        <f>(equal1!M5+equal2!M5+equal3!M5)/3</f>
        <v>0</v>
      </c>
      <c r="N5" s="26" t="str">
        <f t="shared" ref="N5:N42" si="3">IF(M5&lt;5,"ปกติ",IF(M5&lt;6,"เสี่ยง","มีปัญหา"))</f>
        <v>ปกติ</v>
      </c>
      <c r="O5" s="26">
        <f>(equal1!O5+equal2!O5+equal3!O5)/3</f>
        <v>0</v>
      </c>
      <c r="P5" s="26" t="str">
        <f t="shared" ref="P5:P42" si="4">IF(O5&gt;4,"มีจุดแข็ง","ไม่มีจุดแข็ง")</f>
        <v>ไม่มีจุดแข็ง</v>
      </c>
      <c r="Q5" s="60">
        <f t="shared" ref="Q5:Q42" si="5">G5+I5+K5+M5</f>
        <v>0</v>
      </c>
      <c r="R5" s="60">
        <f t="shared" ref="R5:R42" si="6">SUM(G5,I5,K5,M5)</f>
        <v>0</v>
      </c>
      <c r="S5" s="26" t="str">
        <f t="shared" ref="S5:S42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4" t="str">
        <f>ฉบับครู!B6</f>
        <v>4/5</v>
      </c>
      <c r="D6" s="76">
        <f>ฉบับนักเรียน!C6</f>
        <v>44090</v>
      </c>
      <c r="E6" s="42" t="str">
        <f>ฉบับนักเรียน!D6</f>
        <v>นายปิติ  สังข์แก้วพูลผล</v>
      </c>
      <c r="F6" s="26" t="str">
        <f>ฉบับนักเรียน!E6</f>
        <v>ชาย</v>
      </c>
      <c r="G6" s="60">
        <f>(equal1!G6+equal2!G6+equal3!G6)/3</f>
        <v>0</v>
      </c>
      <c r="H6" s="26" t="str">
        <f t="shared" si="0"/>
        <v>ปกติ</v>
      </c>
      <c r="I6" s="26">
        <f>(equal1!I6+equal2!I6+equal3!I6)/3</f>
        <v>0</v>
      </c>
      <c r="J6" s="26" t="str">
        <f t="shared" si="1"/>
        <v>ปกติ</v>
      </c>
      <c r="K6" s="26">
        <f>(equal1!K6+equal2!K6+equal3!K6)/3</f>
        <v>0</v>
      </c>
      <c r="L6" s="26" t="str">
        <f t="shared" si="2"/>
        <v>ปกติ</v>
      </c>
      <c r="M6" s="26">
        <f>(equal1!M6+equal2!M6+equal3!M6)/3</f>
        <v>0</v>
      </c>
      <c r="N6" s="26" t="str">
        <f t="shared" si="3"/>
        <v>ปกติ</v>
      </c>
      <c r="O6" s="26">
        <f>(equal1!O6+equal2!O6+equal3!O6)/3</f>
        <v>0</v>
      </c>
      <c r="P6" s="26" t="str">
        <f t="shared" si="4"/>
        <v>ไม่มีจุดแข็ง</v>
      </c>
      <c r="Q6" s="60">
        <f t="shared" si="5"/>
        <v>0</v>
      </c>
      <c r="R6" s="60">
        <f t="shared" si="6"/>
        <v>0</v>
      </c>
      <c r="S6" s="26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4" t="str">
        <f>ฉบับครู!B7</f>
        <v>4/5</v>
      </c>
      <c r="D7" s="76">
        <f>ฉบับนักเรียน!C7</f>
        <v>44135</v>
      </c>
      <c r="E7" s="42" t="str">
        <f>ฉบับนักเรียน!D7</f>
        <v>นายนิติกร  เชื้อจิตร</v>
      </c>
      <c r="F7" s="26" t="str">
        <f>ฉบับนักเรียน!E7</f>
        <v>ชาย</v>
      </c>
      <c r="G7" s="60">
        <f>(equal1!G7+equal2!G7+equal3!G7)/3</f>
        <v>0</v>
      </c>
      <c r="H7" s="26" t="str">
        <f t="shared" si="0"/>
        <v>ปกติ</v>
      </c>
      <c r="I7" s="26">
        <f>(equal1!I7+equal2!I7+equal3!I7)/3</f>
        <v>0</v>
      </c>
      <c r="J7" s="26" t="str">
        <f t="shared" si="1"/>
        <v>ปกติ</v>
      </c>
      <c r="K7" s="26">
        <f>(equal1!K7+equal2!K7+equal3!K7)/3</f>
        <v>0</v>
      </c>
      <c r="L7" s="26" t="str">
        <f t="shared" si="2"/>
        <v>ปกติ</v>
      </c>
      <c r="M7" s="26">
        <f>(equal1!M7+equal2!M7+equal3!M7)/3</f>
        <v>0</v>
      </c>
      <c r="N7" s="26" t="str">
        <f t="shared" si="3"/>
        <v>ปกติ</v>
      </c>
      <c r="O7" s="26">
        <f>(equal1!O7+equal2!O7+equal3!O7)/3</f>
        <v>0</v>
      </c>
      <c r="P7" s="26" t="str">
        <f t="shared" si="4"/>
        <v>ไม่มีจุดแข็ง</v>
      </c>
      <c r="Q7" s="60">
        <f t="shared" si="5"/>
        <v>0</v>
      </c>
      <c r="R7" s="60">
        <f t="shared" si="6"/>
        <v>0</v>
      </c>
      <c r="S7" s="26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4" t="str">
        <f>ฉบับครู!B8</f>
        <v>4/5</v>
      </c>
      <c r="D8" s="76">
        <f>ฉบับนักเรียน!C8</f>
        <v>44217</v>
      </c>
      <c r="E8" s="42" t="str">
        <f>ฉบับนักเรียน!D8</f>
        <v>นายเตวิช  นามประสพ</v>
      </c>
      <c r="F8" s="26" t="str">
        <f>ฉบับนักเรียน!E8</f>
        <v>ชาย</v>
      </c>
      <c r="G8" s="60">
        <f>(equal1!G8+equal2!G8+equal3!G8)/3</f>
        <v>0</v>
      </c>
      <c r="H8" s="26" t="str">
        <f t="shared" si="0"/>
        <v>ปกติ</v>
      </c>
      <c r="I8" s="26">
        <f>(equal1!I8+equal2!I8+equal3!I8)/3</f>
        <v>0</v>
      </c>
      <c r="J8" s="26" t="str">
        <f t="shared" si="1"/>
        <v>ปกติ</v>
      </c>
      <c r="K8" s="26">
        <f>(equal1!K8+equal2!K8+equal3!K8)/3</f>
        <v>0</v>
      </c>
      <c r="L8" s="26" t="str">
        <f t="shared" si="2"/>
        <v>ปกติ</v>
      </c>
      <c r="M8" s="26">
        <f>(equal1!M8+equal2!M8+equal3!M8)/3</f>
        <v>0</v>
      </c>
      <c r="N8" s="26" t="str">
        <f t="shared" si="3"/>
        <v>ปกติ</v>
      </c>
      <c r="O8" s="26">
        <f>(equal1!O8+equal2!O8+equal3!O8)/3</f>
        <v>0</v>
      </c>
      <c r="P8" s="26" t="str">
        <f t="shared" si="4"/>
        <v>ไม่มีจุดแข็ง</v>
      </c>
      <c r="Q8" s="60">
        <f t="shared" si="5"/>
        <v>0</v>
      </c>
      <c r="R8" s="60">
        <f t="shared" si="6"/>
        <v>0</v>
      </c>
      <c r="S8" s="26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4" t="str">
        <f>ฉบับครู!B9</f>
        <v>4/5</v>
      </c>
      <c r="D9" s="76">
        <f>ฉบับนักเรียน!C9</f>
        <v>44219</v>
      </c>
      <c r="E9" s="42" t="str">
        <f>ฉบับนักเรียน!D9</f>
        <v>นายชัยนุช  แพงสกล</v>
      </c>
      <c r="F9" s="26" t="str">
        <f>ฉบับนักเรียน!E9</f>
        <v>ชาย</v>
      </c>
      <c r="G9" s="60">
        <f>(equal1!G9+equal2!G9+equal3!G9)/3</f>
        <v>0</v>
      </c>
      <c r="H9" s="26" t="str">
        <f t="shared" si="0"/>
        <v>ปกติ</v>
      </c>
      <c r="I9" s="26">
        <f>(equal1!I9+equal2!I9+equal3!I9)/3</f>
        <v>0</v>
      </c>
      <c r="J9" s="26" t="str">
        <f t="shared" si="1"/>
        <v>ปกติ</v>
      </c>
      <c r="K9" s="26">
        <f>(equal1!K9+equal2!K9+equal3!K9)/3</f>
        <v>0</v>
      </c>
      <c r="L9" s="26" t="str">
        <f t="shared" si="2"/>
        <v>ปกติ</v>
      </c>
      <c r="M9" s="26">
        <f>(equal1!M9+equal2!M9+equal3!M9)/3</f>
        <v>0</v>
      </c>
      <c r="N9" s="26" t="str">
        <f t="shared" si="3"/>
        <v>ปกติ</v>
      </c>
      <c r="O9" s="26">
        <f>(equal1!O9+equal2!O9+equal3!O9)/3</f>
        <v>0</v>
      </c>
      <c r="P9" s="26" t="str">
        <f t="shared" si="4"/>
        <v>ไม่มีจุดแข็ง</v>
      </c>
      <c r="Q9" s="60">
        <f t="shared" si="5"/>
        <v>0</v>
      </c>
      <c r="R9" s="60">
        <f t="shared" si="6"/>
        <v>0</v>
      </c>
      <c r="S9" s="26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4" t="str">
        <f>ฉบับครู!B10</f>
        <v>4/5</v>
      </c>
      <c r="D10" s="76">
        <f>ฉบับนักเรียน!C10</f>
        <v>44221</v>
      </c>
      <c r="E10" s="42" t="str">
        <f>ฉบับนักเรียน!D10</f>
        <v>นายชัยวัฒน์  สุขเปีย</v>
      </c>
      <c r="F10" s="26" t="str">
        <f>ฉบับนักเรียน!E10</f>
        <v>ชาย</v>
      </c>
      <c r="G10" s="60">
        <f>(equal1!G10+equal2!G10+equal3!G10)/3</f>
        <v>0</v>
      </c>
      <c r="H10" s="26" t="str">
        <f t="shared" si="0"/>
        <v>ปกติ</v>
      </c>
      <c r="I10" s="26">
        <f>(equal1!I10+equal2!I10+equal3!I10)/3</f>
        <v>0</v>
      </c>
      <c r="J10" s="26" t="str">
        <f t="shared" si="1"/>
        <v>ปกติ</v>
      </c>
      <c r="K10" s="26">
        <f>(equal1!K10+equal2!K10+equal3!K10)/3</f>
        <v>0</v>
      </c>
      <c r="L10" s="26" t="str">
        <f t="shared" si="2"/>
        <v>ปกติ</v>
      </c>
      <c r="M10" s="26">
        <f>(equal1!M10+equal2!M10+equal3!M10)/3</f>
        <v>0</v>
      </c>
      <c r="N10" s="26" t="str">
        <f t="shared" si="3"/>
        <v>ปกติ</v>
      </c>
      <c r="O10" s="26">
        <f>(equal1!O10+equal2!O10+equal3!O10)/3</f>
        <v>0</v>
      </c>
      <c r="P10" s="26" t="str">
        <f t="shared" si="4"/>
        <v>ไม่มีจุดแข็ง</v>
      </c>
      <c r="Q10" s="60">
        <f t="shared" si="5"/>
        <v>0</v>
      </c>
      <c r="R10" s="60">
        <f t="shared" si="6"/>
        <v>0</v>
      </c>
      <c r="S10" s="26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4" t="str">
        <f>ฉบับครู!B11</f>
        <v>4/5</v>
      </c>
      <c r="D11" s="76">
        <f>ฉบับนักเรียน!C11</f>
        <v>44223</v>
      </c>
      <c r="E11" s="42" t="str">
        <f>ฉบับนักเรียน!D11</f>
        <v>นายชีวธันย์  พวงมาลัย</v>
      </c>
      <c r="F11" s="26" t="str">
        <f>ฉบับนักเรียน!E11</f>
        <v>ชาย</v>
      </c>
      <c r="G11" s="60">
        <f>(equal1!G11+equal2!G11+equal3!G11)/3</f>
        <v>0</v>
      </c>
      <c r="H11" s="26" t="str">
        <f t="shared" si="0"/>
        <v>ปกติ</v>
      </c>
      <c r="I11" s="26">
        <f>(equal1!I11+equal2!I11+equal3!I11)/3</f>
        <v>0</v>
      </c>
      <c r="J11" s="26" t="str">
        <f t="shared" si="1"/>
        <v>ปกติ</v>
      </c>
      <c r="K11" s="26">
        <f>(equal1!K11+equal2!K11+equal3!K11)/3</f>
        <v>0</v>
      </c>
      <c r="L11" s="26" t="str">
        <f t="shared" si="2"/>
        <v>ปกติ</v>
      </c>
      <c r="M11" s="26">
        <f>(equal1!M11+equal2!M11+equal3!M11)/3</f>
        <v>0</v>
      </c>
      <c r="N11" s="26" t="str">
        <f t="shared" si="3"/>
        <v>ปกติ</v>
      </c>
      <c r="O11" s="26">
        <f>(equal1!O11+equal2!O11+equal3!O11)/3</f>
        <v>0</v>
      </c>
      <c r="P11" s="26" t="str">
        <f t="shared" si="4"/>
        <v>ไม่มีจุดแข็ง</v>
      </c>
      <c r="Q11" s="60">
        <f t="shared" si="5"/>
        <v>0</v>
      </c>
      <c r="R11" s="60">
        <f t="shared" si="6"/>
        <v>0</v>
      </c>
      <c r="S11" s="26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4" t="str">
        <f>ฉบับครู!B12</f>
        <v>4/5</v>
      </c>
      <c r="D12" s="76">
        <f>ฉบับนักเรียน!C12</f>
        <v>44224</v>
      </c>
      <c r="E12" s="42" t="str">
        <f>ฉบับนักเรียน!D12</f>
        <v>เด็กชายซามูเอล  มะโนชัย</v>
      </c>
      <c r="F12" s="26" t="str">
        <f>ฉบับนักเรียน!E12</f>
        <v>ชาย</v>
      </c>
      <c r="G12" s="60">
        <f>(equal1!G12+equal2!G12+equal3!G12)/3</f>
        <v>0</v>
      </c>
      <c r="H12" s="26" t="str">
        <f t="shared" si="0"/>
        <v>ปกติ</v>
      </c>
      <c r="I12" s="26">
        <f>(equal1!I12+equal2!I12+equal3!I12)/3</f>
        <v>0</v>
      </c>
      <c r="J12" s="26" t="str">
        <f t="shared" si="1"/>
        <v>ปกติ</v>
      </c>
      <c r="K12" s="26">
        <f>(equal1!K12+equal2!K12+equal3!K12)/3</f>
        <v>0</v>
      </c>
      <c r="L12" s="26" t="str">
        <f t="shared" si="2"/>
        <v>ปกติ</v>
      </c>
      <c r="M12" s="26">
        <f>(equal1!M12+equal2!M12+equal3!M12)/3</f>
        <v>0</v>
      </c>
      <c r="N12" s="26" t="str">
        <f t="shared" si="3"/>
        <v>ปกติ</v>
      </c>
      <c r="O12" s="26">
        <f>(equal1!O12+equal2!O12+equal3!O12)/3</f>
        <v>0</v>
      </c>
      <c r="P12" s="26" t="str">
        <f t="shared" si="4"/>
        <v>ไม่มีจุดแข็ง</v>
      </c>
      <c r="Q12" s="60">
        <f t="shared" si="5"/>
        <v>0</v>
      </c>
      <c r="R12" s="60">
        <f t="shared" si="6"/>
        <v>0</v>
      </c>
      <c r="S12" s="26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4" t="str">
        <f>ฉบับครู!B13</f>
        <v>4/5</v>
      </c>
      <c r="D13" s="76">
        <f>ฉบับนักเรียน!C13</f>
        <v>44225</v>
      </c>
      <c r="E13" s="42" t="str">
        <f>ฉบับนักเรียน!D13</f>
        <v>นายฐาปนพงศ์  ศิริมนูญ</v>
      </c>
      <c r="F13" s="26" t="str">
        <f>ฉบับนักเรียน!E13</f>
        <v>ชาย</v>
      </c>
      <c r="G13" s="60">
        <f>(equal1!G13+equal2!G13+equal3!G13)/3</f>
        <v>0</v>
      </c>
      <c r="H13" s="26" t="str">
        <f t="shared" si="0"/>
        <v>ปกติ</v>
      </c>
      <c r="I13" s="26">
        <f>(equal1!I13+equal2!I13+equal3!I13)/3</f>
        <v>0</v>
      </c>
      <c r="J13" s="26" t="str">
        <f t="shared" si="1"/>
        <v>ปกติ</v>
      </c>
      <c r="K13" s="26">
        <f>(equal1!K13+equal2!K13+equal3!K13)/3</f>
        <v>0</v>
      </c>
      <c r="L13" s="26" t="str">
        <f t="shared" si="2"/>
        <v>ปกติ</v>
      </c>
      <c r="M13" s="26">
        <f>(equal1!M13+equal2!M13+equal3!M13)/3</f>
        <v>0</v>
      </c>
      <c r="N13" s="26" t="str">
        <f t="shared" si="3"/>
        <v>ปกติ</v>
      </c>
      <c r="O13" s="26">
        <f>(equal1!O13+equal2!O13+equal3!O13)/3</f>
        <v>0</v>
      </c>
      <c r="P13" s="26" t="str">
        <f t="shared" si="4"/>
        <v>ไม่มีจุดแข็ง</v>
      </c>
      <c r="Q13" s="60">
        <f t="shared" si="5"/>
        <v>0</v>
      </c>
      <c r="R13" s="60">
        <f t="shared" si="6"/>
        <v>0</v>
      </c>
      <c r="S13" s="26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4" t="str">
        <f>ฉบับครู!B14</f>
        <v>4/5</v>
      </c>
      <c r="D14" s="76">
        <f>ฉบับนักเรียน!C14</f>
        <v>44232</v>
      </c>
      <c r="E14" s="42" t="str">
        <f>ฉบับนักเรียน!D14</f>
        <v>นายพันธกานต์  เทพส่ง</v>
      </c>
      <c r="F14" s="26" t="str">
        <f>ฉบับนักเรียน!E14</f>
        <v>ชาย</v>
      </c>
      <c r="G14" s="60">
        <f>(equal1!G14+equal2!G14+equal3!G14)/3</f>
        <v>0</v>
      </c>
      <c r="H14" s="26" t="str">
        <f t="shared" si="0"/>
        <v>ปกติ</v>
      </c>
      <c r="I14" s="26">
        <f>(equal1!I14+equal2!I14+equal3!I14)/3</f>
        <v>0</v>
      </c>
      <c r="J14" s="26" t="str">
        <f t="shared" si="1"/>
        <v>ปกติ</v>
      </c>
      <c r="K14" s="26">
        <f>(equal1!K14+equal2!K14+equal3!K14)/3</f>
        <v>0</v>
      </c>
      <c r="L14" s="26" t="str">
        <f t="shared" si="2"/>
        <v>ปกติ</v>
      </c>
      <c r="M14" s="26">
        <f>(equal1!M14+equal2!M14+equal3!M14)/3</f>
        <v>0</v>
      </c>
      <c r="N14" s="26" t="str">
        <f t="shared" si="3"/>
        <v>ปกติ</v>
      </c>
      <c r="O14" s="26">
        <f>(equal1!O14+equal2!O14+equal3!O14)/3</f>
        <v>0</v>
      </c>
      <c r="P14" s="26" t="str">
        <f t="shared" si="4"/>
        <v>ไม่มีจุดแข็ง</v>
      </c>
      <c r="Q14" s="60">
        <f t="shared" si="5"/>
        <v>0</v>
      </c>
      <c r="R14" s="60">
        <f t="shared" si="6"/>
        <v>0</v>
      </c>
      <c r="S14" s="26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4" t="str">
        <f>ฉบับครู!B15</f>
        <v>4/5</v>
      </c>
      <c r="D15" s="76">
        <f>ฉบับนักเรียน!C15</f>
        <v>44235</v>
      </c>
      <c r="E15" s="42" t="str">
        <f>ฉบับนักเรียน!D15</f>
        <v>นายสุพศิน  จิระรัตนานุกูล</v>
      </c>
      <c r="F15" s="26" t="str">
        <f>ฉบับนักเรียน!E15</f>
        <v>ชาย</v>
      </c>
      <c r="G15" s="60">
        <f>(equal1!G15+equal2!G15+equal3!G15)/3</f>
        <v>0</v>
      </c>
      <c r="H15" s="26" t="str">
        <f t="shared" si="0"/>
        <v>ปกติ</v>
      </c>
      <c r="I15" s="26">
        <f>(equal1!I15+equal2!I15+equal3!I15)/3</f>
        <v>0</v>
      </c>
      <c r="J15" s="26" t="str">
        <f t="shared" si="1"/>
        <v>ปกติ</v>
      </c>
      <c r="K15" s="26">
        <f>(equal1!K15+equal2!K15+equal3!K15)/3</f>
        <v>0</v>
      </c>
      <c r="L15" s="26" t="str">
        <f t="shared" si="2"/>
        <v>ปกติ</v>
      </c>
      <c r="M15" s="26">
        <f>(equal1!M15+equal2!M15+equal3!M15)/3</f>
        <v>0</v>
      </c>
      <c r="N15" s="26" t="str">
        <f t="shared" si="3"/>
        <v>ปกติ</v>
      </c>
      <c r="O15" s="26">
        <f>(equal1!O15+equal2!O15+equal3!O15)/3</f>
        <v>0</v>
      </c>
      <c r="P15" s="26" t="str">
        <f t="shared" si="4"/>
        <v>ไม่มีจุดแข็ง</v>
      </c>
      <c r="Q15" s="60">
        <f t="shared" si="5"/>
        <v>0</v>
      </c>
      <c r="R15" s="60">
        <f t="shared" si="6"/>
        <v>0</v>
      </c>
      <c r="S15" s="26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4" t="str">
        <f>ฉบับครู!B16</f>
        <v>4/5</v>
      </c>
      <c r="D16" s="76">
        <f>ฉบับนักเรียน!C16</f>
        <v>44263</v>
      </c>
      <c r="E16" s="42" t="str">
        <f>ฉบับนักเรียน!D16</f>
        <v>นายณัฐพงศ์  เก่งตรง</v>
      </c>
      <c r="F16" s="26" t="str">
        <f>ฉบับนักเรียน!E16</f>
        <v>ชาย</v>
      </c>
      <c r="G16" s="60">
        <f>(equal1!G16+equal2!G16+equal3!G16)/3</f>
        <v>0</v>
      </c>
      <c r="H16" s="26" t="str">
        <f t="shared" si="0"/>
        <v>ปกติ</v>
      </c>
      <c r="I16" s="26">
        <f>(equal1!I16+equal2!I16+equal3!I16)/3</f>
        <v>0</v>
      </c>
      <c r="J16" s="26" t="str">
        <f t="shared" si="1"/>
        <v>ปกติ</v>
      </c>
      <c r="K16" s="26">
        <f>(equal1!K16+equal2!K16+equal3!K16)/3</f>
        <v>0</v>
      </c>
      <c r="L16" s="26" t="str">
        <f t="shared" si="2"/>
        <v>ปกติ</v>
      </c>
      <c r="M16" s="26">
        <f>(equal1!M16+equal2!M16+equal3!M16)/3</f>
        <v>0</v>
      </c>
      <c r="N16" s="26" t="str">
        <f t="shared" si="3"/>
        <v>ปกติ</v>
      </c>
      <c r="O16" s="26">
        <f>(equal1!O16+equal2!O16+equal3!O16)/3</f>
        <v>0</v>
      </c>
      <c r="P16" s="26" t="str">
        <f t="shared" si="4"/>
        <v>ไม่มีจุดแข็ง</v>
      </c>
      <c r="Q16" s="60">
        <f t="shared" si="5"/>
        <v>0</v>
      </c>
      <c r="R16" s="60">
        <f t="shared" si="6"/>
        <v>0</v>
      </c>
      <c r="S16" s="26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4" t="str">
        <f>ฉบับครู!B17</f>
        <v>4/5</v>
      </c>
      <c r="D17" s="76">
        <f>ฉบับนักเรียน!C17</f>
        <v>44268</v>
      </c>
      <c r="E17" s="42" t="str">
        <f>ฉบับนักเรียน!D17</f>
        <v>นายนรเทพ  ระวิวรรณ</v>
      </c>
      <c r="F17" s="26" t="str">
        <f>ฉบับนักเรียน!E17</f>
        <v>ชาย</v>
      </c>
      <c r="G17" s="60">
        <f>(equal1!G17+equal2!G17+equal3!G17)/3</f>
        <v>0</v>
      </c>
      <c r="H17" s="26" t="str">
        <f t="shared" si="0"/>
        <v>ปกติ</v>
      </c>
      <c r="I17" s="26">
        <f>(equal1!I17+equal2!I17+equal3!I17)/3</f>
        <v>0</v>
      </c>
      <c r="J17" s="26" t="str">
        <f t="shared" si="1"/>
        <v>ปกติ</v>
      </c>
      <c r="K17" s="26">
        <f>(equal1!K17+equal2!K17+equal3!K17)/3</f>
        <v>0</v>
      </c>
      <c r="L17" s="26" t="str">
        <f t="shared" si="2"/>
        <v>ปกติ</v>
      </c>
      <c r="M17" s="26">
        <f>(equal1!M17+equal2!M17+equal3!M17)/3</f>
        <v>0</v>
      </c>
      <c r="N17" s="26" t="str">
        <f t="shared" si="3"/>
        <v>ปกติ</v>
      </c>
      <c r="O17" s="26">
        <f>(equal1!O17+equal2!O17+equal3!O17)/3</f>
        <v>0</v>
      </c>
      <c r="P17" s="26" t="str">
        <f t="shared" si="4"/>
        <v>ไม่มีจุดแข็ง</v>
      </c>
      <c r="Q17" s="60">
        <f t="shared" si="5"/>
        <v>0</v>
      </c>
      <c r="R17" s="60">
        <f t="shared" si="6"/>
        <v>0</v>
      </c>
      <c r="S17" s="26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4" t="str">
        <f>ฉบับครู!B18</f>
        <v>4/5</v>
      </c>
      <c r="D18" s="76">
        <f>ฉบับนักเรียน!C18</f>
        <v>44269</v>
      </c>
      <c r="E18" s="42" t="str">
        <f>ฉบับนักเรียน!D18</f>
        <v>นายนิธิกร  บุณยการ</v>
      </c>
      <c r="F18" s="26" t="str">
        <f>ฉบับนักเรียน!E18</f>
        <v>ชาย</v>
      </c>
      <c r="G18" s="60">
        <f>(equal1!G18+equal2!G18+equal3!G18)/3</f>
        <v>0</v>
      </c>
      <c r="H18" s="26" t="str">
        <f t="shared" si="0"/>
        <v>ปกติ</v>
      </c>
      <c r="I18" s="26">
        <f>(equal1!I18+equal2!I18+equal3!I18)/3</f>
        <v>0</v>
      </c>
      <c r="J18" s="26" t="str">
        <f t="shared" si="1"/>
        <v>ปกติ</v>
      </c>
      <c r="K18" s="26">
        <f>(equal1!K18+equal2!K18+equal3!K18)/3</f>
        <v>0</v>
      </c>
      <c r="L18" s="26" t="str">
        <f t="shared" si="2"/>
        <v>ปกติ</v>
      </c>
      <c r="M18" s="26">
        <f>(equal1!M18+equal2!M18+equal3!M18)/3</f>
        <v>0</v>
      </c>
      <c r="N18" s="26" t="str">
        <f t="shared" si="3"/>
        <v>ปกติ</v>
      </c>
      <c r="O18" s="26">
        <f>(equal1!O18+equal2!O18+equal3!O18)/3</f>
        <v>0</v>
      </c>
      <c r="P18" s="26" t="str">
        <f t="shared" si="4"/>
        <v>ไม่มีจุดแข็ง</v>
      </c>
      <c r="Q18" s="60">
        <f t="shared" si="5"/>
        <v>0</v>
      </c>
      <c r="R18" s="60">
        <f t="shared" si="6"/>
        <v>0</v>
      </c>
      <c r="S18" s="26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4" t="str">
        <f>ฉบับครู!B19</f>
        <v>4/5</v>
      </c>
      <c r="D19" s="76">
        <f>ฉบับนักเรียน!C19</f>
        <v>44271</v>
      </c>
      <c r="E19" s="42" t="str">
        <f>ฉบับนักเรียน!D19</f>
        <v>เด็กชายภูริฑัต  วงษ์ลาโพธิ์</v>
      </c>
      <c r="F19" s="26" t="str">
        <f>ฉบับนักเรียน!E19</f>
        <v>ชาย</v>
      </c>
      <c r="G19" s="60">
        <f>(equal1!G19+equal2!G19+equal3!G19)/3</f>
        <v>0</v>
      </c>
      <c r="H19" s="26" t="str">
        <f t="shared" si="0"/>
        <v>ปกติ</v>
      </c>
      <c r="I19" s="26">
        <f>(equal1!I19+equal2!I19+equal3!I19)/3</f>
        <v>0</v>
      </c>
      <c r="J19" s="26" t="str">
        <f t="shared" si="1"/>
        <v>ปกติ</v>
      </c>
      <c r="K19" s="26">
        <f>(equal1!K19+equal2!K19+equal3!K19)/3</f>
        <v>0</v>
      </c>
      <c r="L19" s="26" t="str">
        <f t="shared" si="2"/>
        <v>ปกติ</v>
      </c>
      <c r="M19" s="26">
        <f>(equal1!M19+equal2!M19+equal3!M19)/3</f>
        <v>0</v>
      </c>
      <c r="N19" s="26" t="str">
        <f t="shared" si="3"/>
        <v>ปกติ</v>
      </c>
      <c r="O19" s="26">
        <f>(equal1!O19+equal2!O19+equal3!O19)/3</f>
        <v>0</v>
      </c>
      <c r="P19" s="26" t="str">
        <f t="shared" si="4"/>
        <v>ไม่มีจุดแข็ง</v>
      </c>
      <c r="Q19" s="60">
        <f t="shared" si="5"/>
        <v>0</v>
      </c>
      <c r="R19" s="60">
        <f t="shared" si="6"/>
        <v>0</v>
      </c>
      <c r="S19" s="26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4" t="str">
        <f>ฉบับครู!B20</f>
        <v>4/5</v>
      </c>
      <c r="D20" s="76">
        <f>ฉบับนักเรียน!C20</f>
        <v>44273</v>
      </c>
      <c r="E20" s="42" t="str">
        <f>ฉบับนักเรียน!D20</f>
        <v>นายวุฒิชัย  จันทร์โสม</v>
      </c>
      <c r="F20" s="26" t="str">
        <f>ฉบับนักเรียน!E20</f>
        <v>ชาย</v>
      </c>
      <c r="G20" s="60">
        <f>(equal1!G20+equal2!G20+equal3!G20)/3</f>
        <v>0</v>
      </c>
      <c r="H20" s="26" t="str">
        <f t="shared" si="0"/>
        <v>ปกติ</v>
      </c>
      <c r="I20" s="26">
        <f>(equal1!I20+equal2!I20+equal3!I20)/3</f>
        <v>0</v>
      </c>
      <c r="J20" s="26" t="str">
        <f t="shared" si="1"/>
        <v>ปกติ</v>
      </c>
      <c r="K20" s="26">
        <f>(equal1!K20+equal2!K20+equal3!K20)/3</f>
        <v>0</v>
      </c>
      <c r="L20" s="26" t="str">
        <f t="shared" si="2"/>
        <v>ปกติ</v>
      </c>
      <c r="M20" s="26">
        <f>(equal1!M20+equal2!M20+equal3!M20)/3</f>
        <v>0</v>
      </c>
      <c r="N20" s="26" t="str">
        <f t="shared" si="3"/>
        <v>ปกติ</v>
      </c>
      <c r="O20" s="26">
        <f>(equal1!O20+equal2!O20+equal3!O20)/3</f>
        <v>0</v>
      </c>
      <c r="P20" s="26" t="str">
        <f t="shared" si="4"/>
        <v>ไม่มีจุดแข็ง</v>
      </c>
      <c r="Q20" s="60">
        <f t="shared" si="5"/>
        <v>0</v>
      </c>
      <c r="R20" s="60">
        <f t="shared" si="6"/>
        <v>0</v>
      </c>
      <c r="S20" s="26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4" t="str">
        <f>ฉบับครู!B21</f>
        <v>4/5</v>
      </c>
      <c r="D21" s="76">
        <f>ฉบับนักเรียน!C21</f>
        <v>44351</v>
      </c>
      <c r="E21" s="42" t="str">
        <f>ฉบับนักเรียน!D21</f>
        <v>นายกฤตภาส  ศรัจจันทร์</v>
      </c>
      <c r="F21" s="26" t="str">
        <f>ฉบับนักเรียน!E21</f>
        <v>ชาย</v>
      </c>
      <c r="G21" s="60">
        <f>(equal1!G21+equal2!G21+equal3!G21)/3</f>
        <v>0</v>
      </c>
      <c r="H21" s="26" t="str">
        <f t="shared" si="0"/>
        <v>ปกติ</v>
      </c>
      <c r="I21" s="26">
        <f>(equal1!I21+equal2!I21+equal3!I21)/3</f>
        <v>0</v>
      </c>
      <c r="J21" s="26" t="str">
        <f t="shared" si="1"/>
        <v>ปกติ</v>
      </c>
      <c r="K21" s="26">
        <f>(equal1!K21+equal2!K21+equal3!K21)/3</f>
        <v>0</v>
      </c>
      <c r="L21" s="26" t="str">
        <f t="shared" si="2"/>
        <v>ปกติ</v>
      </c>
      <c r="M21" s="26">
        <f>(equal1!M21+equal2!M21+equal3!M21)/3</f>
        <v>0</v>
      </c>
      <c r="N21" s="26" t="str">
        <f t="shared" si="3"/>
        <v>ปกติ</v>
      </c>
      <c r="O21" s="26">
        <f>(equal1!O21+equal2!O21+equal3!O21)/3</f>
        <v>0</v>
      </c>
      <c r="P21" s="26" t="str">
        <f t="shared" si="4"/>
        <v>ไม่มีจุดแข็ง</v>
      </c>
      <c r="Q21" s="60">
        <f t="shared" si="5"/>
        <v>0</v>
      </c>
      <c r="R21" s="60">
        <f t="shared" si="6"/>
        <v>0</v>
      </c>
      <c r="S21" s="26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4" t="str">
        <f>ฉบับครู!B22</f>
        <v>4/5</v>
      </c>
      <c r="D22" s="76">
        <f>ฉบับนักเรียน!C22</f>
        <v>44364</v>
      </c>
      <c r="E22" s="42" t="str">
        <f>ฉบับนักเรียน!D22</f>
        <v>นายรณกร  บัวคล้าย</v>
      </c>
      <c r="F22" s="26" t="str">
        <f>ฉบับนักเรียน!E22</f>
        <v>ชาย</v>
      </c>
      <c r="G22" s="60">
        <f>(equal1!G22+equal2!G22+equal3!G22)/3</f>
        <v>0</v>
      </c>
      <c r="H22" s="26" t="str">
        <f t="shared" si="0"/>
        <v>ปกติ</v>
      </c>
      <c r="I22" s="26">
        <f>(equal1!I22+equal2!I22+equal3!I22)/3</f>
        <v>0</v>
      </c>
      <c r="J22" s="26" t="str">
        <f t="shared" si="1"/>
        <v>ปกติ</v>
      </c>
      <c r="K22" s="26">
        <f>(equal1!K22+equal2!K22+equal3!K22)/3</f>
        <v>0</v>
      </c>
      <c r="L22" s="26" t="str">
        <f t="shared" si="2"/>
        <v>ปกติ</v>
      </c>
      <c r="M22" s="26">
        <f>(equal1!M22+equal2!M22+equal3!M22)/3</f>
        <v>0</v>
      </c>
      <c r="N22" s="26" t="str">
        <f t="shared" si="3"/>
        <v>ปกติ</v>
      </c>
      <c r="O22" s="26">
        <f>(equal1!O22+equal2!O22+equal3!O22)/3</f>
        <v>0</v>
      </c>
      <c r="P22" s="26" t="str">
        <f t="shared" si="4"/>
        <v>ไม่มีจุดแข็ง</v>
      </c>
      <c r="Q22" s="60">
        <f t="shared" si="5"/>
        <v>0</v>
      </c>
      <c r="R22" s="60">
        <f t="shared" si="6"/>
        <v>0</v>
      </c>
      <c r="S22" s="26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4" t="str">
        <f>ฉบับครู!B23</f>
        <v>4/5</v>
      </c>
      <c r="D23" s="76">
        <f>ฉบับนักเรียน!C23</f>
        <v>44396</v>
      </c>
      <c r="E23" s="42" t="str">
        <f>ฉบับนักเรียน!D23</f>
        <v>นายก่อศักดิ์  วารักดี</v>
      </c>
      <c r="F23" s="26" t="str">
        <f>ฉบับนักเรียน!E23</f>
        <v>ชาย</v>
      </c>
      <c r="G23" s="60">
        <f>(equal1!G23+equal2!G23+equal3!G23)/3</f>
        <v>0</v>
      </c>
      <c r="H23" s="26" t="str">
        <f t="shared" si="0"/>
        <v>ปกติ</v>
      </c>
      <c r="I23" s="26">
        <f>(equal1!I23+equal2!I23+equal3!I23)/3</f>
        <v>0</v>
      </c>
      <c r="J23" s="26" t="str">
        <f t="shared" si="1"/>
        <v>ปกติ</v>
      </c>
      <c r="K23" s="26">
        <f>(equal1!K23+equal2!K23+equal3!K23)/3</f>
        <v>0</v>
      </c>
      <c r="L23" s="26" t="str">
        <f t="shared" si="2"/>
        <v>ปกติ</v>
      </c>
      <c r="M23" s="26">
        <f>(equal1!M23+equal2!M23+equal3!M23)/3</f>
        <v>0</v>
      </c>
      <c r="N23" s="26" t="str">
        <f t="shared" si="3"/>
        <v>ปกติ</v>
      </c>
      <c r="O23" s="26">
        <f>(equal1!O23+equal2!O23+equal3!O23)/3</f>
        <v>0</v>
      </c>
      <c r="P23" s="26" t="str">
        <f t="shared" si="4"/>
        <v>ไม่มีจุดแข็ง</v>
      </c>
      <c r="Q23" s="60">
        <f t="shared" si="5"/>
        <v>0</v>
      </c>
      <c r="R23" s="60">
        <f t="shared" si="6"/>
        <v>0</v>
      </c>
      <c r="S23" s="26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4" t="str">
        <f>ฉบับครู!B24</f>
        <v>4/5</v>
      </c>
      <c r="D24" s="76">
        <f>ฉบับนักเรียน!C24</f>
        <v>44400</v>
      </c>
      <c r="E24" s="42" t="str">
        <f>ฉบับนักเรียน!D24</f>
        <v>นายณัฐกรณ์  รักษ์ทอง</v>
      </c>
      <c r="F24" s="26" t="str">
        <f>ฉบับนักเรียน!E24</f>
        <v>ชาย</v>
      </c>
      <c r="G24" s="60">
        <f>(equal1!G24+equal2!G24+equal3!G24)/3</f>
        <v>0</v>
      </c>
      <c r="H24" s="26" t="str">
        <f t="shared" si="0"/>
        <v>ปกติ</v>
      </c>
      <c r="I24" s="26">
        <f>(equal1!I24+equal2!I24+equal3!I24)/3</f>
        <v>0</v>
      </c>
      <c r="J24" s="26" t="str">
        <f t="shared" si="1"/>
        <v>ปกติ</v>
      </c>
      <c r="K24" s="26">
        <f>(equal1!K24+equal2!K24+equal3!K24)/3</f>
        <v>0</v>
      </c>
      <c r="L24" s="26" t="str">
        <f t="shared" si="2"/>
        <v>ปกติ</v>
      </c>
      <c r="M24" s="26">
        <f>(equal1!M24+equal2!M24+equal3!M24)/3</f>
        <v>0</v>
      </c>
      <c r="N24" s="26" t="str">
        <f t="shared" si="3"/>
        <v>ปกติ</v>
      </c>
      <c r="O24" s="26">
        <f>(equal1!O24+equal2!O24+equal3!O24)/3</f>
        <v>0</v>
      </c>
      <c r="P24" s="26" t="str">
        <f t="shared" si="4"/>
        <v>ไม่มีจุดแข็ง</v>
      </c>
      <c r="Q24" s="60">
        <f t="shared" si="5"/>
        <v>0</v>
      </c>
      <c r="R24" s="60">
        <f t="shared" si="6"/>
        <v>0</v>
      </c>
      <c r="S24" s="26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4" t="str">
        <f>ฉบับครู!B25</f>
        <v>4/5</v>
      </c>
      <c r="D25" s="76">
        <f>ฉบับนักเรียน!C25</f>
        <v>44404</v>
      </c>
      <c r="E25" s="42" t="str">
        <f>ฉบับนักเรียน!D25</f>
        <v>นายปวริศ  หนูรักษ์</v>
      </c>
      <c r="F25" s="26" t="str">
        <f>ฉบับนักเรียน!E25</f>
        <v>ชาย</v>
      </c>
      <c r="G25" s="60">
        <f>(equal1!G25+equal2!G25+equal3!G25)/3</f>
        <v>0</v>
      </c>
      <c r="H25" s="26" t="str">
        <f t="shared" si="0"/>
        <v>ปกติ</v>
      </c>
      <c r="I25" s="26">
        <f>(equal1!I25+equal2!I25+equal3!I25)/3</f>
        <v>0</v>
      </c>
      <c r="J25" s="26" t="str">
        <f t="shared" si="1"/>
        <v>ปกติ</v>
      </c>
      <c r="K25" s="26">
        <f>(equal1!K25+equal2!K25+equal3!K25)/3</f>
        <v>0</v>
      </c>
      <c r="L25" s="26" t="str">
        <f t="shared" si="2"/>
        <v>ปกติ</v>
      </c>
      <c r="M25" s="26">
        <f>(equal1!M25+equal2!M25+equal3!M25)/3</f>
        <v>0</v>
      </c>
      <c r="N25" s="26" t="str">
        <f t="shared" si="3"/>
        <v>ปกติ</v>
      </c>
      <c r="O25" s="26">
        <f>(equal1!O25+equal2!O25+equal3!O25)/3</f>
        <v>0</v>
      </c>
      <c r="P25" s="26" t="str">
        <f t="shared" si="4"/>
        <v>ไม่มีจุดแข็ง</v>
      </c>
      <c r="Q25" s="60">
        <f t="shared" si="5"/>
        <v>0</v>
      </c>
      <c r="R25" s="60">
        <f t="shared" si="6"/>
        <v>0</v>
      </c>
      <c r="S25" s="26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4" t="str">
        <f>ฉบับครู!B26</f>
        <v>4/5</v>
      </c>
      <c r="D26" s="76">
        <f>ฉบับนักเรียน!C26</f>
        <v>44408</v>
      </c>
      <c r="E26" s="42" t="str">
        <f>ฉบับนักเรียน!D26</f>
        <v>นายยิ่งเกียรติ  เบ้าจรรักษ์</v>
      </c>
      <c r="F26" s="26" t="str">
        <f>ฉบับนักเรียน!E26</f>
        <v>ชาย</v>
      </c>
      <c r="G26" s="60">
        <f>(equal1!G26+equal2!G26+equal3!G26)/3</f>
        <v>0</v>
      </c>
      <c r="H26" s="26" t="str">
        <f t="shared" si="0"/>
        <v>ปกติ</v>
      </c>
      <c r="I26" s="26">
        <f>(equal1!I26+equal2!I26+equal3!I26)/3</f>
        <v>0</v>
      </c>
      <c r="J26" s="26" t="str">
        <f t="shared" si="1"/>
        <v>ปกติ</v>
      </c>
      <c r="K26" s="26">
        <f>(equal1!K26+equal2!K26+equal3!K26)/3</f>
        <v>0</v>
      </c>
      <c r="L26" s="26" t="str">
        <f t="shared" si="2"/>
        <v>ปกติ</v>
      </c>
      <c r="M26" s="26">
        <f>(equal1!M26+equal2!M26+equal3!M26)/3</f>
        <v>0</v>
      </c>
      <c r="N26" s="26" t="str">
        <f t="shared" si="3"/>
        <v>ปกติ</v>
      </c>
      <c r="O26" s="26">
        <f>(equal1!O26+equal2!O26+equal3!O26)/3</f>
        <v>0</v>
      </c>
      <c r="P26" s="26" t="str">
        <f t="shared" si="4"/>
        <v>ไม่มีจุดแข็ง</v>
      </c>
      <c r="Q26" s="60">
        <f t="shared" si="5"/>
        <v>0</v>
      </c>
      <c r="R26" s="60">
        <f t="shared" si="6"/>
        <v>0</v>
      </c>
      <c r="S26" s="26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4" t="str">
        <f>ฉบับครู!B27</f>
        <v>4/5</v>
      </c>
      <c r="D27" s="76">
        <f>ฉบับนักเรียน!C27</f>
        <v>44453</v>
      </c>
      <c r="E27" s="42" t="str">
        <f>ฉบับนักเรียน!D27</f>
        <v>เด็กชายพงศธร  วิชัยโย</v>
      </c>
      <c r="F27" s="26" t="str">
        <f>ฉบับนักเรียน!E27</f>
        <v>ชาย</v>
      </c>
      <c r="G27" s="60">
        <f>(equal1!G27+equal2!G27+equal3!G27)/3</f>
        <v>0</v>
      </c>
      <c r="H27" s="26" t="str">
        <f t="shared" si="0"/>
        <v>ปกติ</v>
      </c>
      <c r="I27" s="26">
        <f>(equal1!I27+equal2!I27+equal3!I27)/3</f>
        <v>0</v>
      </c>
      <c r="J27" s="26" t="str">
        <f t="shared" si="1"/>
        <v>ปกติ</v>
      </c>
      <c r="K27" s="26">
        <f>(equal1!K27+equal2!K27+equal3!K27)/3</f>
        <v>0</v>
      </c>
      <c r="L27" s="26" t="str">
        <f t="shared" si="2"/>
        <v>ปกติ</v>
      </c>
      <c r="M27" s="26">
        <f>(equal1!M27+equal2!M27+equal3!M27)/3</f>
        <v>0</v>
      </c>
      <c r="N27" s="26" t="str">
        <f t="shared" si="3"/>
        <v>ปกติ</v>
      </c>
      <c r="O27" s="26">
        <f>(equal1!O27+equal2!O27+equal3!O27)/3</f>
        <v>0</v>
      </c>
      <c r="P27" s="26" t="str">
        <f t="shared" si="4"/>
        <v>ไม่มีจุดแข็ง</v>
      </c>
      <c r="Q27" s="60">
        <f t="shared" si="5"/>
        <v>0</v>
      </c>
      <c r="R27" s="60">
        <f t="shared" si="6"/>
        <v>0</v>
      </c>
      <c r="S27" s="26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4" t="str">
        <f>ฉบับครู!B28</f>
        <v>4/5</v>
      </c>
      <c r="D28" s="76">
        <f>ฉบับนักเรียน!C28</f>
        <v>44456</v>
      </c>
      <c r="E28" s="42" t="str">
        <f>ฉบับนักเรียน!D28</f>
        <v>นายวัชรพล  มัคสัง</v>
      </c>
      <c r="F28" s="26" t="str">
        <f>ฉบับนักเรียน!E28</f>
        <v>ชาย</v>
      </c>
      <c r="G28" s="60">
        <f>(equal1!G28+equal2!G28+equal3!G28)/3</f>
        <v>0</v>
      </c>
      <c r="H28" s="26" t="str">
        <f t="shared" si="0"/>
        <v>ปกติ</v>
      </c>
      <c r="I28" s="26">
        <f>(equal1!I28+equal2!I28+equal3!I28)/3</f>
        <v>0</v>
      </c>
      <c r="J28" s="26" t="str">
        <f t="shared" si="1"/>
        <v>ปกติ</v>
      </c>
      <c r="K28" s="26">
        <f>(equal1!K28+equal2!K28+equal3!K28)/3</f>
        <v>0</v>
      </c>
      <c r="L28" s="26" t="str">
        <f t="shared" si="2"/>
        <v>ปกติ</v>
      </c>
      <c r="M28" s="26">
        <f>(equal1!M28+equal2!M28+equal3!M28)/3</f>
        <v>0</v>
      </c>
      <c r="N28" s="26" t="str">
        <f t="shared" si="3"/>
        <v>ปกติ</v>
      </c>
      <c r="O28" s="26">
        <f>(equal1!O28+equal2!O28+equal3!O28)/3</f>
        <v>0</v>
      </c>
      <c r="P28" s="26" t="str">
        <f t="shared" si="4"/>
        <v>ไม่มีจุดแข็ง</v>
      </c>
      <c r="Q28" s="60">
        <f t="shared" si="5"/>
        <v>0</v>
      </c>
      <c r="R28" s="60">
        <f t="shared" si="6"/>
        <v>0</v>
      </c>
      <c r="S28" s="26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4" t="str">
        <f>ฉบับครู!B29</f>
        <v>4/5</v>
      </c>
      <c r="D29" s="76">
        <f>ฉบับนักเรียน!C29</f>
        <v>44487</v>
      </c>
      <c r="E29" s="42" t="str">
        <f>ฉบับนักเรียน!D29</f>
        <v>นายจิตติพัฒน์  วิจิตรโกเมน</v>
      </c>
      <c r="F29" s="26" t="str">
        <f>ฉบับนักเรียน!E29</f>
        <v>ชาย</v>
      </c>
      <c r="G29" s="60">
        <f>(equal1!G29+equal2!G29+equal3!G29)/3</f>
        <v>0</v>
      </c>
      <c r="H29" s="26" t="str">
        <f t="shared" si="0"/>
        <v>ปกติ</v>
      </c>
      <c r="I29" s="26">
        <f>(equal1!I29+equal2!I29+equal3!I29)/3</f>
        <v>0</v>
      </c>
      <c r="J29" s="26" t="str">
        <f t="shared" si="1"/>
        <v>ปกติ</v>
      </c>
      <c r="K29" s="26">
        <f>(equal1!K29+equal2!K29+equal3!K29)/3</f>
        <v>0</v>
      </c>
      <c r="L29" s="26" t="str">
        <f t="shared" si="2"/>
        <v>ปกติ</v>
      </c>
      <c r="M29" s="26">
        <f>(equal1!M29+equal2!M29+equal3!M29)/3</f>
        <v>0</v>
      </c>
      <c r="N29" s="26" t="str">
        <f t="shared" si="3"/>
        <v>ปกติ</v>
      </c>
      <c r="O29" s="26">
        <f>(equal1!O29+equal2!O29+equal3!O29)/3</f>
        <v>0</v>
      </c>
      <c r="P29" s="26" t="str">
        <f t="shared" si="4"/>
        <v>ไม่มีจุดแข็ง</v>
      </c>
      <c r="Q29" s="60">
        <f t="shared" si="5"/>
        <v>0</v>
      </c>
      <c r="R29" s="60">
        <f t="shared" si="6"/>
        <v>0</v>
      </c>
      <c r="S29" s="26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4" t="str">
        <f>ฉบับครู!B30</f>
        <v>4/5</v>
      </c>
      <c r="D30" s="76">
        <f>ฉบับนักเรียน!C30</f>
        <v>44497</v>
      </c>
      <c r="E30" s="42" t="str">
        <f>ฉบับนักเรียน!D30</f>
        <v>นายพิจิตร  ผดุงศิริ</v>
      </c>
      <c r="F30" s="26" t="str">
        <f>ฉบับนักเรียน!E30</f>
        <v>ชาย</v>
      </c>
      <c r="G30" s="60">
        <f>(equal1!G30+equal2!G30+equal3!G30)/3</f>
        <v>0</v>
      </c>
      <c r="H30" s="26" t="str">
        <f t="shared" si="0"/>
        <v>ปกติ</v>
      </c>
      <c r="I30" s="26">
        <f>(equal1!I30+equal2!I30+equal3!I30)/3</f>
        <v>0</v>
      </c>
      <c r="J30" s="26" t="str">
        <f t="shared" si="1"/>
        <v>ปกติ</v>
      </c>
      <c r="K30" s="26">
        <f>(equal1!K30+equal2!K30+equal3!K30)/3</f>
        <v>0</v>
      </c>
      <c r="L30" s="26" t="str">
        <f t="shared" si="2"/>
        <v>ปกติ</v>
      </c>
      <c r="M30" s="26">
        <f>(equal1!M30+equal2!M30+equal3!M30)/3</f>
        <v>0</v>
      </c>
      <c r="N30" s="26" t="str">
        <f t="shared" si="3"/>
        <v>ปกติ</v>
      </c>
      <c r="O30" s="26">
        <f>(equal1!O30+equal2!O30+equal3!O30)/3</f>
        <v>0</v>
      </c>
      <c r="P30" s="26" t="str">
        <f t="shared" si="4"/>
        <v>ไม่มีจุดแข็ง</v>
      </c>
      <c r="Q30" s="60">
        <f t="shared" si="5"/>
        <v>0</v>
      </c>
      <c r="R30" s="60">
        <f t="shared" si="6"/>
        <v>0</v>
      </c>
      <c r="S30" s="26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4" t="str">
        <f>ฉบับครู!B31</f>
        <v>4/5</v>
      </c>
      <c r="D31" s="76">
        <f>ฉบับนักเรียน!C31</f>
        <v>46217</v>
      </c>
      <c r="E31" s="42" t="str">
        <f>ฉบับนักเรียน!D31</f>
        <v>นายชาตินันท์  วงษ์สถิตย์</v>
      </c>
      <c r="F31" s="26" t="str">
        <f>ฉบับนักเรียน!E31</f>
        <v>ชาย</v>
      </c>
      <c r="G31" s="60">
        <f>(equal1!G31+equal2!G31+equal3!G31)/3</f>
        <v>0</v>
      </c>
      <c r="H31" s="26" t="str">
        <f t="shared" si="0"/>
        <v>ปกติ</v>
      </c>
      <c r="I31" s="26">
        <f>(equal1!I31+equal2!I31+equal3!I31)/3</f>
        <v>0</v>
      </c>
      <c r="J31" s="26" t="str">
        <f t="shared" si="1"/>
        <v>ปกติ</v>
      </c>
      <c r="K31" s="26">
        <f>(equal1!K31+equal2!K31+equal3!K31)/3</f>
        <v>0</v>
      </c>
      <c r="L31" s="26" t="str">
        <f t="shared" si="2"/>
        <v>ปกติ</v>
      </c>
      <c r="M31" s="26">
        <f>(equal1!M31+equal2!M31+equal3!M31)/3</f>
        <v>0</v>
      </c>
      <c r="N31" s="26" t="str">
        <f t="shared" si="3"/>
        <v>ปกติ</v>
      </c>
      <c r="O31" s="26">
        <f>(equal1!O31+equal2!O31+equal3!O31)/3</f>
        <v>0</v>
      </c>
      <c r="P31" s="26" t="str">
        <f t="shared" si="4"/>
        <v>ไม่มีจุดแข็ง</v>
      </c>
      <c r="Q31" s="60">
        <f t="shared" si="5"/>
        <v>0</v>
      </c>
      <c r="R31" s="60">
        <f t="shared" si="6"/>
        <v>0</v>
      </c>
      <c r="S31" s="26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4" t="str">
        <f>ฉบับครู!B32</f>
        <v>4/5</v>
      </c>
      <c r="D32" s="76">
        <f>ฉบับนักเรียน!C32</f>
        <v>44111</v>
      </c>
      <c r="E32" s="42" t="str">
        <f>ฉบับนักเรียน!D32</f>
        <v>นางสาวปภัสสร  ค่ายมั่น</v>
      </c>
      <c r="F32" s="26" t="str">
        <f>ฉบับนักเรียน!E32</f>
        <v>หญิง</v>
      </c>
      <c r="G32" s="60">
        <f>(equal1!G32+equal2!G32+equal3!G32)/3</f>
        <v>0</v>
      </c>
      <c r="H32" s="26" t="str">
        <f t="shared" si="0"/>
        <v>ปกติ</v>
      </c>
      <c r="I32" s="26">
        <f>(equal1!I32+equal2!I32+equal3!I32)/3</f>
        <v>0</v>
      </c>
      <c r="J32" s="26" t="str">
        <f t="shared" si="1"/>
        <v>ปกติ</v>
      </c>
      <c r="K32" s="26">
        <f>(equal1!K32+equal2!K32+equal3!K32)/3</f>
        <v>0</v>
      </c>
      <c r="L32" s="26" t="str">
        <f t="shared" si="2"/>
        <v>ปกติ</v>
      </c>
      <c r="M32" s="26">
        <f>(equal1!M32+equal2!M32+equal3!M32)/3</f>
        <v>0</v>
      </c>
      <c r="N32" s="26" t="str">
        <f t="shared" si="3"/>
        <v>ปกติ</v>
      </c>
      <c r="O32" s="26">
        <f>(equal1!O32+equal2!O32+equal3!O32)/3</f>
        <v>0</v>
      </c>
      <c r="P32" s="26" t="str">
        <f t="shared" si="4"/>
        <v>ไม่มีจุดแข็ง</v>
      </c>
      <c r="Q32" s="60">
        <f t="shared" si="5"/>
        <v>0</v>
      </c>
      <c r="R32" s="60">
        <f t="shared" si="6"/>
        <v>0</v>
      </c>
      <c r="S32" s="26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4" t="str">
        <f>ฉบับครู!B33</f>
        <v>4/5</v>
      </c>
      <c r="D33" s="76">
        <f>ฉบับนักเรียน!C33</f>
        <v>44203</v>
      </c>
      <c r="E33" s="42" t="str">
        <f>ฉบับนักเรียน!D33</f>
        <v>นางสาวพัชริดา  พันธ์โชติ</v>
      </c>
      <c r="F33" s="26" t="str">
        <f>ฉบับนักเรียน!E33</f>
        <v>หญิง</v>
      </c>
      <c r="G33" s="60">
        <f>(equal1!G33+equal2!G33+equal3!G33)/3</f>
        <v>0</v>
      </c>
      <c r="H33" s="26" t="str">
        <f t="shared" si="0"/>
        <v>ปกติ</v>
      </c>
      <c r="I33" s="26">
        <f>(equal1!I33+equal2!I33+equal3!I33)/3</f>
        <v>0</v>
      </c>
      <c r="J33" s="26" t="str">
        <f t="shared" si="1"/>
        <v>ปกติ</v>
      </c>
      <c r="K33" s="26">
        <f>(equal1!K33+equal2!K33+equal3!K33)/3</f>
        <v>0</v>
      </c>
      <c r="L33" s="26" t="str">
        <f t="shared" si="2"/>
        <v>ปกติ</v>
      </c>
      <c r="M33" s="26">
        <f>(equal1!M33+equal2!M33+equal3!M33)/3</f>
        <v>0</v>
      </c>
      <c r="N33" s="26" t="str">
        <f t="shared" si="3"/>
        <v>ปกติ</v>
      </c>
      <c r="O33" s="26">
        <f>(equal1!O33+equal2!O33+equal3!O33)/3</f>
        <v>0</v>
      </c>
      <c r="P33" s="26" t="str">
        <f t="shared" si="4"/>
        <v>ไม่มีจุดแข็ง</v>
      </c>
      <c r="Q33" s="60">
        <f t="shared" si="5"/>
        <v>0</v>
      </c>
      <c r="R33" s="60">
        <f t="shared" si="6"/>
        <v>0</v>
      </c>
      <c r="S33" s="26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4" t="str">
        <f>ฉบับครู!B34</f>
        <v>4/5</v>
      </c>
      <c r="D34" s="76">
        <f>ฉบับนักเรียน!C34</f>
        <v>44212</v>
      </c>
      <c r="E34" s="42" t="str">
        <f>ฉบับนักเรียน!D34</f>
        <v>นางสาวอธิติยาธรณ์  เข็มเพ็ชร์</v>
      </c>
      <c r="F34" s="26" t="str">
        <f>ฉบับนักเรียน!E34</f>
        <v>หญิง</v>
      </c>
      <c r="G34" s="60">
        <f>(equal1!G34+equal2!G34+equal3!G34)/3</f>
        <v>0</v>
      </c>
      <c r="H34" s="26" t="str">
        <f t="shared" si="0"/>
        <v>ปกติ</v>
      </c>
      <c r="I34" s="26">
        <f>(equal1!I34+equal2!I34+equal3!I34)/3</f>
        <v>0</v>
      </c>
      <c r="J34" s="26" t="str">
        <f t="shared" si="1"/>
        <v>ปกติ</v>
      </c>
      <c r="K34" s="26">
        <f>(equal1!K34+equal2!K34+equal3!K34)/3</f>
        <v>0</v>
      </c>
      <c r="L34" s="26" t="str">
        <f t="shared" si="2"/>
        <v>ปกติ</v>
      </c>
      <c r="M34" s="26">
        <f>(equal1!M34+equal2!M34+equal3!M34)/3</f>
        <v>0</v>
      </c>
      <c r="N34" s="26" t="str">
        <f t="shared" si="3"/>
        <v>ปกติ</v>
      </c>
      <c r="O34" s="26">
        <f>(equal1!O34+equal2!O34+equal3!O34)/3</f>
        <v>0</v>
      </c>
      <c r="P34" s="26" t="str">
        <f t="shared" si="4"/>
        <v>ไม่มีจุดแข็ง</v>
      </c>
      <c r="Q34" s="60">
        <f t="shared" si="5"/>
        <v>0</v>
      </c>
      <c r="R34" s="60">
        <f t="shared" si="6"/>
        <v>0</v>
      </c>
      <c r="S34" s="26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4" t="str">
        <f>ฉบับครู!B35</f>
        <v>4/5</v>
      </c>
      <c r="D35" s="76">
        <f>ฉบับนักเรียน!C35</f>
        <v>44373</v>
      </c>
      <c r="E35" s="42" t="str">
        <f>ฉบับนักเรียน!D35</f>
        <v>นางสาวขวัญวงศ์  วงษ์งาม</v>
      </c>
      <c r="F35" s="26" t="str">
        <f>ฉบับนักเรียน!E35</f>
        <v>หญิง</v>
      </c>
      <c r="G35" s="60">
        <f>(equal1!G35+equal2!G35+equal3!G35)/3</f>
        <v>0</v>
      </c>
      <c r="H35" s="26" t="str">
        <f t="shared" si="0"/>
        <v>ปกติ</v>
      </c>
      <c r="I35" s="26">
        <f>(equal1!I35+equal2!I35+equal3!I35)/3</f>
        <v>0</v>
      </c>
      <c r="J35" s="26" t="str">
        <f t="shared" si="1"/>
        <v>ปกติ</v>
      </c>
      <c r="K35" s="26">
        <f>(equal1!K35+equal2!K35+equal3!K35)/3</f>
        <v>0</v>
      </c>
      <c r="L35" s="26" t="str">
        <f t="shared" si="2"/>
        <v>ปกติ</v>
      </c>
      <c r="M35" s="26">
        <f>(equal1!M35+equal2!M35+equal3!M35)/3</f>
        <v>0</v>
      </c>
      <c r="N35" s="26" t="str">
        <f t="shared" si="3"/>
        <v>ปกติ</v>
      </c>
      <c r="O35" s="26">
        <f>(equal1!O35+equal2!O35+equal3!O35)/3</f>
        <v>0</v>
      </c>
      <c r="P35" s="26" t="str">
        <f t="shared" si="4"/>
        <v>ไม่มีจุดแข็ง</v>
      </c>
      <c r="Q35" s="60">
        <f t="shared" si="5"/>
        <v>0</v>
      </c>
      <c r="R35" s="60">
        <f t="shared" si="6"/>
        <v>0</v>
      </c>
      <c r="S35" s="26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4" t="str">
        <f>ฉบับครู!B36</f>
        <v>4/5</v>
      </c>
      <c r="D36" s="76">
        <f>ฉบับนักเรียน!C36</f>
        <v>44387</v>
      </c>
      <c r="E36" s="42" t="str">
        <f>ฉบับนักเรียน!D36</f>
        <v>นางสาวพัชรินทร์  ศึกประเสริฐ</v>
      </c>
      <c r="F36" s="26" t="str">
        <f>ฉบับนักเรียน!E36</f>
        <v>หญิง</v>
      </c>
      <c r="G36" s="60">
        <f>(equal1!G36+equal2!G36+equal3!G36)/3</f>
        <v>0</v>
      </c>
      <c r="H36" s="26" t="str">
        <f t="shared" si="0"/>
        <v>ปกติ</v>
      </c>
      <c r="I36" s="26">
        <f>(equal1!I36+equal2!I36+equal3!I36)/3</f>
        <v>0</v>
      </c>
      <c r="J36" s="26" t="str">
        <f t="shared" si="1"/>
        <v>ปกติ</v>
      </c>
      <c r="K36" s="26">
        <f>(equal1!K36+equal2!K36+equal3!K36)/3</f>
        <v>0</v>
      </c>
      <c r="L36" s="26" t="str">
        <f t="shared" si="2"/>
        <v>ปกติ</v>
      </c>
      <c r="M36" s="26">
        <f>(equal1!M36+equal2!M36+equal3!M36)/3</f>
        <v>0</v>
      </c>
      <c r="N36" s="26" t="str">
        <f t="shared" si="3"/>
        <v>ปกติ</v>
      </c>
      <c r="O36" s="26">
        <f>(equal1!O36+equal2!O36+equal3!O36)/3</f>
        <v>0</v>
      </c>
      <c r="P36" s="26" t="str">
        <f t="shared" si="4"/>
        <v>ไม่มีจุดแข็ง</v>
      </c>
      <c r="Q36" s="60">
        <f t="shared" si="5"/>
        <v>0</v>
      </c>
      <c r="R36" s="60">
        <f t="shared" si="6"/>
        <v>0</v>
      </c>
      <c r="S36" s="26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4" t="str">
        <f>ฉบับครู!B37</f>
        <v>4/5</v>
      </c>
      <c r="D37" s="76">
        <f>ฉบับนักเรียน!C37</f>
        <v>44463</v>
      </c>
      <c r="E37" s="42" t="str">
        <f>ฉบับนักเรียน!D37</f>
        <v>นางสาวจิรชญา  หรูวิวัฒน์</v>
      </c>
      <c r="F37" s="26" t="str">
        <f>ฉบับนักเรียน!E37</f>
        <v>หญิง</v>
      </c>
      <c r="G37" s="60">
        <f>(equal1!G37+equal2!G37+equal3!G37)/3</f>
        <v>0</v>
      </c>
      <c r="H37" s="26" t="str">
        <f t="shared" si="0"/>
        <v>ปกติ</v>
      </c>
      <c r="I37" s="26">
        <f>(equal1!I37+equal2!I37+equal3!I37)/3</f>
        <v>0</v>
      </c>
      <c r="J37" s="26" t="str">
        <f t="shared" si="1"/>
        <v>ปกติ</v>
      </c>
      <c r="K37" s="26">
        <f>(equal1!K37+equal2!K37+equal3!K37)/3</f>
        <v>0</v>
      </c>
      <c r="L37" s="26" t="str">
        <f t="shared" si="2"/>
        <v>ปกติ</v>
      </c>
      <c r="M37" s="26">
        <f>(equal1!M37+equal2!M37+equal3!M37)/3</f>
        <v>0</v>
      </c>
      <c r="N37" s="26" t="str">
        <f t="shared" si="3"/>
        <v>ปกติ</v>
      </c>
      <c r="O37" s="26">
        <f>(equal1!O37+equal2!O37+equal3!O37)/3</f>
        <v>0</v>
      </c>
      <c r="P37" s="26" t="str">
        <f t="shared" si="4"/>
        <v>ไม่มีจุดแข็ง</v>
      </c>
      <c r="Q37" s="60">
        <f t="shared" si="5"/>
        <v>0</v>
      </c>
      <c r="R37" s="60">
        <f t="shared" si="6"/>
        <v>0</v>
      </c>
      <c r="S37" s="26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4" t="str">
        <f>ฉบับครู!B38</f>
        <v>4/5</v>
      </c>
      <c r="D38" s="76">
        <f>ฉบับนักเรียน!C38</f>
        <v>44467</v>
      </c>
      <c r="E38" s="42" t="str">
        <f>ฉบับนักเรียน!D38</f>
        <v>นางสาวฐิติรัตน์  ลิ้มวุฒิไกรจิรัฐ</v>
      </c>
      <c r="F38" s="26" t="str">
        <f>ฉบับนักเรียน!E38</f>
        <v>หญิง</v>
      </c>
      <c r="G38" s="60">
        <f>(equal1!G38+equal2!G38+equal3!G38)/3</f>
        <v>0</v>
      </c>
      <c r="H38" s="26" t="str">
        <f t="shared" si="0"/>
        <v>ปกติ</v>
      </c>
      <c r="I38" s="26">
        <f>(equal1!I38+equal2!I38+equal3!I38)/3</f>
        <v>0</v>
      </c>
      <c r="J38" s="26" t="str">
        <f t="shared" si="1"/>
        <v>ปกติ</v>
      </c>
      <c r="K38" s="26">
        <f>(equal1!K38+equal2!K38+equal3!K38)/3</f>
        <v>0</v>
      </c>
      <c r="L38" s="26" t="str">
        <f t="shared" si="2"/>
        <v>ปกติ</v>
      </c>
      <c r="M38" s="26">
        <f>(equal1!M38+equal2!M38+equal3!M38)/3</f>
        <v>0</v>
      </c>
      <c r="N38" s="26" t="str">
        <f t="shared" si="3"/>
        <v>ปกติ</v>
      </c>
      <c r="O38" s="26">
        <f>(equal1!O38+equal2!O38+equal3!O38)/3</f>
        <v>0</v>
      </c>
      <c r="P38" s="26" t="str">
        <f t="shared" si="4"/>
        <v>ไม่มีจุดแข็ง</v>
      </c>
      <c r="Q38" s="60">
        <f t="shared" si="5"/>
        <v>0</v>
      </c>
      <c r="R38" s="60">
        <f t="shared" si="6"/>
        <v>0</v>
      </c>
      <c r="S38" s="26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4" t="str">
        <f>ฉบับครู!B39</f>
        <v>4/5</v>
      </c>
      <c r="D39" s="76">
        <f>ฉบับนักเรียน!C39</f>
        <v>44480</v>
      </c>
      <c r="E39" s="42" t="str">
        <f>ฉบับนักเรียน!D39</f>
        <v>นางสาวศศิวรรณ  ปุชัยเคน</v>
      </c>
      <c r="F39" s="26" t="str">
        <f>ฉบับนักเรียน!E39</f>
        <v>หญิง</v>
      </c>
      <c r="G39" s="60">
        <f>(equal1!G39+equal2!G39+equal3!G39)/3</f>
        <v>0</v>
      </c>
      <c r="H39" s="26" t="str">
        <f t="shared" si="0"/>
        <v>ปกติ</v>
      </c>
      <c r="I39" s="26">
        <f>(equal1!I39+equal2!I39+equal3!I39)/3</f>
        <v>0</v>
      </c>
      <c r="J39" s="26" t="str">
        <f t="shared" si="1"/>
        <v>ปกติ</v>
      </c>
      <c r="K39" s="26">
        <f>(equal1!K39+equal2!K39+equal3!K39)/3</f>
        <v>0</v>
      </c>
      <c r="L39" s="26" t="str">
        <f t="shared" si="2"/>
        <v>ปกติ</v>
      </c>
      <c r="M39" s="26">
        <f>(equal1!M39+equal2!M39+equal3!M39)/3</f>
        <v>0</v>
      </c>
      <c r="N39" s="26" t="str">
        <f t="shared" si="3"/>
        <v>ปกติ</v>
      </c>
      <c r="O39" s="26">
        <f>(equal1!O39+equal2!O39+equal3!O39)/3</f>
        <v>0</v>
      </c>
      <c r="P39" s="26" t="str">
        <f t="shared" si="4"/>
        <v>ไม่มีจุดแข็ง</v>
      </c>
      <c r="Q39" s="60">
        <f t="shared" si="5"/>
        <v>0</v>
      </c>
      <c r="R39" s="60">
        <f t="shared" si="6"/>
        <v>0</v>
      </c>
      <c r="S39" s="26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4" t="str">
        <f>ฉบับครู!B40</f>
        <v>4/5</v>
      </c>
      <c r="D40" s="76">
        <f>ฉบับนักเรียน!C40</f>
        <v>44482</v>
      </c>
      <c r="E40" s="42" t="str">
        <f>ฉบับนักเรียน!D40</f>
        <v>นางสาวสมัชญา  ตังกวย</v>
      </c>
      <c r="F40" s="26" t="str">
        <f>ฉบับนักเรียน!E40</f>
        <v>หญิง</v>
      </c>
      <c r="G40" s="60">
        <f>(equal1!G40+equal2!G40+equal3!G40)/3</f>
        <v>0</v>
      </c>
      <c r="H40" s="26" t="str">
        <f t="shared" si="0"/>
        <v>ปกติ</v>
      </c>
      <c r="I40" s="26">
        <f>(equal1!I40+equal2!I40+equal3!I40)/3</f>
        <v>0</v>
      </c>
      <c r="J40" s="26" t="str">
        <f t="shared" si="1"/>
        <v>ปกติ</v>
      </c>
      <c r="K40" s="26">
        <f>(equal1!K40+equal2!K40+equal3!K40)/3</f>
        <v>0</v>
      </c>
      <c r="L40" s="26" t="str">
        <f t="shared" si="2"/>
        <v>ปกติ</v>
      </c>
      <c r="M40" s="26">
        <f>(equal1!M40+equal2!M40+equal3!M40)/3</f>
        <v>0</v>
      </c>
      <c r="N40" s="26" t="str">
        <f t="shared" si="3"/>
        <v>ปกติ</v>
      </c>
      <c r="O40" s="26">
        <f>(equal1!O40+equal2!O40+equal3!O40)/3</f>
        <v>0</v>
      </c>
      <c r="P40" s="26" t="str">
        <f t="shared" si="4"/>
        <v>ไม่มีจุดแข็ง</v>
      </c>
      <c r="Q40" s="60">
        <f t="shared" si="5"/>
        <v>0</v>
      </c>
      <c r="R40" s="60">
        <f t="shared" si="6"/>
        <v>0</v>
      </c>
      <c r="S40" s="26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4" t="str">
        <f>ฉบับครู!B41</f>
        <v>4/5</v>
      </c>
      <c r="D41" s="76">
        <f>ฉบับนักเรียน!C41</f>
        <v>46218</v>
      </c>
      <c r="E41" s="42" t="str">
        <f>ฉบับนักเรียน!D41</f>
        <v>นางสาวกิรณา  ทะประสพ</v>
      </c>
      <c r="F41" s="26" t="str">
        <f>ฉบับนักเรียน!E41</f>
        <v>หญิง</v>
      </c>
      <c r="G41" s="60">
        <f>(equal1!G41+equal2!G41+equal3!G41)/3</f>
        <v>0</v>
      </c>
      <c r="H41" s="26" t="str">
        <f t="shared" si="0"/>
        <v>ปกติ</v>
      </c>
      <c r="I41" s="26">
        <f>(equal1!I41+equal2!I41+equal3!I41)/3</f>
        <v>0</v>
      </c>
      <c r="J41" s="26" t="str">
        <f t="shared" si="1"/>
        <v>ปกติ</v>
      </c>
      <c r="K41" s="26">
        <f>(equal1!K41+equal2!K41+equal3!K41)/3</f>
        <v>0</v>
      </c>
      <c r="L41" s="26" t="str">
        <f t="shared" si="2"/>
        <v>ปกติ</v>
      </c>
      <c r="M41" s="26">
        <f>(equal1!M41+equal2!M41+equal3!M41)/3</f>
        <v>0</v>
      </c>
      <c r="N41" s="26" t="str">
        <f t="shared" si="3"/>
        <v>ปกติ</v>
      </c>
      <c r="O41" s="26">
        <f>(equal1!O41+equal2!O41+equal3!O41)/3</f>
        <v>0</v>
      </c>
      <c r="P41" s="26" t="str">
        <f t="shared" si="4"/>
        <v>ไม่มีจุดแข็ง</v>
      </c>
      <c r="Q41" s="60">
        <f t="shared" si="5"/>
        <v>0</v>
      </c>
      <c r="R41" s="60">
        <f t="shared" si="6"/>
        <v>0</v>
      </c>
      <c r="S41" s="26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4" t="str">
        <f>ฉบับครู!B42</f>
        <v>4/5</v>
      </c>
      <c r="D42" s="76">
        <f>ฉบับนักเรียน!C42</f>
        <v>46219</v>
      </c>
      <c r="E42" s="42" t="str">
        <f>ฉบับนักเรียน!D42</f>
        <v>เด็กหญิงจินตนา  วิวิธสุรการ</v>
      </c>
      <c r="F42" s="26" t="str">
        <f>ฉบับนักเรียน!E42</f>
        <v>หญิง</v>
      </c>
      <c r="G42" s="60">
        <f>(equal1!G42+equal2!G42+equal3!G42)/3</f>
        <v>0</v>
      </c>
      <c r="H42" s="26" t="str">
        <f t="shared" si="0"/>
        <v>ปกติ</v>
      </c>
      <c r="I42" s="26">
        <f>(equal1!I42+equal2!I42+equal3!I42)/3</f>
        <v>0</v>
      </c>
      <c r="J42" s="26" t="str">
        <f t="shared" si="1"/>
        <v>ปกติ</v>
      </c>
      <c r="K42" s="26">
        <f>(equal1!K42+equal2!K42+equal3!K42)/3</f>
        <v>0</v>
      </c>
      <c r="L42" s="26" t="str">
        <f t="shared" si="2"/>
        <v>ปกติ</v>
      </c>
      <c r="M42" s="26">
        <f>(equal1!M42+equal2!M42+equal3!M42)/3</f>
        <v>0</v>
      </c>
      <c r="N42" s="26" t="str">
        <f t="shared" si="3"/>
        <v>ปกติ</v>
      </c>
      <c r="O42" s="26">
        <f>(equal1!O42+equal2!O42+equal3!O42)/3</f>
        <v>0</v>
      </c>
      <c r="P42" s="26" t="str">
        <f t="shared" si="4"/>
        <v>ไม่มีจุดแข็ง</v>
      </c>
      <c r="Q42" s="60">
        <f t="shared" si="5"/>
        <v>0</v>
      </c>
      <c r="R42" s="60">
        <f t="shared" si="6"/>
        <v>0</v>
      </c>
      <c r="S42" s="26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5.75" customHeight="1" x14ac:dyDescent="0.5">
      <c r="A43" s="2"/>
      <c r="B43" s="20" t="s">
        <v>50</v>
      </c>
      <c r="C43" s="44" t="str">
        <f>ฉบับครู!B43</f>
        <v>4/5</v>
      </c>
      <c r="D43" s="76">
        <f>ฉบับนักเรียน!C43</f>
        <v>46220</v>
      </c>
      <c r="E43" s="42" t="str">
        <f>ฉบับนักเรียน!D43</f>
        <v>นางสาวญาณิศา  มั่นจันทร์</v>
      </c>
      <c r="F43" s="26" t="str">
        <f>ฉบับนักเรียน!E43</f>
        <v>หญิง</v>
      </c>
      <c r="G43" s="60">
        <f>(equal1!G43+equal2!G43+equal3!G43)/3</f>
        <v>0</v>
      </c>
      <c r="H43" s="26" t="str">
        <f t="shared" ref="H43" si="8">IF(G43&lt;5,"ปกติ",IF(G43&lt;6,"เสี่ยง","มีปัญหา"))</f>
        <v>ปกติ</v>
      </c>
      <c r="I43" s="26">
        <f>(equal1!I43+equal2!I43+equal3!I43)/3</f>
        <v>0</v>
      </c>
      <c r="J43" s="26" t="str">
        <f t="shared" ref="J43" si="9">IF(I43&lt;4,"ปกติ",IF(I43&lt;5,"เสี่ยง","มีปัญหา"))</f>
        <v>ปกติ</v>
      </c>
      <c r="K43" s="26">
        <f>(equal1!K43+equal2!K43+equal3!K43)/3</f>
        <v>0</v>
      </c>
      <c r="L43" s="26" t="str">
        <f t="shared" ref="L43" si="10">IF(K43&lt;6,"ปกติ",IF(K43&lt;7,"เสี่ยง","มีปัญหา"))</f>
        <v>ปกติ</v>
      </c>
      <c r="M43" s="26">
        <f>(equal1!M43+equal2!M43+equal3!M43)/3</f>
        <v>0</v>
      </c>
      <c r="N43" s="26" t="str">
        <f t="shared" ref="N43" si="11">IF(M43&lt;5,"ปกติ",IF(M43&lt;6,"เสี่ยง","มีปัญหา"))</f>
        <v>ปกติ</v>
      </c>
      <c r="O43" s="26">
        <f>(equal1!O43+equal2!O43+equal3!O43)/3</f>
        <v>0</v>
      </c>
      <c r="P43" s="26" t="str">
        <f t="shared" ref="P43" si="12">IF(O43&gt;4,"มีจุดแข็ง","ไม่มีจุดแข็ง")</f>
        <v>ไม่มีจุดแข็ง</v>
      </c>
      <c r="Q43" s="60">
        <f t="shared" ref="Q43" si="13">G43+I43+K43+M43</f>
        <v>0</v>
      </c>
      <c r="R43" s="60">
        <f t="shared" ref="R43" si="14">SUM(G43,I43,K43,M43)</f>
        <v>0</v>
      </c>
      <c r="S43" s="26" t="str">
        <f t="shared" ref="S43" si="15">IF(R43&lt;16,"ปกติ",IF(R43&lt;19,"เสี่ยง","มีปัญหา"))</f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s="46" customFormat="1" ht="15.75" customHeight="1" x14ac:dyDescent="0.6">
      <c r="A44" s="40"/>
      <c r="B44" s="62"/>
      <c r="C44" s="71"/>
      <c r="D44" s="45"/>
      <c r="E44" s="53"/>
      <c r="F44" s="54"/>
      <c r="G44" s="72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s="46" customFormat="1" ht="15.75" customHeight="1" x14ac:dyDescent="0.6">
      <c r="A45" s="40"/>
      <c r="B45" s="62"/>
      <c r="C45" s="71"/>
      <c r="D45" s="45"/>
      <c r="E45" s="53"/>
      <c r="F45" s="54"/>
      <c r="G45" s="72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s="46" customFormat="1" ht="15.75" customHeight="1" x14ac:dyDescent="0.6">
      <c r="A46" s="40"/>
      <c r="B46" s="62"/>
      <c r="C46" s="71"/>
      <c r="D46" s="45"/>
      <c r="E46" s="53"/>
      <c r="F46" s="54"/>
      <c r="G46" s="72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s="46" customFormat="1" ht="15.75" customHeight="1" x14ac:dyDescent="0.6">
      <c r="A47" s="40"/>
      <c r="B47" s="73"/>
      <c r="C47" s="74"/>
      <c r="D47" s="75"/>
      <c r="E47" s="53"/>
      <c r="F47" s="54"/>
      <c r="G47" s="72"/>
      <c r="H47" s="54"/>
      <c r="I47" s="54"/>
      <c r="J47" s="54"/>
      <c r="K47" s="54"/>
      <c r="L47" s="54"/>
      <c r="M47" s="54"/>
      <c r="N47" s="54"/>
      <c r="O47" s="54"/>
      <c r="P47" s="73"/>
      <c r="Q47" s="54"/>
      <c r="R47" s="54"/>
      <c r="S47" s="54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s="46" customFormat="1" ht="15.75" customHeight="1" x14ac:dyDescent="0.6">
      <c r="A48" s="40"/>
      <c r="B48" s="73"/>
      <c r="C48" s="74"/>
      <c r="D48" s="45" t="str">
        <f>report1!D56</f>
        <v>(ลงชื่อ)</v>
      </c>
      <c r="E48" s="53"/>
      <c r="F48" s="54"/>
      <c r="G48" s="72"/>
      <c r="H48" s="54"/>
      <c r="I48" s="54"/>
      <c r="J48" s="54"/>
      <c r="K48" s="54"/>
      <c r="L48" s="54" t="str">
        <f>report1!L56</f>
        <v xml:space="preserve">                 (ลงชื่อ)</v>
      </c>
      <c r="M48" s="54"/>
      <c r="N48" s="54"/>
      <c r="O48" s="54"/>
      <c r="P48" s="54"/>
      <c r="Q48" s="54"/>
      <c r="R48" s="54"/>
      <c r="S48" s="54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s="46" customFormat="1" ht="15.75" customHeight="1" x14ac:dyDescent="0.6">
      <c r="A49" s="40"/>
      <c r="B49" s="73"/>
      <c r="C49" s="74"/>
      <c r="D49" s="45"/>
      <c r="E49" s="54" t="str">
        <f>report1!E57</f>
        <v>นางนลินรัตน์ สุขธีรกุลพงศ์</v>
      </c>
      <c r="F49" s="54"/>
      <c r="G49" s="72"/>
      <c r="H49" s="54"/>
      <c r="I49" s="54"/>
      <c r="J49" s="54"/>
      <c r="K49" s="54"/>
      <c r="L49" s="54"/>
      <c r="M49" s="54"/>
      <c r="N49" s="88" t="str">
        <f>report1!N57</f>
        <v>นางสาววลัยลักษณ์ ภูศรี</v>
      </c>
      <c r="O49" s="87"/>
      <c r="P49" s="87"/>
      <c r="Q49" s="54"/>
      <c r="R49" s="54"/>
      <c r="S49" s="54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s="46" customFormat="1" ht="15.75" customHeight="1" x14ac:dyDescent="0.6">
      <c r="A50" s="40"/>
      <c r="B50" s="73"/>
      <c r="C50" s="74"/>
      <c r="D50" s="45"/>
      <c r="E50" s="54" t="str">
        <f>report1!E58</f>
        <v xml:space="preserve">      ครูที่ปรึกษา</v>
      </c>
      <c r="F50" s="54"/>
      <c r="G50" s="72"/>
      <c r="H50" s="54"/>
      <c r="I50" s="54"/>
      <c r="J50" s="54"/>
      <c r="K50" s="54"/>
      <c r="L50" s="54"/>
      <c r="M50" s="54"/>
      <c r="N50" s="88" t="str">
        <f>report1!N58</f>
        <v>ครูที่ปรึกษา</v>
      </c>
      <c r="O50" s="87"/>
      <c r="P50" s="87"/>
      <c r="Q50" s="54"/>
      <c r="R50" s="54"/>
      <c r="S50" s="54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s="46" customFormat="1" ht="15.75" customHeight="1" x14ac:dyDescent="0.6">
      <c r="A51" s="40"/>
      <c r="B51" s="73"/>
      <c r="C51" s="74"/>
      <c r="D51" s="75"/>
      <c r="E51" s="53"/>
      <c r="F51" s="54"/>
      <c r="G51" s="72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5.75" customHeight="1" x14ac:dyDescent="0.5">
      <c r="A52" s="2"/>
      <c r="B52" s="7"/>
      <c r="C52" s="8"/>
      <c r="D52" s="10"/>
      <c r="E52" s="11"/>
      <c r="F52" s="9"/>
      <c r="G52" s="12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5.75" customHeight="1" x14ac:dyDescent="0.5">
      <c r="A53" s="2"/>
      <c r="B53" s="7"/>
      <c r="C53" s="8"/>
      <c r="D53" s="10"/>
      <c r="E53" s="11"/>
      <c r="F53" s="9"/>
      <c r="G53" s="12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5.75" customHeight="1" x14ac:dyDescent="0.5">
      <c r="A54" s="2"/>
      <c r="B54" s="7"/>
      <c r="C54" s="8"/>
      <c r="D54" s="10"/>
      <c r="E54" s="11"/>
      <c r="F54" s="9"/>
      <c r="G54" s="12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8.75" customHeight="1" x14ac:dyDescent="0.5">
      <c r="A59" s="6"/>
      <c r="B59" s="7"/>
      <c r="C59" s="7"/>
      <c r="D59" s="13"/>
      <c r="E59" s="14"/>
      <c r="F59" s="7"/>
      <c r="G59" s="15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8.75" customHeight="1" x14ac:dyDescent="0.5">
      <c r="A60" s="2"/>
      <c r="B60" s="2"/>
      <c r="C60" s="2"/>
      <c r="D60" s="3"/>
      <c r="E60" s="2"/>
      <c r="F60" s="2"/>
      <c r="G60" s="1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8.75" customHeight="1" x14ac:dyDescent="0.5">
      <c r="A61" s="2"/>
      <c r="B61" s="2"/>
      <c r="C61" s="2"/>
      <c r="D61" s="3"/>
      <c r="E61" s="3"/>
      <c r="F61" s="2"/>
      <c r="G61" s="16"/>
      <c r="H61" s="2"/>
      <c r="I61" s="2"/>
      <c r="J61" s="2"/>
      <c r="K61" s="2"/>
      <c r="L61" s="2"/>
      <c r="M61" s="2"/>
      <c r="N61" s="100"/>
      <c r="O61" s="101"/>
      <c r="P61" s="101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2"/>
      <c r="B62" s="2"/>
      <c r="C62" s="2"/>
      <c r="D62" s="3"/>
      <c r="E62" s="3"/>
      <c r="F62" s="2"/>
      <c r="G62" s="16"/>
      <c r="H62" s="2"/>
      <c r="I62" s="2"/>
      <c r="J62" s="2"/>
      <c r="K62" s="2"/>
      <c r="L62" s="2"/>
      <c r="M62" s="11"/>
      <c r="N62" s="100"/>
      <c r="O62" s="101"/>
      <c r="P62" s="101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1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1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</sheetData>
  <mergeCells count="7">
    <mergeCell ref="N61:P61"/>
    <mergeCell ref="N62:P62"/>
    <mergeCell ref="B2:F2"/>
    <mergeCell ref="H2:S2"/>
    <mergeCell ref="B3:F3"/>
    <mergeCell ref="N49:P49"/>
    <mergeCell ref="N50:P50"/>
  </mergeCells>
  <phoneticPr fontId="16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topLeftCell="A43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46" customWidth="1"/>
    <col min="2" max="11" width="9.08203125" style="46" customWidth="1"/>
    <col min="12" max="26" width="8" style="46" customWidth="1"/>
    <col min="27" max="16384" width="10.08203125" style="46"/>
  </cols>
  <sheetData>
    <row r="1" spans="1:26" ht="23.25" customHeight="1" x14ac:dyDescent="0.6">
      <c r="A1" s="40"/>
      <c r="B1" s="103" t="s">
        <v>88</v>
      </c>
      <c r="C1" s="104"/>
      <c r="D1" s="104"/>
      <c r="E1" s="104"/>
      <c r="F1" s="104"/>
      <c r="G1" s="104"/>
      <c r="H1" s="104"/>
      <c r="I1" s="103" t="s">
        <v>99</v>
      </c>
      <c r="J1" s="104"/>
      <c r="K1" s="61" t="s">
        <v>89</v>
      </c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</row>
    <row r="2" spans="1:26" ht="19.5" customHeight="1" x14ac:dyDescent="0.6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</row>
    <row r="3" spans="1:26" ht="19.5" customHeight="1" x14ac:dyDescent="0.6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</row>
    <row r="4" spans="1:26" ht="19.5" customHeight="1" x14ac:dyDescent="0.6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ht="19.5" customHeight="1" x14ac:dyDescent="0.6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</row>
    <row r="6" spans="1:26" ht="19.5" customHeight="1" x14ac:dyDescent="0.6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</row>
    <row r="7" spans="1:26" ht="19.5" customHeight="1" x14ac:dyDescent="0.6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</row>
    <row r="8" spans="1:26" ht="19.5" customHeight="1" x14ac:dyDescent="0.6">
      <c r="A8" s="40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</row>
    <row r="9" spans="1:26" ht="19.5" customHeight="1" x14ac:dyDescent="0.6">
      <c r="A9" s="40"/>
      <c r="B9" s="40"/>
      <c r="C9" s="40"/>
      <c r="D9" s="40" t="s">
        <v>2</v>
      </c>
      <c r="E9" s="40" t="s">
        <v>90</v>
      </c>
      <c r="F9" s="40" t="s">
        <v>4</v>
      </c>
      <c r="G9" s="40" t="s">
        <v>91</v>
      </c>
      <c r="H9" s="40"/>
      <c r="I9" s="45" t="s">
        <v>92</v>
      </c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</row>
    <row r="10" spans="1:26" ht="19.5" customHeight="1" x14ac:dyDescent="0.6">
      <c r="A10" s="40"/>
      <c r="B10" s="40"/>
      <c r="C10" s="40" t="s">
        <v>93</v>
      </c>
      <c r="D10" s="40">
        <f>COUNTIF(summary!H5:'summary'!H58,"=ปกติ")</f>
        <v>39</v>
      </c>
      <c r="E10" s="40">
        <f>COUNTIF(summary!J5:'summary'!J58,"=ปกติ")</f>
        <v>39</v>
      </c>
      <c r="F10" s="40">
        <f>COUNTIF(summary!L5:'summary'!L58,"=ปกติ")</f>
        <v>39</v>
      </c>
      <c r="G10" s="40">
        <f>COUNTIF(summary!N5:'summary'!N58,"=ปกติ")</f>
        <v>39</v>
      </c>
      <c r="H10" s="45" t="s">
        <v>94</v>
      </c>
      <c r="I10" s="40">
        <f>COUNTIF(summary!P5:'summary'!P58,"=มีจุดแข็ง")</f>
        <v>0</v>
      </c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</row>
    <row r="11" spans="1:26" ht="19.5" customHeight="1" x14ac:dyDescent="0.6">
      <c r="A11" s="40"/>
      <c r="B11" s="40"/>
      <c r="C11" s="40" t="s">
        <v>95</v>
      </c>
      <c r="D11" s="40">
        <f>COUNTIF(summary!H5:'summary'!H58,"=เสี่ยง")</f>
        <v>0</v>
      </c>
      <c r="E11" s="40">
        <f>COUNTIF(summary!J5:'summary'!J58,"=เสี่ยง")</f>
        <v>0</v>
      </c>
      <c r="F11" s="40">
        <f>COUNTIF(summary!L5:'summary'!L58,"=เสี่ยง")</f>
        <v>0</v>
      </c>
      <c r="G11" s="40">
        <f>COUNTIF(summary!N5:'summary'!N58,"=เสี่ยง")</f>
        <v>0</v>
      </c>
      <c r="H11" s="40" t="s">
        <v>96</v>
      </c>
      <c r="I11" s="40">
        <f>COUNTIF(summary!P5:'summary'!P58,"=ไม่มีจุดแข็ง")</f>
        <v>39</v>
      </c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</row>
    <row r="12" spans="1:26" ht="19.5" customHeight="1" x14ac:dyDescent="0.6">
      <c r="A12" s="40"/>
      <c r="B12" s="40"/>
      <c r="C12" s="40" t="s">
        <v>97</v>
      </c>
      <c r="D12" s="40">
        <f>COUNTIF(summary!H5:'summary'!H58,"=มีปัญหา")</f>
        <v>0</v>
      </c>
      <c r="E12" s="40">
        <f>COUNTIF(summary!J5:'summary'!J58,"=มีปัญหา")</f>
        <v>0</v>
      </c>
      <c r="F12" s="40">
        <f>COUNTIF(summary!L5:'summary'!L58,"=มีปัญหา")</f>
        <v>0</v>
      </c>
      <c r="G12" s="40">
        <f>COUNTIF(summary!N5:'summary'!N58,"=มีปัญหา")</f>
        <v>0</v>
      </c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</row>
    <row r="13" spans="1:26" ht="19.5" customHeight="1" x14ac:dyDescent="0.6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</row>
    <row r="14" spans="1:26" ht="19.5" customHeight="1" x14ac:dyDescent="0.6">
      <c r="A14" s="40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</row>
    <row r="15" spans="1:26" ht="19.5" customHeight="1" x14ac:dyDescent="0.6">
      <c r="A15" s="40"/>
      <c r="B15" s="40"/>
      <c r="C15" s="40" t="s">
        <v>93</v>
      </c>
      <c r="D15" s="40">
        <f>COUNTIF(summary!S5:'summary'!S58,"=ปกติ")</f>
        <v>39</v>
      </c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</row>
    <row r="16" spans="1:26" ht="19.5" customHeight="1" x14ac:dyDescent="0.6">
      <c r="A16" s="40"/>
      <c r="B16" s="40"/>
      <c r="C16" s="40" t="s">
        <v>98</v>
      </c>
      <c r="D16" s="40">
        <f>COUNTIF(summary!S5:'summary'!S58,"=เสี่ยง")</f>
        <v>0</v>
      </c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</row>
    <row r="17" spans="1:26" ht="19.5" customHeight="1" x14ac:dyDescent="0.6">
      <c r="A17" s="40"/>
      <c r="B17" s="40"/>
      <c r="C17" s="40" t="s">
        <v>97</v>
      </c>
      <c r="D17" s="40">
        <f>COUNTIF(summary!S5:'summary'!S58,"=มีปัญหา")</f>
        <v>0</v>
      </c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</row>
    <row r="18" spans="1:26" ht="19.5" customHeight="1" x14ac:dyDescent="0.6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</row>
    <row r="19" spans="1:26" ht="19.5" customHeight="1" x14ac:dyDescent="0.6">
      <c r="A19" s="40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</row>
    <row r="20" spans="1:26" ht="19.5" customHeight="1" x14ac:dyDescent="0.6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</row>
    <row r="21" spans="1:26" ht="19.5" customHeight="1" x14ac:dyDescent="0.6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</row>
    <row r="22" spans="1:26" ht="19.5" customHeight="1" x14ac:dyDescent="0.6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</row>
    <row r="23" spans="1:26" ht="19.5" customHeight="1" x14ac:dyDescent="0.6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</row>
    <row r="24" spans="1:26" ht="19.5" customHeight="1" x14ac:dyDescent="0.6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</row>
    <row r="25" spans="1:26" ht="19.5" customHeight="1" x14ac:dyDescent="0.6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</row>
    <row r="26" spans="1:26" ht="19.5" customHeight="1" x14ac:dyDescent="0.6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</row>
    <row r="27" spans="1:26" ht="19.5" customHeight="1" x14ac:dyDescent="0.6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</row>
    <row r="28" spans="1:26" ht="19.5" customHeight="1" x14ac:dyDescent="0.6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</row>
    <row r="29" spans="1:26" ht="19.5" customHeight="1" x14ac:dyDescent="0.6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</row>
    <row r="30" spans="1:26" ht="19.5" customHeight="1" x14ac:dyDescent="0.6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</row>
    <row r="31" spans="1:26" ht="19.5" customHeight="1" x14ac:dyDescent="0.6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</row>
    <row r="32" spans="1:26" ht="19.5" customHeight="1" x14ac:dyDescent="0.6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</row>
    <row r="33" spans="1:26" ht="19.5" customHeight="1" x14ac:dyDescent="0.6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35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</row>
    <row r="34" spans="1:26" ht="19.5" customHeight="1" x14ac:dyDescent="0.6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</row>
    <row r="35" spans="1:26" ht="21" customHeight="1" x14ac:dyDescent="0.6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</row>
    <row r="36" spans="1:26" ht="19.5" customHeight="1" x14ac:dyDescent="0.6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</row>
    <row r="37" spans="1:26" ht="19.5" customHeight="1" x14ac:dyDescent="0.6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</row>
    <row r="38" spans="1:26" ht="19.5" customHeight="1" x14ac:dyDescent="0.6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</row>
    <row r="39" spans="1:26" ht="19.5" customHeight="1" x14ac:dyDescent="0.6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</row>
    <row r="40" spans="1:26" ht="19.5" customHeight="1" x14ac:dyDescent="0.6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</row>
    <row r="41" spans="1:26" ht="19.5" customHeight="1" x14ac:dyDescent="0.6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</row>
    <row r="42" spans="1:26" ht="19.5" customHeight="1" x14ac:dyDescent="0.6">
      <c r="A42" s="40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</row>
    <row r="43" spans="1:26" ht="19.5" customHeight="1" x14ac:dyDescent="0.6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</row>
    <row r="44" spans="1:26" ht="19.5" customHeight="1" x14ac:dyDescent="0.6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</row>
    <row r="45" spans="1:26" ht="19.5" customHeight="1" x14ac:dyDescent="0.6">
      <c r="A45" s="40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</row>
    <row r="46" spans="1:26" ht="19.5" customHeight="1" x14ac:dyDescent="0.6">
      <c r="A46" s="40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</row>
    <row r="47" spans="1:26" ht="19.5" customHeight="1" x14ac:dyDescent="0.6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</row>
    <row r="48" spans="1:26" ht="19.5" customHeight="1" x14ac:dyDescent="0.6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</row>
    <row r="49" spans="1:26" ht="19.5" customHeight="1" x14ac:dyDescent="0.6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</row>
    <row r="50" spans="1:26" ht="19.5" customHeight="1" x14ac:dyDescent="0.6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</row>
    <row r="51" spans="1:26" ht="19.5" customHeight="1" x14ac:dyDescent="0.6">
      <c r="A51" s="40"/>
      <c r="B51" s="94" t="s">
        <v>62</v>
      </c>
      <c r="C51" s="87"/>
      <c r="D51" s="87"/>
      <c r="E51" s="87"/>
      <c r="F51" s="40"/>
      <c r="G51" s="94" t="s">
        <v>62</v>
      </c>
      <c r="H51" s="87"/>
      <c r="I51" s="87"/>
      <c r="J51" s="87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</row>
    <row r="52" spans="1:26" ht="19.5" customHeight="1" x14ac:dyDescent="0.6">
      <c r="A52" s="40"/>
      <c r="B52" s="86" t="str">
        <f>summary!E49</f>
        <v>นางนลินรัตน์ สุขธีรกุลพงศ์</v>
      </c>
      <c r="C52" s="87"/>
      <c r="D52" s="87"/>
      <c r="E52" s="87"/>
      <c r="F52" s="40"/>
      <c r="G52" s="86" t="str">
        <f>summary!N49</f>
        <v>นางสาววลัยลักษณ์ ภูศรี</v>
      </c>
      <c r="H52" s="87"/>
      <c r="I52" s="87"/>
      <c r="J52" s="87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</row>
    <row r="53" spans="1:26" ht="19.5" customHeight="1" x14ac:dyDescent="0.6">
      <c r="A53" s="40"/>
      <c r="B53" s="86" t="s">
        <v>63</v>
      </c>
      <c r="C53" s="87"/>
      <c r="D53" s="87"/>
      <c r="E53" s="87"/>
      <c r="F53" s="40"/>
      <c r="G53" s="86" t="s">
        <v>63</v>
      </c>
      <c r="H53" s="87"/>
      <c r="I53" s="87"/>
      <c r="J53" s="87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</row>
    <row r="54" spans="1:26" ht="19.5" customHeight="1" x14ac:dyDescent="0.6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</row>
    <row r="55" spans="1:26" ht="19.5" customHeight="1" x14ac:dyDescent="0.6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</row>
    <row r="56" spans="1:26" ht="19.5" customHeight="1" x14ac:dyDescent="0.6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</row>
    <row r="57" spans="1:26" ht="19.5" customHeight="1" x14ac:dyDescent="0.6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</row>
    <row r="58" spans="1:26" ht="19.5" customHeight="1" x14ac:dyDescent="0.6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</row>
    <row r="59" spans="1:26" ht="19.5" customHeight="1" x14ac:dyDescent="0.6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</row>
    <row r="60" spans="1:26" ht="19.5" customHeight="1" x14ac:dyDescent="0.6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</row>
    <row r="61" spans="1:26" ht="19.5" customHeight="1" x14ac:dyDescent="0.6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</row>
    <row r="62" spans="1:26" ht="19.5" customHeight="1" x14ac:dyDescent="0.6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</row>
    <row r="63" spans="1:26" ht="19.5" customHeight="1" x14ac:dyDescent="0.6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</row>
    <row r="64" spans="1:26" ht="19.5" customHeight="1" x14ac:dyDescent="0.6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</row>
    <row r="65" spans="1:26" ht="19.5" customHeight="1" x14ac:dyDescent="0.6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</row>
    <row r="66" spans="1:26" ht="19.5" customHeight="1" x14ac:dyDescent="0.6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</row>
    <row r="67" spans="1:26" ht="19.5" customHeight="1" x14ac:dyDescent="0.6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</row>
    <row r="68" spans="1:26" ht="19.5" customHeight="1" x14ac:dyDescent="0.6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</row>
    <row r="69" spans="1:26" ht="19.5" customHeight="1" x14ac:dyDescent="0.6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</row>
    <row r="70" spans="1:26" ht="19.5" customHeight="1" x14ac:dyDescent="0.6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</row>
    <row r="71" spans="1:26" ht="19.5" customHeight="1" x14ac:dyDescent="0.6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</row>
    <row r="72" spans="1:26" ht="19.5" customHeight="1" x14ac:dyDescent="0.6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</row>
    <row r="73" spans="1:26" ht="19.5" customHeight="1" x14ac:dyDescent="0.6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</row>
    <row r="74" spans="1:26" ht="19.5" customHeight="1" x14ac:dyDescent="0.6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</row>
    <row r="75" spans="1:26" ht="19.5" customHeight="1" x14ac:dyDescent="0.6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</row>
    <row r="76" spans="1:26" ht="19.5" customHeight="1" x14ac:dyDescent="0.6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</row>
    <row r="77" spans="1:26" ht="19.5" customHeight="1" x14ac:dyDescent="0.6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</row>
    <row r="78" spans="1:26" ht="19.5" customHeight="1" x14ac:dyDescent="0.6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</row>
    <row r="79" spans="1:26" ht="19.5" customHeight="1" x14ac:dyDescent="0.6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</row>
    <row r="80" spans="1:26" ht="19.5" customHeight="1" x14ac:dyDescent="0.6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</row>
    <row r="81" spans="1:26" ht="19.5" customHeight="1" x14ac:dyDescent="0.6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</row>
    <row r="82" spans="1:26" ht="19.5" customHeight="1" x14ac:dyDescent="0.6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</row>
    <row r="83" spans="1:26" ht="19.5" customHeight="1" x14ac:dyDescent="0.6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</row>
    <row r="84" spans="1:26" ht="19.5" customHeight="1" x14ac:dyDescent="0.6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</row>
    <row r="85" spans="1:26" ht="19.5" customHeight="1" x14ac:dyDescent="0.6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</row>
    <row r="86" spans="1:26" ht="19.5" customHeight="1" x14ac:dyDescent="0.6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</row>
    <row r="87" spans="1:26" ht="19.5" customHeight="1" x14ac:dyDescent="0.6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</row>
    <row r="88" spans="1:26" ht="19.5" customHeight="1" x14ac:dyDescent="0.6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</row>
    <row r="89" spans="1:26" ht="19.5" customHeight="1" x14ac:dyDescent="0.6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</row>
    <row r="90" spans="1:26" ht="19.5" customHeight="1" x14ac:dyDescent="0.6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</row>
    <row r="91" spans="1:26" ht="19.5" customHeight="1" x14ac:dyDescent="0.6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</row>
    <row r="92" spans="1:26" ht="19.5" customHeight="1" x14ac:dyDescent="0.6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</row>
    <row r="93" spans="1:26" ht="19.5" customHeight="1" x14ac:dyDescent="0.6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</row>
    <row r="94" spans="1:26" ht="19.5" customHeight="1" x14ac:dyDescent="0.6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</row>
    <row r="95" spans="1:26" ht="19.5" customHeight="1" x14ac:dyDescent="0.6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</row>
    <row r="96" spans="1:26" ht="19.5" customHeight="1" x14ac:dyDescent="0.6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</row>
    <row r="97" spans="1:26" ht="19.5" customHeight="1" x14ac:dyDescent="0.6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</row>
    <row r="98" spans="1:26" ht="19.5" customHeight="1" x14ac:dyDescent="0.6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</row>
    <row r="99" spans="1:26" ht="19.5" customHeight="1" x14ac:dyDescent="0.6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</row>
    <row r="100" spans="1:26" ht="19.5" customHeight="1" x14ac:dyDescent="0.6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</row>
    <row r="101" spans="1:26" ht="19.5" customHeight="1" x14ac:dyDescent="0.6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</row>
    <row r="102" spans="1:26" ht="19.5" customHeight="1" x14ac:dyDescent="0.6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</row>
    <row r="103" spans="1:26" ht="19.5" customHeight="1" x14ac:dyDescent="0.6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</row>
    <row r="104" spans="1:26" ht="19.5" customHeight="1" x14ac:dyDescent="0.6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</row>
    <row r="105" spans="1:26" ht="19.5" customHeight="1" x14ac:dyDescent="0.6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</row>
    <row r="106" spans="1:26" ht="19.5" customHeight="1" x14ac:dyDescent="0.6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</row>
    <row r="107" spans="1:26" ht="19.5" customHeight="1" x14ac:dyDescent="0.6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</row>
    <row r="108" spans="1:26" ht="19.5" customHeight="1" x14ac:dyDescent="0.6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</row>
    <row r="109" spans="1:26" ht="19.5" customHeight="1" x14ac:dyDescent="0.6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</row>
    <row r="110" spans="1:26" ht="19.5" customHeight="1" x14ac:dyDescent="0.6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</row>
    <row r="111" spans="1:26" ht="19.5" customHeight="1" x14ac:dyDescent="0.6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</row>
    <row r="112" spans="1:26" ht="19.5" customHeight="1" x14ac:dyDescent="0.6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</row>
    <row r="113" spans="1:26" ht="19.5" customHeight="1" x14ac:dyDescent="0.6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</row>
    <row r="114" spans="1:26" ht="19.5" customHeight="1" x14ac:dyDescent="0.6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</row>
    <row r="115" spans="1:26" ht="19.5" customHeight="1" x14ac:dyDescent="0.6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</row>
    <row r="116" spans="1:26" ht="19.5" customHeight="1" x14ac:dyDescent="0.6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</row>
    <row r="117" spans="1:26" ht="19.5" customHeight="1" x14ac:dyDescent="0.6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</row>
    <row r="118" spans="1:26" ht="19.5" customHeight="1" x14ac:dyDescent="0.6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</row>
    <row r="119" spans="1:26" ht="19.5" customHeight="1" x14ac:dyDescent="0.6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</row>
    <row r="120" spans="1:26" ht="19.5" customHeight="1" x14ac:dyDescent="0.6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</row>
    <row r="121" spans="1:26" ht="19.5" customHeight="1" x14ac:dyDescent="0.6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</row>
    <row r="122" spans="1:26" ht="19.5" customHeight="1" x14ac:dyDescent="0.6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</row>
    <row r="123" spans="1:26" ht="19.5" customHeight="1" x14ac:dyDescent="0.6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</row>
    <row r="124" spans="1:26" ht="19.5" customHeight="1" x14ac:dyDescent="0.6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</row>
    <row r="125" spans="1:26" ht="19.5" customHeight="1" x14ac:dyDescent="0.6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</row>
    <row r="126" spans="1:26" ht="19.5" customHeight="1" x14ac:dyDescent="0.6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</row>
    <row r="127" spans="1:26" ht="19.5" customHeight="1" x14ac:dyDescent="0.6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</row>
    <row r="128" spans="1:26" ht="19.5" customHeight="1" x14ac:dyDescent="0.6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</row>
    <row r="129" spans="1:26" ht="19.5" customHeight="1" x14ac:dyDescent="0.6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</row>
    <row r="130" spans="1:26" ht="19.5" customHeight="1" x14ac:dyDescent="0.6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</row>
    <row r="131" spans="1:26" ht="19.5" customHeight="1" x14ac:dyDescent="0.6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</row>
    <row r="132" spans="1:26" ht="19.5" customHeight="1" x14ac:dyDescent="0.6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</row>
    <row r="133" spans="1:26" ht="19.5" customHeight="1" x14ac:dyDescent="0.6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</row>
    <row r="134" spans="1:26" ht="19.5" customHeight="1" x14ac:dyDescent="0.6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</row>
    <row r="135" spans="1:26" ht="19.5" customHeight="1" x14ac:dyDescent="0.6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</row>
    <row r="136" spans="1:26" ht="19.5" customHeight="1" x14ac:dyDescent="0.6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</row>
    <row r="137" spans="1:26" ht="19.5" customHeight="1" x14ac:dyDescent="0.6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</row>
    <row r="138" spans="1:26" ht="19.5" customHeight="1" x14ac:dyDescent="0.6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</row>
    <row r="139" spans="1:26" ht="19.5" customHeight="1" x14ac:dyDescent="0.6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</row>
    <row r="140" spans="1:26" ht="19.5" customHeight="1" x14ac:dyDescent="0.6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</row>
    <row r="141" spans="1:26" ht="19.5" customHeight="1" x14ac:dyDescent="0.6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</row>
    <row r="142" spans="1:26" ht="19.5" customHeight="1" x14ac:dyDescent="0.6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</row>
    <row r="143" spans="1:26" ht="19.5" customHeight="1" x14ac:dyDescent="0.6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</row>
    <row r="144" spans="1:26" ht="19.5" customHeight="1" x14ac:dyDescent="0.6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</row>
    <row r="145" spans="1:26" ht="19.5" customHeight="1" x14ac:dyDescent="0.6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</row>
    <row r="146" spans="1:26" ht="19.5" customHeight="1" x14ac:dyDescent="0.6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</row>
    <row r="147" spans="1:26" ht="19.5" customHeight="1" x14ac:dyDescent="0.6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</row>
    <row r="148" spans="1:26" ht="19.5" customHeight="1" x14ac:dyDescent="0.6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</row>
    <row r="149" spans="1:26" ht="19.5" customHeight="1" x14ac:dyDescent="0.6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</row>
    <row r="150" spans="1:26" ht="19.5" customHeight="1" x14ac:dyDescent="0.6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</row>
    <row r="151" spans="1:26" ht="19.5" customHeight="1" x14ac:dyDescent="0.6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</row>
    <row r="152" spans="1:26" ht="19.5" customHeight="1" x14ac:dyDescent="0.6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</row>
    <row r="153" spans="1:26" ht="19.5" customHeight="1" x14ac:dyDescent="0.6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</row>
    <row r="154" spans="1:26" ht="19.5" customHeight="1" x14ac:dyDescent="0.6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</row>
    <row r="155" spans="1:26" ht="19.5" customHeight="1" x14ac:dyDescent="0.6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</row>
    <row r="156" spans="1:26" ht="19.5" customHeight="1" x14ac:dyDescent="0.6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</row>
    <row r="157" spans="1:26" ht="19.5" customHeight="1" x14ac:dyDescent="0.6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</row>
    <row r="158" spans="1:26" ht="19.5" customHeight="1" x14ac:dyDescent="0.6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</row>
    <row r="159" spans="1:26" ht="19.5" customHeight="1" x14ac:dyDescent="0.6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</row>
    <row r="160" spans="1:26" ht="19.5" customHeight="1" x14ac:dyDescent="0.6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</row>
    <row r="161" spans="1:26" ht="19.5" customHeight="1" x14ac:dyDescent="0.6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</row>
    <row r="162" spans="1:26" ht="19.5" customHeight="1" x14ac:dyDescent="0.6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</row>
    <row r="163" spans="1:26" ht="19.5" customHeight="1" x14ac:dyDescent="0.6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</row>
    <row r="164" spans="1:26" ht="19.5" customHeight="1" x14ac:dyDescent="0.6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</row>
    <row r="165" spans="1:26" ht="19.5" customHeight="1" x14ac:dyDescent="0.6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</row>
    <row r="166" spans="1:26" ht="19.5" customHeight="1" x14ac:dyDescent="0.6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</row>
    <row r="167" spans="1:26" ht="19.5" customHeight="1" x14ac:dyDescent="0.6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</row>
    <row r="168" spans="1:26" ht="19.5" customHeight="1" x14ac:dyDescent="0.6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</row>
    <row r="169" spans="1:26" ht="19.5" customHeight="1" x14ac:dyDescent="0.6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</row>
    <row r="170" spans="1:26" ht="19.5" customHeight="1" x14ac:dyDescent="0.6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</row>
    <row r="171" spans="1:26" ht="19.5" customHeight="1" x14ac:dyDescent="0.6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</row>
    <row r="172" spans="1:26" ht="19.5" customHeight="1" x14ac:dyDescent="0.6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</row>
    <row r="173" spans="1:26" ht="19.5" customHeight="1" x14ac:dyDescent="0.6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</row>
    <row r="174" spans="1:26" ht="19.5" customHeight="1" x14ac:dyDescent="0.6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</row>
    <row r="175" spans="1:26" ht="19.5" customHeight="1" x14ac:dyDescent="0.6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</row>
    <row r="176" spans="1:26" ht="19.5" customHeight="1" x14ac:dyDescent="0.6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</row>
    <row r="177" spans="1:26" ht="19.5" customHeight="1" x14ac:dyDescent="0.6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</row>
    <row r="178" spans="1:26" ht="19.5" customHeight="1" x14ac:dyDescent="0.6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</row>
    <row r="179" spans="1:26" ht="19.5" customHeight="1" x14ac:dyDescent="0.6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</row>
    <row r="180" spans="1:26" ht="19.5" customHeight="1" x14ac:dyDescent="0.6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</row>
    <row r="181" spans="1:26" ht="19.5" customHeight="1" x14ac:dyDescent="0.6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</row>
    <row r="182" spans="1:26" ht="19.5" customHeight="1" x14ac:dyDescent="0.6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</row>
    <row r="183" spans="1:26" ht="19.5" customHeight="1" x14ac:dyDescent="0.6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</row>
    <row r="184" spans="1:26" ht="19.5" customHeight="1" x14ac:dyDescent="0.6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</row>
    <row r="185" spans="1:26" ht="19.5" customHeight="1" x14ac:dyDescent="0.6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</row>
    <row r="186" spans="1:26" ht="19.5" customHeight="1" x14ac:dyDescent="0.6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</row>
    <row r="187" spans="1:26" ht="19.5" customHeight="1" x14ac:dyDescent="0.6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</row>
    <row r="188" spans="1:26" ht="19.5" customHeight="1" x14ac:dyDescent="0.6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</row>
    <row r="189" spans="1:26" ht="19.5" customHeight="1" x14ac:dyDescent="0.6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</row>
    <row r="190" spans="1:26" ht="19.5" customHeight="1" x14ac:dyDescent="0.6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</row>
    <row r="191" spans="1:26" ht="19.5" customHeight="1" x14ac:dyDescent="0.6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</row>
    <row r="192" spans="1:26" ht="19.5" customHeight="1" x14ac:dyDescent="0.6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</row>
    <row r="193" spans="1:26" ht="19.5" customHeight="1" x14ac:dyDescent="0.6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</row>
    <row r="194" spans="1:26" ht="19.5" customHeight="1" x14ac:dyDescent="0.6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</row>
    <row r="195" spans="1:26" ht="19.5" customHeight="1" x14ac:dyDescent="0.6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</row>
    <row r="196" spans="1:26" ht="19.5" customHeight="1" x14ac:dyDescent="0.6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</row>
    <row r="197" spans="1:26" ht="19.5" customHeight="1" x14ac:dyDescent="0.6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</row>
    <row r="198" spans="1:26" ht="19.5" customHeight="1" x14ac:dyDescent="0.6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</row>
    <row r="199" spans="1:26" ht="19.5" customHeight="1" x14ac:dyDescent="0.6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</row>
    <row r="200" spans="1:26" ht="19.5" customHeight="1" x14ac:dyDescent="0.6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</row>
    <row r="201" spans="1:26" ht="19.5" customHeight="1" x14ac:dyDescent="0.6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</row>
    <row r="202" spans="1:26" ht="19.5" customHeight="1" x14ac:dyDescent="0.6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</row>
    <row r="203" spans="1:26" ht="19.5" customHeight="1" x14ac:dyDescent="0.6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</row>
    <row r="204" spans="1:26" ht="19.5" customHeight="1" x14ac:dyDescent="0.6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</row>
    <row r="205" spans="1:26" ht="19.5" customHeight="1" x14ac:dyDescent="0.6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</row>
    <row r="206" spans="1:26" ht="19.5" customHeight="1" x14ac:dyDescent="0.6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</row>
    <row r="207" spans="1:26" ht="19.5" customHeight="1" x14ac:dyDescent="0.6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</row>
    <row r="208" spans="1:26" ht="19.5" customHeight="1" x14ac:dyDescent="0.6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</row>
    <row r="209" spans="1:26" ht="19.5" customHeight="1" x14ac:dyDescent="0.6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</row>
    <row r="210" spans="1:26" ht="19.5" customHeight="1" x14ac:dyDescent="0.6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</row>
    <row r="211" spans="1:26" ht="19.5" customHeight="1" x14ac:dyDescent="0.6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</row>
    <row r="212" spans="1:26" ht="19.5" customHeight="1" x14ac:dyDescent="0.6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</row>
    <row r="213" spans="1:26" ht="19.5" customHeight="1" x14ac:dyDescent="0.6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</row>
    <row r="214" spans="1:26" ht="19.5" customHeight="1" x14ac:dyDescent="0.6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</row>
    <row r="215" spans="1:26" ht="19.5" customHeight="1" x14ac:dyDescent="0.6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</row>
    <row r="216" spans="1:26" ht="19.5" customHeight="1" x14ac:dyDescent="0.6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</row>
    <row r="217" spans="1:26" ht="19.5" customHeight="1" x14ac:dyDescent="0.6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</row>
    <row r="218" spans="1:26" ht="19.5" customHeight="1" x14ac:dyDescent="0.6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</row>
    <row r="219" spans="1:26" ht="19.5" customHeight="1" x14ac:dyDescent="0.6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</row>
    <row r="220" spans="1:26" ht="19.5" customHeight="1" x14ac:dyDescent="0.6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</row>
    <row r="221" spans="1:26" ht="19.5" customHeight="1" x14ac:dyDescent="0.6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</row>
    <row r="222" spans="1:26" ht="19.5" customHeight="1" x14ac:dyDescent="0.6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</row>
    <row r="223" spans="1:26" ht="19.5" customHeight="1" x14ac:dyDescent="0.6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</row>
    <row r="224" spans="1:26" ht="19.5" customHeight="1" x14ac:dyDescent="0.6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</row>
    <row r="225" spans="1:26" ht="19.5" customHeight="1" x14ac:dyDescent="0.6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</row>
    <row r="226" spans="1:26" ht="19.5" customHeight="1" x14ac:dyDescent="0.6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</row>
    <row r="227" spans="1:26" ht="19.5" customHeight="1" x14ac:dyDescent="0.6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</row>
    <row r="228" spans="1:26" ht="19.5" customHeight="1" x14ac:dyDescent="0.6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</row>
    <row r="229" spans="1:26" ht="19.5" customHeight="1" x14ac:dyDescent="0.6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</row>
    <row r="230" spans="1:26" ht="19.5" customHeight="1" x14ac:dyDescent="0.6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</row>
    <row r="231" spans="1:26" ht="19.5" customHeight="1" x14ac:dyDescent="0.6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</row>
    <row r="232" spans="1:26" ht="19.5" customHeight="1" x14ac:dyDescent="0.6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</row>
    <row r="233" spans="1:26" ht="19.5" customHeight="1" x14ac:dyDescent="0.6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</row>
    <row r="234" spans="1:26" ht="19.5" customHeight="1" x14ac:dyDescent="0.6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</row>
    <row r="235" spans="1:26" ht="19.5" customHeight="1" x14ac:dyDescent="0.6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</row>
    <row r="236" spans="1:26" ht="19.5" customHeight="1" x14ac:dyDescent="0.6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</row>
    <row r="237" spans="1:26" ht="19.5" customHeight="1" x14ac:dyDescent="0.6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</row>
    <row r="238" spans="1:26" ht="19.5" customHeight="1" x14ac:dyDescent="0.6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</row>
    <row r="239" spans="1:26" ht="19.5" customHeight="1" x14ac:dyDescent="0.6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</row>
    <row r="240" spans="1:26" ht="19.5" customHeight="1" x14ac:dyDescent="0.6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</row>
    <row r="241" spans="1:26" ht="19.5" customHeight="1" x14ac:dyDescent="0.6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</row>
    <row r="242" spans="1:26" ht="19.5" customHeight="1" x14ac:dyDescent="0.6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</row>
    <row r="243" spans="1:26" ht="19.5" customHeight="1" x14ac:dyDescent="0.6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</row>
    <row r="244" spans="1:26" ht="19.5" customHeight="1" x14ac:dyDescent="0.6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</row>
    <row r="245" spans="1:26" ht="19.5" customHeight="1" x14ac:dyDescent="0.6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</row>
    <row r="246" spans="1:26" ht="19.5" customHeight="1" x14ac:dyDescent="0.6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</row>
    <row r="247" spans="1:26" ht="19.5" customHeight="1" x14ac:dyDescent="0.6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</row>
    <row r="248" spans="1:26" ht="19.5" customHeight="1" x14ac:dyDescent="0.6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</row>
    <row r="249" spans="1:26" ht="19.5" customHeight="1" x14ac:dyDescent="0.6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</row>
    <row r="250" spans="1:26" ht="19.5" customHeight="1" x14ac:dyDescent="0.6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</row>
    <row r="251" spans="1:26" ht="19.5" customHeight="1" x14ac:dyDescent="0.6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</row>
    <row r="252" spans="1:26" ht="19.5" customHeight="1" x14ac:dyDescent="0.6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</row>
    <row r="253" spans="1:26" ht="19.5" customHeight="1" x14ac:dyDescent="0.6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</row>
    <row r="254" spans="1:26" ht="19.5" customHeight="1" x14ac:dyDescent="0.6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</row>
    <row r="255" spans="1:26" ht="19.5" customHeight="1" x14ac:dyDescent="0.6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</row>
    <row r="256" spans="1:26" ht="19.5" customHeight="1" x14ac:dyDescent="0.6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</row>
    <row r="257" spans="1:26" ht="19.5" customHeight="1" x14ac:dyDescent="0.6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</row>
    <row r="258" spans="1:26" ht="19.5" customHeight="1" x14ac:dyDescent="0.6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</row>
    <row r="259" spans="1:26" ht="19.5" customHeight="1" x14ac:dyDescent="0.6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</row>
    <row r="260" spans="1:26" ht="19.5" customHeight="1" x14ac:dyDescent="0.6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</row>
    <row r="261" spans="1:26" ht="19.5" customHeight="1" x14ac:dyDescent="0.6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</row>
    <row r="262" spans="1:26" ht="19.5" customHeight="1" x14ac:dyDescent="0.6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</row>
    <row r="263" spans="1:26" ht="19.5" customHeight="1" x14ac:dyDescent="0.6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</row>
    <row r="264" spans="1:26" ht="19.5" customHeight="1" x14ac:dyDescent="0.6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</row>
    <row r="265" spans="1:26" ht="19.5" customHeight="1" x14ac:dyDescent="0.6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</row>
    <row r="266" spans="1:26" ht="19.5" customHeight="1" x14ac:dyDescent="0.6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</row>
    <row r="267" spans="1:26" ht="19.5" customHeight="1" x14ac:dyDescent="0.6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</row>
    <row r="268" spans="1:26" ht="19.5" customHeight="1" x14ac:dyDescent="0.6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</row>
    <row r="269" spans="1:26" ht="19.5" customHeight="1" x14ac:dyDescent="0.6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</row>
    <row r="270" spans="1:26" ht="19.5" customHeight="1" x14ac:dyDescent="0.6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</row>
    <row r="271" spans="1:26" ht="19.5" customHeight="1" x14ac:dyDescent="0.6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</row>
    <row r="272" spans="1:26" ht="19.5" customHeight="1" x14ac:dyDescent="0.6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</row>
    <row r="273" spans="1:26" ht="19.5" customHeight="1" x14ac:dyDescent="0.6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</row>
    <row r="274" spans="1:26" ht="19.5" customHeight="1" x14ac:dyDescent="0.6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</row>
    <row r="275" spans="1:26" ht="19.5" customHeight="1" x14ac:dyDescent="0.6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</row>
    <row r="276" spans="1:26" ht="19.5" customHeight="1" x14ac:dyDescent="0.6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</row>
    <row r="277" spans="1:26" ht="19.5" customHeight="1" x14ac:dyDescent="0.6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</row>
    <row r="278" spans="1:26" ht="19.5" customHeight="1" x14ac:dyDescent="0.6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</row>
    <row r="279" spans="1:26" ht="19.5" customHeight="1" x14ac:dyDescent="0.6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</row>
    <row r="280" spans="1:26" ht="19.5" customHeight="1" x14ac:dyDescent="0.6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</row>
    <row r="281" spans="1:26" ht="19.5" customHeight="1" x14ac:dyDescent="0.6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</row>
    <row r="282" spans="1:26" ht="19.5" customHeight="1" x14ac:dyDescent="0.6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</row>
    <row r="283" spans="1:26" ht="19.5" customHeight="1" x14ac:dyDescent="0.6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</row>
    <row r="284" spans="1:26" ht="19.5" customHeight="1" x14ac:dyDescent="0.6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</row>
    <row r="285" spans="1:26" ht="19.5" customHeight="1" x14ac:dyDescent="0.6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</row>
    <row r="286" spans="1:26" ht="19.5" customHeight="1" x14ac:dyDescent="0.6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</row>
    <row r="287" spans="1:26" ht="19.5" customHeight="1" x14ac:dyDescent="0.6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</row>
    <row r="288" spans="1:26" ht="19.5" customHeight="1" x14ac:dyDescent="0.6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</row>
    <row r="289" spans="1:26" ht="19.5" customHeight="1" x14ac:dyDescent="0.6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</row>
    <row r="290" spans="1:26" ht="19.5" customHeight="1" x14ac:dyDescent="0.6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</row>
    <row r="291" spans="1:26" ht="19.5" customHeight="1" x14ac:dyDescent="0.6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</row>
    <row r="292" spans="1:26" ht="19.5" customHeight="1" x14ac:dyDescent="0.6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</row>
    <row r="293" spans="1:26" ht="19.5" customHeight="1" x14ac:dyDescent="0.6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</row>
    <row r="294" spans="1:26" ht="19.5" customHeight="1" x14ac:dyDescent="0.6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</row>
    <row r="295" spans="1:26" ht="19.5" customHeight="1" x14ac:dyDescent="0.6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</row>
    <row r="296" spans="1:26" ht="19.5" customHeight="1" x14ac:dyDescent="0.6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</row>
    <row r="297" spans="1:26" ht="19.5" customHeight="1" x14ac:dyDescent="0.6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</row>
    <row r="298" spans="1:26" ht="19.5" customHeight="1" x14ac:dyDescent="0.6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</row>
    <row r="299" spans="1:26" ht="19.5" customHeight="1" x14ac:dyDescent="0.6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</row>
    <row r="300" spans="1:26" ht="19.5" customHeight="1" x14ac:dyDescent="0.6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</row>
    <row r="301" spans="1:26" ht="19.5" customHeight="1" x14ac:dyDescent="0.6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</row>
    <row r="302" spans="1:26" ht="19.5" customHeight="1" x14ac:dyDescent="0.6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</row>
    <row r="303" spans="1:26" ht="19.5" customHeight="1" x14ac:dyDescent="0.6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</row>
    <row r="304" spans="1:26" ht="19.5" customHeight="1" x14ac:dyDescent="0.6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</row>
    <row r="305" spans="1:26" ht="19.5" customHeight="1" x14ac:dyDescent="0.6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</row>
    <row r="306" spans="1:26" ht="19.5" customHeight="1" x14ac:dyDescent="0.6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</row>
    <row r="307" spans="1:26" ht="19.5" customHeight="1" x14ac:dyDescent="0.6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</row>
    <row r="308" spans="1:26" ht="19.5" customHeight="1" x14ac:dyDescent="0.6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</row>
    <row r="309" spans="1:26" ht="19.5" customHeight="1" x14ac:dyDescent="0.6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</row>
    <row r="310" spans="1:26" ht="19.5" customHeight="1" x14ac:dyDescent="0.6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</row>
    <row r="311" spans="1:26" ht="19.5" customHeight="1" x14ac:dyDescent="0.6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</row>
    <row r="312" spans="1:26" ht="19.5" customHeight="1" x14ac:dyDescent="0.6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</row>
    <row r="313" spans="1:26" ht="19.5" customHeight="1" x14ac:dyDescent="0.6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</row>
    <row r="314" spans="1:26" ht="19.5" customHeight="1" x14ac:dyDescent="0.6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</row>
    <row r="315" spans="1:26" ht="19.5" customHeight="1" x14ac:dyDescent="0.6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</row>
    <row r="316" spans="1:26" ht="19.5" customHeight="1" x14ac:dyDescent="0.6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</row>
    <row r="317" spans="1:26" ht="19.5" customHeight="1" x14ac:dyDescent="0.6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</row>
    <row r="318" spans="1:26" ht="19.5" customHeight="1" x14ac:dyDescent="0.6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</row>
    <row r="319" spans="1:26" ht="19.5" customHeight="1" x14ac:dyDescent="0.6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</row>
    <row r="320" spans="1:26" ht="19.5" customHeight="1" x14ac:dyDescent="0.6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</row>
    <row r="321" spans="1:26" ht="19.5" customHeight="1" x14ac:dyDescent="0.6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</row>
    <row r="322" spans="1:26" ht="19.5" customHeight="1" x14ac:dyDescent="0.6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</row>
    <row r="323" spans="1:26" ht="19.5" customHeight="1" x14ac:dyDescent="0.6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</row>
    <row r="324" spans="1:26" ht="19.5" customHeight="1" x14ac:dyDescent="0.6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</row>
    <row r="325" spans="1:26" ht="19.5" customHeight="1" x14ac:dyDescent="0.6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</row>
    <row r="326" spans="1:26" ht="19.5" customHeight="1" x14ac:dyDescent="0.6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</row>
    <row r="327" spans="1:26" ht="19.5" customHeight="1" x14ac:dyDescent="0.6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</row>
    <row r="328" spans="1:26" ht="19.5" customHeight="1" x14ac:dyDescent="0.6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</row>
    <row r="329" spans="1:26" ht="19.5" customHeight="1" x14ac:dyDescent="0.6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</row>
    <row r="330" spans="1:26" ht="19.5" customHeight="1" x14ac:dyDescent="0.6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</row>
    <row r="331" spans="1:26" ht="19.5" customHeight="1" x14ac:dyDescent="0.6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</row>
    <row r="332" spans="1:26" ht="19.5" customHeight="1" x14ac:dyDescent="0.6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</row>
    <row r="333" spans="1:26" ht="19.5" customHeight="1" x14ac:dyDescent="0.6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</row>
    <row r="334" spans="1:26" ht="19.5" customHeight="1" x14ac:dyDescent="0.6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</row>
    <row r="335" spans="1:26" ht="19.5" customHeight="1" x14ac:dyDescent="0.6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</row>
    <row r="336" spans="1:26" ht="19.5" customHeight="1" x14ac:dyDescent="0.6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</row>
    <row r="337" spans="1:26" ht="19.5" customHeight="1" x14ac:dyDescent="0.6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</row>
    <row r="338" spans="1:26" ht="19.5" customHeight="1" x14ac:dyDescent="0.6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</row>
    <row r="339" spans="1:26" ht="19.5" customHeight="1" x14ac:dyDescent="0.6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</row>
    <row r="340" spans="1:26" ht="19.5" customHeight="1" x14ac:dyDescent="0.6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</row>
    <row r="341" spans="1:26" ht="19.5" customHeight="1" x14ac:dyDescent="0.6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</row>
    <row r="342" spans="1:26" ht="19.5" customHeight="1" x14ac:dyDescent="0.6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</row>
    <row r="343" spans="1:26" ht="19.5" customHeight="1" x14ac:dyDescent="0.6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</row>
    <row r="344" spans="1:26" ht="19.5" customHeight="1" x14ac:dyDescent="0.6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</row>
    <row r="345" spans="1:26" ht="19.5" customHeight="1" x14ac:dyDescent="0.6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</row>
    <row r="346" spans="1:26" ht="19.5" customHeight="1" x14ac:dyDescent="0.6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</row>
    <row r="347" spans="1:26" ht="19.5" customHeight="1" x14ac:dyDescent="0.6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</row>
    <row r="348" spans="1:26" ht="19.5" customHeight="1" x14ac:dyDescent="0.6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</row>
    <row r="349" spans="1:26" ht="19.5" customHeight="1" x14ac:dyDescent="0.6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</row>
    <row r="350" spans="1:26" ht="19.5" customHeight="1" x14ac:dyDescent="0.6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</row>
    <row r="351" spans="1:26" ht="19.5" customHeight="1" x14ac:dyDescent="0.6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</row>
    <row r="352" spans="1:26" ht="19.5" customHeight="1" x14ac:dyDescent="0.6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</row>
    <row r="353" spans="1:26" ht="19.5" customHeight="1" x14ac:dyDescent="0.6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</row>
    <row r="354" spans="1:26" ht="19.5" customHeight="1" x14ac:dyDescent="0.6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</row>
    <row r="355" spans="1:26" ht="19.5" customHeight="1" x14ac:dyDescent="0.6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</row>
    <row r="356" spans="1:26" ht="19.5" customHeight="1" x14ac:dyDescent="0.6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</row>
    <row r="357" spans="1:26" ht="19.5" customHeight="1" x14ac:dyDescent="0.6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</row>
    <row r="358" spans="1:26" ht="19.5" customHeight="1" x14ac:dyDescent="0.6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</row>
    <row r="359" spans="1:26" ht="19.5" customHeight="1" x14ac:dyDescent="0.6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</row>
    <row r="360" spans="1:26" ht="19.5" customHeight="1" x14ac:dyDescent="0.6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</row>
    <row r="361" spans="1:26" ht="19.5" customHeight="1" x14ac:dyDescent="0.6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</row>
    <row r="362" spans="1:26" ht="19.5" customHeight="1" x14ac:dyDescent="0.6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</row>
    <row r="363" spans="1:26" ht="19.5" customHeight="1" x14ac:dyDescent="0.6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</row>
    <row r="364" spans="1:26" ht="19.5" customHeight="1" x14ac:dyDescent="0.6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</row>
    <row r="365" spans="1:26" ht="19.5" customHeight="1" x14ac:dyDescent="0.6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</row>
    <row r="366" spans="1:26" ht="19.5" customHeight="1" x14ac:dyDescent="0.6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</row>
    <row r="367" spans="1:26" ht="19.5" customHeight="1" x14ac:dyDescent="0.6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</row>
    <row r="368" spans="1:26" ht="19.5" customHeight="1" x14ac:dyDescent="0.6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</row>
    <row r="369" spans="1:26" ht="19.5" customHeight="1" x14ac:dyDescent="0.6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</row>
    <row r="370" spans="1:26" ht="19.5" customHeight="1" x14ac:dyDescent="0.6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</row>
    <row r="371" spans="1:26" ht="19.5" customHeight="1" x14ac:dyDescent="0.6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</row>
    <row r="372" spans="1:26" ht="19.5" customHeight="1" x14ac:dyDescent="0.6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</row>
    <row r="373" spans="1:26" ht="19.5" customHeight="1" x14ac:dyDescent="0.6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</row>
    <row r="374" spans="1:26" ht="19.5" customHeight="1" x14ac:dyDescent="0.6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</row>
    <row r="375" spans="1:26" ht="19.5" customHeight="1" x14ac:dyDescent="0.6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</row>
    <row r="376" spans="1:26" ht="19.5" customHeight="1" x14ac:dyDescent="0.6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</row>
    <row r="377" spans="1:26" ht="19.5" customHeight="1" x14ac:dyDescent="0.6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</row>
    <row r="378" spans="1:26" ht="19.5" customHeight="1" x14ac:dyDescent="0.6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</row>
    <row r="379" spans="1:26" ht="19.5" customHeight="1" x14ac:dyDescent="0.6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</row>
    <row r="380" spans="1:26" ht="19.5" customHeight="1" x14ac:dyDescent="0.6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</row>
    <row r="381" spans="1:26" ht="19.5" customHeight="1" x14ac:dyDescent="0.6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</row>
    <row r="382" spans="1:26" ht="19.5" customHeight="1" x14ac:dyDescent="0.6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</row>
    <row r="383" spans="1:26" ht="19.5" customHeight="1" x14ac:dyDescent="0.6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</row>
    <row r="384" spans="1:26" ht="19.5" customHeight="1" x14ac:dyDescent="0.6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</row>
    <row r="385" spans="1:26" ht="19.5" customHeight="1" x14ac:dyDescent="0.6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</row>
    <row r="386" spans="1:26" ht="19.5" customHeight="1" x14ac:dyDescent="0.6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</row>
    <row r="387" spans="1:26" ht="19.5" customHeight="1" x14ac:dyDescent="0.6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</row>
    <row r="388" spans="1:26" ht="19.5" customHeight="1" x14ac:dyDescent="0.6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</row>
    <row r="389" spans="1:26" ht="19.5" customHeight="1" x14ac:dyDescent="0.6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</row>
    <row r="390" spans="1:26" ht="19.5" customHeight="1" x14ac:dyDescent="0.6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</row>
    <row r="391" spans="1:26" ht="19.5" customHeight="1" x14ac:dyDescent="0.6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</row>
    <row r="392" spans="1:26" ht="19.5" customHeight="1" x14ac:dyDescent="0.6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</row>
    <row r="393" spans="1:26" ht="19.5" customHeight="1" x14ac:dyDescent="0.6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</row>
    <row r="394" spans="1:26" ht="19.5" customHeight="1" x14ac:dyDescent="0.6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</row>
    <row r="395" spans="1:26" ht="19.5" customHeight="1" x14ac:dyDescent="0.6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</row>
    <row r="396" spans="1:26" ht="19.5" customHeight="1" x14ac:dyDescent="0.6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</row>
    <row r="397" spans="1:26" ht="19.5" customHeight="1" x14ac:dyDescent="0.6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</row>
    <row r="398" spans="1:26" ht="19.5" customHeight="1" x14ac:dyDescent="0.6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</row>
    <row r="399" spans="1:26" ht="19.5" customHeight="1" x14ac:dyDescent="0.6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</row>
    <row r="400" spans="1:26" ht="19.5" customHeight="1" x14ac:dyDescent="0.6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</row>
    <row r="401" spans="1:26" ht="19.5" customHeight="1" x14ac:dyDescent="0.6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</row>
    <row r="402" spans="1:26" ht="19.5" customHeight="1" x14ac:dyDescent="0.6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</row>
    <row r="403" spans="1:26" ht="19.5" customHeight="1" x14ac:dyDescent="0.6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</row>
    <row r="404" spans="1:26" ht="19.5" customHeight="1" x14ac:dyDescent="0.6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</row>
    <row r="405" spans="1:26" ht="19.5" customHeight="1" x14ac:dyDescent="0.6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</row>
    <row r="406" spans="1:26" ht="19.5" customHeight="1" x14ac:dyDescent="0.6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</row>
    <row r="407" spans="1:26" ht="19.5" customHeight="1" x14ac:dyDescent="0.6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</row>
    <row r="408" spans="1:26" ht="19.5" customHeight="1" x14ac:dyDescent="0.6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</row>
    <row r="409" spans="1:26" ht="19.5" customHeight="1" x14ac:dyDescent="0.6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</row>
    <row r="410" spans="1:26" ht="19.5" customHeight="1" x14ac:dyDescent="0.6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</row>
    <row r="411" spans="1:26" ht="19.5" customHeight="1" x14ac:dyDescent="0.6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</row>
    <row r="412" spans="1:26" ht="19.5" customHeight="1" x14ac:dyDescent="0.6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</row>
    <row r="413" spans="1:26" ht="19.5" customHeight="1" x14ac:dyDescent="0.6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</row>
    <row r="414" spans="1:26" ht="19.5" customHeight="1" x14ac:dyDescent="0.6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</row>
    <row r="415" spans="1:26" ht="19.5" customHeight="1" x14ac:dyDescent="0.6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</row>
    <row r="416" spans="1:26" ht="19.5" customHeight="1" x14ac:dyDescent="0.6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</row>
    <row r="417" spans="1:26" ht="19.5" customHeight="1" x14ac:dyDescent="0.6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</row>
    <row r="418" spans="1:26" ht="19.5" customHeight="1" x14ac:dyDescent="0.6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</row>
    <row r="419" spans="1:26" ht="19.5" customHeight="1" x14ac:dyDescent="0.6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</row>
    <row r="420" spans="1:26" ht="19.5" customHeight="1" x14ac:dyDescent="0.6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</row>
    <row r="421" spans="1:26" ht="19.5" customHeight="1" x14ac:dyDescent="0.6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</row>
    <row r="422" spans="1:26" ht="19.5" customHeight="1" x14ac:dyDescent="0.6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</row>
    <row r="423" spans="1:26" ht="19.5" customHeight="1" x14ac:dyDescent="0.6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</row>
    <row r="424" spans="1:26" ht="19.5" customHeight="1" x14ac:dyDescent="0.6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</row>
    <row r="425" spans="1:26" ht="19.5" customHeight="1" x14ac:dyDescent="0.6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</row>
    <row r="426" spans="1:26" ht="19.5" customHeight="1" x14ac:dyDescent="0.6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</row>
    <row r="427" spans="1:26" ht="19.5" customHeight="1" x14ac:dyDescent="0.6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</row>
    <row r="428" spans="1:26" ht="19.5" customHeight="1" x14ac:dyDescent="0.6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</row>
    <row r="429" spans="1:26" ht="19.5" customHeight="1" x14ac:dyDescent="0.6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</row>
    <row r="430" spans="1:26" ht="19.5" customHeight="1" x14ac:dyDescent="0.6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</row>
    <row r="431" spans="1:26" ht="19.5" customHeight="1" x14ac:dyDescent="0.6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</row>
    <row r="432" spans="1:26" ht="19.5" customHeight="1" x14ac:dyDescent="0.6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</row>
    <row r="433" spans="1:26" ht="19.5" customHeight="1" x14ac:dyDescent="0.6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</row>
    <row r="434" spans="1:26" ht="19.5" customHeight="1" x14ac:dyDescent="0.6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</row>
    <row r="435" spans="1:26" ht="19.5" customHeight="1" x14ac:dyDescent="0.6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</row>
    <row r="436" spans="1:26" ht="19.5" customHeight="1" x14ac:dyDescent="0.6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</row>
    <row r="437" spans="1:26" ht="19.5" customHeight="1" x14ac:dyDescent="0.6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</row>
    <row r="438" spans="1:26" ht="19.5" customHeight="1" x14ac:dyDescent="0.6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</row>
    <row r="439" spans="1:26" ht="19.5" customHeight="1" x14ac:dyDescent="0.6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</row>
    <row r="440" spans="1:26" ht="19.5" customHeight="1" x14ac:dyDescent="0.6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</row>
    <row r="441" spans="1:26" ht="19.5" customHeight="1" x14ac:dyDescent="0.6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</row>
    <row r="442" spans="1:26" ht="19.5" customHeight="1" x14ac:dyDescent="0.6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</row>
    <row r="443" spans="1:26" ht="19.5" customHeight="1" x14ac:dyDescent="0.6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</row>
    <row r="444" spans="1:26" ht="19.5" customHeight="1" x14ac:dyDescent="0.6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</row>
    <row r="445" spans="1:26" ht="19.5" customHeight="1" x14ac:dyDescent="0.6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</row>
    <row r="446" spans="1:26" ht="19.5" customHeight="1" x14ac:dyDescent="0.6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</row>
    <row r="447" spans="1:26" ht="19.5" customHeight="1" x14ac:dyDescent="0.6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</row>
    <row r="448" spans="1:26" ht="19.5" customHeight="1" x14ac:dyDescent="0.6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</row>
    <row r="449" spans="1:26" ht="19.5" customHeight="1" x14ac:dyDescent="0.6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</row>
    <row r="450" spans="1:26" ht="19.5" customHeight="1" x14ac:dyDescent="0.6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</row>
    <row r="451" spans="1:26" ht="19.5" customHeight="1" x14ac:dyDescent="0.6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</row>
    <row r="452" spans="1:26" ht="19.5" customHeight="1" x14ac:dyDescent="0.6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</row>
    <row r="453" spans="1:26" ht="19.5" customHeight="1" x14ac:dyDescent="0.6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</row>
    <row r="454" spans="1:26" ht="19.5" customHeight="1" x14ac:dyDescent="0.6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</row>
    <row r="455" spans="1:26" ht="19.5" customHeight="1" x14ac:dyDescent="0.6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</row>
    <row r="456" spans="1:26" ht="19.5" customHeight="1" x14ac:dyDescent="0.6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</row>
    <row r="457" spans="1:26" ht="19.5" customHeight="1" x14ac:dyDescent="0.6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</row>
    <row r="458" spans="1:26" ht="19.5" customHeight="1" x14ac:dyDescent="0.6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</row>
    <row r="459" spans="1:26" ht="19.5" customHeight="1" x14ac:dyDescent="0.6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</row>
    <row r="460" spans="1:26" ht="19.5" customHeight="1" x14ac:dyDescent="0.6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</row>
    <row r="461" spans="1:26" ht="19.5" customHeight="1" x14ac:dyDescent="0.6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</row>
    <row r="462" spans="1:26" ht="19.5" customHeight="1" x14ac:dyDescent="0.6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</row>
    <row r="463" spans="1:26" ht="19.5" customHeight="1" x14ac:dyDescent="0.6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</row>
    <row r="464" spans="1:26" ht="19.5" customHeight="1" x14ac:dyDescent="0.6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</row>
    <row r="465" spans="1:26" ht="19.5" customHeight="1" x14ac:dyDescent="0.6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</row>
    <row r="466" spans="1:26" ht="19.5" customHeight="1" x14ac:dyDescent="0.6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</row>
    <row r="467" spans="1:26" ht="19.5" customHeight="1" x14ac:dyDescent="0.6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</row>
    <row r="468" spans="1:26" ht="19.5" customHeight="1" x14ac:dyDescent="0.6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</row>
    <row r="469" spans="1:26" ht="19.5" customHeight="1" x14ac:dyDescent="0.6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</row>
    <row r="470" spans="1:26" ht="19.5" customHeight="1" x14ac:dyDescent="0.6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</row>
    <row r="471" spans="1:26" ht="19.5" customHeight="1" x14ac:dyDescent="0.6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</row>
    <row r="472" spans="1:26" ht="19.5" customHeight="1" x14ac:dyDescent="0.6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</row>
    <row r="473" spans="1:26" ht="19.5" customHeight="1" x14ac:dyDescent="0.6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</row>
    <row r="474" spans="1:26" ht="19.5" customHeight="1" x14ac:dyDescent="0.6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</row>
    <row r="475" spans="1:26" ht="19.5" customHeight="1" x14ac:dyDescent="0.6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</row>
    <row r="476" spans="1:26" ht="19.5" customHeight="1" x14ac:dyDescent="0.6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</row>
    <row r="477" spans="1:26" ht="19.5" customHeight="1" x14ac:dyDescent="0.6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</row>
    <row r="478" spans="1:26" ht="19.5" customHeight="1" x14ac:dyDescent="0.6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</row>
    <row r="479" spans="1:26" ht="19.5" customHeight="1" x14ac:dyDescent="0.6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</row>
    <row r="480" spans="1:26" ht="19.5" customHeight="1" x14ac:dyDescent="0.6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</row>
    <row r="481" spans="1:26" ht="19.5" customHeight="1" x14ac:dyDescent="0.6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</row>
    <row r="482" spans="1:26" ht="19.5" customHeight="1" x14ac:dyDescent="0.6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</row>
    <row r="483" spans="1:26" ht="19.5" customHeight="1" x14ac:dyDescent="0.6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</row>
    <row r="484" spans="1:26" ht="19.5" customHeight="1" x14ac:dyDescent="0.6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</row>
    <row r="485" spans="1:26" ht="19.5" customHeight="1" x14ac:dyDescent="0.6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</row>
    <row r="486" spans="1:26" ht="19.5" customHeight="1" x14ac:dyDescent="0.6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</row>
    <row r="487" spans="1:26" ht="19.5" customHeight="1" x14ac:dyDescent="0.6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</row>
    <row r="488" spans="1:26" ht="19.5" customHeight="1" x14ac:dyDescent="0.6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</row>
    <row r="489" spans="1:26" ht="19.5" customHeight="1" x14ac:dyDescent="0.6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</row>
    <row r="490" spans="1:26" ht="19.5" customHeight="1" x14ac:dyDescent="0.6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</row>
    <row r="491" spans="1:26" ht="19.5" customHeight="1" x14ac:dyDescent="0.6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</row>
    <row r="492" spans="1:26" ht="19.5" customHeight="1" x14ac:dyDescent="0.6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</row>
    <row r="493" spans="1:26" ht="19.5" customHeight="1" x14ac:dyDescent="0.6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</row>
    <row r="494" spans="1:26" ht="19.5" customHeight="1" x14ac:dyDescent="0.6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</row>
    <row r="495" spans="1:26" ht="19.5" customHeight="1" x14ac:dyDescent="0.6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</row>
    <row r="496" spans="1:26" ht="19.5" customHeight="1" x14ac:dyDescent="0.6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</row>
    <row r="497" spans="1:26" ht="19.5" customHeight="1" x14ac:dyDescent="0.6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</row>
    <row r="498" spans="1:26" ht="19.5" customHeight="1" x14ac:dyDescent="0.6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</row>
    <row r="499" spans="1:26" ht="19.5" customHeight="1" x14ac:dyDescent="0.6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</row>
    <row r="500" spans="1:26" ht="19.5" customHeight="1" x14ac:dyDescent="0.6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</row>
    <row r="501" spans="1:26" ht="19.5" customHeight="1" x14ac:dyDescent="0.6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</row>
    <row r="502" spans="1:26" ht="19.5" customHeight="1" x14ac:dyDescent="0.6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</row>
    <row r="503" spans="1:26" ht="19.5" customHeight="1" x14ac:dyDescent="0.6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</row>
    <row r="504" spans="1:26" ht="19.5" customHeight="1" x14ac:dyDescent="0.6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</row>
    <row r="505" spans="1:26" ht="19.5" customHeight="1" x14ac:dyDescent="0.6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</row>
    <row r="506" spans="1:26" ht="19.5" customHeight="1" x14ac:dyDescent="0.6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</row>
    <row r="507" spans="1:26" ht="19.5" customHeight="1" x14ac:dyDescent="0.6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</row>
    <row r="508" spans="1:26" ht="19.5" customHeight="1" x14ac:dyDescent="0.6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</row>
    <row r="509" spans="1:26" ht="19.5" customHeight="1" x14ac:dyDescent="0.6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</row>
    <row r="510" spans="1:26" ht="19.5" customHeight="1" x14ac:dyDescent="0.6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</row>
    <row r="511" spans="1:26" ht="19.5" customHeight="1" x14ac:dyDescent="0.6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</row>
    <row r="512" spans="1:26" ht="19.5" customHeight="1" x14ac:dyDescent="0.6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</row>
    <row r="513" spans="1:26" ht="19.5" customHeight="1" x14ac:dyDescent="0.6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</row>
    <row r="514" spans="1:26" ht="19.5" customHeight="1" x14ac:dyDescent="0.6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</row>
    <row r="515" spans="1:26" ht="19.5" customHeight="1" x14ac:dyDescent="0.6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</row>
    <row r="516" spans="1:26" ht="19.5" customHeight="1" x14ac:dyDescent="0.6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</row>
    <row r="517" spans="1:26" ht="19.5" customHeight="1" x14ac:dyDescent="0.6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</row>
    <row r="518" spans="1:26" ht="19.5" customHeight="1" x14ac:dyDescent="0.6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</row>
    <row r="519" spans="1:26" ht="19.5" customHeight="1" x14ac:dyDescent="0.6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</row>
    <row r="520" spans="1:26" ht="19.5" customHeight="1" x14ac:dyDescent="0.6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</row>
    <row r="521" spans="1:26" ht="19.5" customHeight="1" x14ac:dyDescent="0.6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</row>
    <row r="522" spans="1:26" ht="19.5" customHeight="1" x14ac:dyDescent="0.6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</row>
    <row r="523" spans="1:26" ht="19.5" customHeight="1" x14ac:dyDescent="0.6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</row>
    <row r="524" spans="1:26" ht="19.5" customHeight="1" x14ac:dyDescent="0.6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</row>
    <row r="525" spans="1:26" ht="19.5" customHeight="1" x14ac:dyDescent="0.6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</row>
    <row r="526" spans="1:26" ht="19.5" customHeight="1" x14ac:dyDescent="0.6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</row>
    <row r="527" spans="1:26" ht="19.5" customHeight="1" x14ac:dyDescent="0.6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</row>
    <row r="528" spans="1:26" ht="19.5" customHeight="1" x14ac:dyDescent="0.6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</row>
    <row r="529" spans="1:26" ht="19.5" customHeight="1" x14ac:dyDescent="0.6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</row>
    <row r="530" spans="1:26" ht="19.5" customHeight="1" x14ac:dyDescent="0.6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</row>
    <row r="531" spans="1:26" ht="19.5" customHeight="1" x14ac:dyDescent="0.6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</row>
    <row r="532" spans="1:26" ht="19.5" customHeight="1" x14ac:dyDescent="0.6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</row>
    <row r="533" spans="1:26" ht="19.5" customHeight="1" x14ac:dyDescent="0.6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</row>
    <row r="534" spans="1:26" ht="19.5" customHeight="1" x14ac:dyDescent="0.6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</row>
    <row r="535" spans="1:26" ht="19.5" customHeight="1" x14ac:dyDescent="0.6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</row>
    <row r="536" spans="1:26" ht="19.5" customHeight="1" x14ac:dyDescent="0.6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</row>
    <row r="537" spans="1:26" ht="19.5" customHeight="1" x14ac:dyDescent="0.6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</row>
    <row r="538" spans="1:26" ht="19.5" customHeight="1" x14ac:dyDescent="0.6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</row>
    <row r="539" spans="1:26" ht="19.5" customHeight="1" x14ac:dyDescent="0.6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</row>
    <row r="540" spans="1:26" ht="19.5" customHeight="1" x14ac:dyDescent="0.6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</row>
    <row r="541" spans="1:26" ht="19.5" customHeight="1" x14ac:dyDescent="0.6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</row>
    <row r="542" spans="1:26" ht="19.5" customHeight="1" x14ac:dyDescent="0.6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</row>
    <row r="543" spans="1:26" ht="19.5" customHeight="1" x14ac:dyDescent="0.6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</row>
    <row r="544" spans="1:26" ht="19.5" customHeight="1" x14ac:dyDescent="0.6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</row>
    <row r="545" spans="1:26" ht="19.5" customHeight="1" x14ac:dyDescent="0.6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</row>
    <row r="546" spans="1:26" ht="19.5" customHeight="1" x14ac:dyDescent="0.6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</row>
    <row r="547" spans="1:26" ht="19.5" customHeight="1" x14ac:dyDescent="0.6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</row>
    <row r="548" spans="1:26" ht="19.5" customHeight="1" x14ac:dyDescent="0.6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</row>
    <row r="549" spans="1:26" ht="19.5" customHeight="1" x14ac:dyDescent="0.6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</row>
    <row r="550" spans="1:26" ht="19.5" customHeight="1" x14ac:dyDescent="0.6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</row>
    <row r="551" spans="1:26" ht="19.5" customHeight="1" x14ac:dyDescent="0.6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</row>
    <row r="552" spans="1:26" ht="19.5" customHeight="1" x14ac:dyDescent="0.6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</row>
    <row r="553" spans="1:26" ht="19.5" customHeight="1" x14ac:dyDescent="0.6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</row>
    <row r="554" spans="1:26" ht="19.5" customHeight="1" x14ac:dyDescent="0.6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</row>
    <row r="555" spans="1:26" ht="19.5" customHeight="1" x14ac:dyDescent="0.6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</row>
    <row r="556" spans="1:26" ht="19.5" customHeight="1" x14ac:dyDescent="0.6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</row>
    <row r="557" spans="1:26" ht="19.5" customHeight="1" x14ac:dyDescent="0.6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</row>
    <row r="558" spans="1:26" ht="19.5" customHeight="1" x14ac:dyDescent="0.6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</row>
    <row r="559" spans="1:26" ht="19.5" customHeight="1" x14ac:dyDescent="0.6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</row>
    <row r="560" spans="1:26" ht="19.5" customHeight="1" x14ac:dyDescent="0.6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</row>
    <row r="561" spans="1:26" ht="19.5" customHeight="1" x14ac:dyDescent="0.6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</row>
    <row r="562" spans="1:26" ht="19.5" customHeight="1" x14ac:dyDescent="0.6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</row>
    <row r="563" spans="1:26" ht="19.5" customHeight="1" x14ac:dyDescent="0.6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</row>
    <row r="564" spans="1:26" ht="19.5" customHeight="1" x14ac:dyDescent="0.6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</row>
    <row r="565" spans="1:26" ht="19.5" customHeight="1" x14ac:dyDescent="0.6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</row>
    <row r="566" spans="1:26" ht="19.5" customHeight="1" x14ac:dyDescent="0.6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</row>
    <row r="567" spans="1:26" ht="19.5" customHeight="1" x14ac:dyDescent="0.6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</row>
    <row r="568" spans="1:26" ht="19.5" customHeight="1" x14ac:dyDescent="0.6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</row>
    <row r="569" spans="1:26" ht="19.5" customHeight="1" x14ac:dyDescent="0.6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</row>
    <row r="570" spans="1:26" ht="19.5" customHeight="1" x14ac:dyDescent="0.6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</row>
    <row r="571" spans="1:26" ht="19.5" customHeight="1" x14ac:dyDescent="0.6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</row>
    <row r="572" spans="1:26" ht="19.5" customHeight="1" x14ac:dyDescent="0.6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</row>
    <row r="573" spans="1:26" ht="19.5" customHeight="1" x14ac:dyDescent="0.6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</row>
    <row r="574" spans="1:26" ht="19.5" customHeight="1" x14ac:dyDescent="0.6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</row>
    <row r="575" spans="1:26" ht="19.5" customHeight="1" x14ac:dyDescent="0.6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</row>
    <row r="576" spans="1:26" ht="19.5" customHeight="1" x14ac:dyDescent="0.6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</row>
    <row r="577" spans="1:26" ht="19.5" customHeight="1" x14ac:dyDescent="0.6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</row>
    <row r="578" spans="1:26" ht="19.5" customHeight="1" x14ac:dyDescent="0.6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</row>
    <row r="579" spans="1:26" ht="19.5" customHeight="1" x14ac:dyDescent="0.6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</row>
    <row r="580" spans="1:26" ht="19.5" customHeight="1" x14ac:dyDescent="0.6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</row>
    <row r="581" spans="1:26" ht="19.5" customHeight="1" x14ac:dyDescent="0.6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</row>
    <row r="582" spans="1:26" ht="19.5" customHeight="1" x14ac:dyDescent="0.6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</row>
    <row r="583" spans="1:26" ht="19.5" customHeight="1" x14ac:dyDescent="0.6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</row>
    <row r="584" spans="1:26" ht="19.5" customHeight="1" x14ac:dyDescent="0.6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</row>
    <row r="585" spans="1:26" ht="19.5" customHeight="1" x14ac:dyDescent="0.6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</row>
    <row r="586" spans="1:26" ht="19.5" customHeight="1" x14ac:dyDescent="0.6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</row>
    <row r="587" spans="1:26" ht="19.5" customHeight="1" x14ac:dyDescent="0.6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</row>
    <row r="588" spans="1:26" ht="19.5" customHeight="1" x14ac:dyDescent="0.6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</row>
    <row r="589" spans="1:26" ht="19.5" customHeight="1" x14ac:dyDescent="0.6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</row>
    <row r="590" spans="1:26" ht="19.5" customHeight="1" x14ac:dyDescent="0.6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</row>
    <row r="591" spans="1:26" ht="19.5" customHeight="1" x14ac:dyDescent="0.6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</row>
    <row r="592" spans="1:26" ht="19.5" customHeight="1" x14ac:dyDescent="0.6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</row>
    <row r="593" spans="1:26" ht="19.5" customHeight="1" x14ac:dyDescent="0.6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</row>
    <row r="594" spans="1:26" ht="19.5" customHeight="1" x14ac:dyDescent="0.6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</row>
    <row r="595" spans="1:26" ht="19.5" customHeight="1" x14ac:dyDescent="0.6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</row>
    <row r="596" spans="1:26" ht="19.5" customHeight="1" x14ac:dyDescent="0.6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</row>
    <row r="597" spans="1:26" ht="19.5" customHeight="1" x14ac:dyDescent="0.6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</row>
    <row r="598" spans="1:26" ht="19.5" customHeight="1" x14ac:dyDescent="0.6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</row>
    <row r="599" spans="1:26" ht="19.5" customHeight="1" x14ac:dyDescent="0.6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</row>
    <row r="600" spans="1:26" ht="19.5" customHeight="1" x14ac:dyDescent="0.6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</row>
    <row r="601" spans="1:26" ht="19.5" customHeight="1" x14ac:dyDescent="0.6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</row>
    <row r="602" spans="1:26" ht="19.5" customHeight="1" x14ac:dyDescent="0.6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</row>
    <row r="603" spans="1:26" ht="19.5" customHeight="1" x14ac:dyDescent="0.6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</row>
    <row r="604" spans="1:26" ht="19.5" customHeight="1" x14ac:dyDescent="0.6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</row>
    <row r="605" spans="1:26" ht="19.5" customHeight="1" x14ac:dyDescent="0.6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</row>
    <row r="606" spans="1:26" ht="19.5" customHeight="1" x14ac:dyDescent="0.6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</row>
    <row r="607" spans="1:26" ht="19.5" customHeight="1" x14ac:dyDescent="0.6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</row>
    <row r="608" spans="1:26" ht="19.5" customHeight="1" x14ac:dyDescent="0.6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</row>
    <row r="609" spans="1:26" ht="19.5" customHeight="1" x14ac:dyDescent="0.6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</row>
    <row r="610" spans="1:26" ht="19.5" customHeight="1" x14ac:dyDescent="0.6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</row>
    <row r="611" spans="1:26" ht="19.5" customHeight="1" x14ac:dyDescent="0.6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</row>
    <row r="612" spans="1:26" ht="19.5" customHeight="1" x14ac:dyDescent="0.6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</row>
    <row r="613" spans="1:26" ht="19.5" customHeight="1" x14ac:dyDescent="0.6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</row>
    <row r="614" spans="1:26" ht="19.5" customHeight="1" x14ac:dyDescent="0.6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</row>
    <row r="615" spans="1:26" ht="19.5" customHeight="1" x14ac:dyDescent="0.6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</row>
    <row r="616" spans="1:26" ht="19.5" customHeight="1" x14ac:dyDescent="0.6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</row>
    <row r="617" spans="1:26" ht="19.5" customHeight="1" x14ac:dyDescent="0.6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</row>
    <row r="618" spans="1:26" ht="19.5" customHeight="1" x14ac:dyDescent="0.6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</row>
    <row r="619" spans="1:26" ht="19.5" customHeight="1" x14ac:dyDescent="0.6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</row>
    <row r="620" spans="1:26" ht="19.5" customHeight="1" x14ac:dyDescent="0.6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</row>
    <row r="621" spans="1:26" ht="19.5" customHeight="1" x14ac:dyDescent="0.6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</row>
    <row r="622" spans="1:26" ht="19.5" customHeight="1" x14ac:dyDescent="0.6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</row>
    <row r="623" spans="1:26" ht="19.5" customHeight="1" x14ac:dyDescent="0.6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</row>
    <row r="624" spans="1:26" ht="19.5" customHeight="1" x14ac:dyDescent="0.6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</row>
    <row r="625" spans="1:26" ht="19.5" customHeight="1" x14ac:dyDescent="0.6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</row>
    <row r="626" spans="1:26" ht="19.5" customHeight="1" x14ac:dyDescent="0.6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</row>
    <row r="627" spans="1:26" ht="19.5" customHeight="1" x14ac:dyDescent="0.6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</row>
    <row r="628" spans="1:26" ht="19.5" customHeight="1" x14ac:dyDescent="0.6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</row>
    <row r="629" spans="1:26" ht="19.5" customHeight="1" x14ac:dyDescent="0.6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</row>
    <row r="630" spans="1:26" ht="19.5" customHeight="1" x14ac:dyDescent="0.6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</row>
    <row r="631" spans="1:26" ht="19.5" customHeight="1" x14ac:dyDescent="0.6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</row>
    <row r="632" spans="1:26" ht="19.5" customHeight="1" x14ac:dyDescent="0.6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</row>
    <row r="633" spans="1:26" ht="19.5" customHeight="1" x14ac:dyDescent="0.6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</row>
    <row r="634" spans="1:26" ht="19.5" customHeight="1" x14ac:dyDescent="0.6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</row>
    <row r="635" spans="1:26" ht="19.5" customHeight="1" x14ac:dyDescent="0.6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</row>
    <row r="636" spans="1:26" ht="19.5" customHeight="1" x14ac:dyDescent="0.6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</row>
    <row r="637" spans="1:26" ht="19.5" customHeight="1" x14ac:dyDescent="0.6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</row>
    <row r="638" spans="1:26" ht="19.5" customHeight="1" x14ac:dyDescent="0.6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</row>
    <row r="639" spans="1:26" ht="19.5" customHeight="1" x14ac:dyDescent="0.6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</row>
    <row r="640" spans="1:26" ht="19.5" customHeight="1" x14ac:dyDescent="0.6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</row>
    <row r="641" spans="1:26" ht="19.5" customHeight="1" x14ac:dyDescent="0.6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</row>
    <row r="642" spans="1:26" ht="19.5" customHeight="1" x14ac:dyDescent="0.6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</row>
    <row r="643" spans="1:26" ht="19.5" customHeight="1" x14ac:dyDescent="0.6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</row>
    <row r="644" spans="1:26" ht="19.5" customHeight="1" x14ac:dyDescent="0.6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</row>
    <row r="645" spans="1:26" ht="19.5" customHeight="1" x14ac:dyDescent="0.6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</row>
    <row r="646" spans="1:26" ht="19.5" customHeight="1" x14ac:dyDescent="0.6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</row>
    <row r="647" spans="1:26" ht="19.5" customHeight="1" x14ac:dyDescent="0.6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</row>
    <row r="648" spans="1:26" ht="19.5" customHeight="1" x14ac:dyDescent="0.6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</row>
    <row r="649" spans="1:26" ht="19.5" customHeight="1" x14ac:dyDescent="0.6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</row>
    <row r="650" spans="1:26" ht="19.5" customHeight="1" x14ac:dyDescent="0.6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</row>
    <row r="651" spans="1:26" ht="19.5" customHeight="1" x14ac:dyDescent="0.6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</row>
    <row r="652" spans="1:26" ht="19.5" customHeight="1" x14ac:dyDescent="0.6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</row>
    <row r="653" spans="1:26" ht="19.5" customHeight="1" x14ac:dyDescent="0.6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</row>
    <row r="654" spans="1:26" ht="19.5" customHeight="1" x14ac:dyDescent="0.6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</row>
    <row r="655" spans="1:26" ht="19.5" customHeight="1" x14ac:dyDescent="0.6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</row>
    <row r="656" spans="1:26" ht="19.5" customHeight="1" x14ac:dyDescent="0.6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</row>
    <row r="657" spans="1:26" ht="19.5" customHeight="1" x14ac:dyDescent="0.6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</row>
    <row r="658" spans="1:26" ht="19.5" customHeight="1" x14ac:dyDescent="0.6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</row>
    <row r="659" spans="1:26" ht="19.5" customHeight="1" x14ac:dyDescent="0.6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</row>
    <row r="660" spans="1:26" ht="19.5" customHeight="1" x14ac:dyDescent="0.6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</row>
    <row r="661" spans="1:26" ht="19.5" customHeight="1" x14ac:dyDescent="0.6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</row>
    <row r="662" spans="1:26" ht="19.5" customHeight="1" x14ac:dyDescent="0.6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</row>
    <row r="663" spans="1:26" ht="19.5" customHeight="1" x14ac:dyDescent="0.6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</row>
    <row r="664" spans="1:26" ht="19.5" customHeight="1" x14ac:dyDescent="0.6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</row>
    <row r="665" spans="1:26" ht="19.5" customHeight="1" x14ac:dyDescent="0.6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</row>
    <row r="666" spans="1:26" ht="19.5" customHeight="1" x14ac:dyDescent="0.6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</row>
    <row r="667" spans="1:26" ht="19.5" customHeight="1" x14ac:dyDescent="0.6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</row>
    <row r="668" spans="1:26" ht="19.5" customHeight="1" x14ac:dyDescent="0.6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</row>
    <row r="669" spans="1:26" ht="19.5" customHeight="1" x14ac:dyDescent="0.6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</row>
    <row r="670" spans="1:26" ht="19.5" customHeight="1" x14ac:dyDescent="0.6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</row>
    <row r="671" spans="1:26" ht="19.5" customHeight="1" x14ac:dyDescent="0.6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</row>
    <row r="672" spans="1:26" ht="19.5" customHeight="1" x14ac:dyDescent="0.6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</row>
    <row r="673" spans="1:26" ht="19.5" customHeight="1" x14ac:dyDescent="0.6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</row>
    <row r="674" spans="1:26" ht="19.5" customHeight="1" x14ac:dyDescent="0.6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</row>
    <row r="675" spans="1:26" ht="19.5" customHeight="1" x14ac:dyDescent="0.6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</row>
    <row r="676" spans="1:26" ht="19.5" customHeight="1" x14ac:dyDescent="0.6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</row>
    <row r="677" spans="1:26" ht="19.5" customHeight="1" x14ac:dyDescent="0.6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</row>
    <row r="678" spans="1:26" ht="19.5" customHeight="1" x14ac:dyDescent="0.6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</row>
    <row r="679" spans="1:26" ht="19.5" customHeight="1" x14ac:dyDescent="0.6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</row>
    <row r="680" spans="1:26" ht="19.5" customHeight="1" x14ac:dyDescent="0.6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</row>
    <row r="681" spans="1:26" ht="19.5" customHeight="1" x14ac:dyDescent="0.6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</row>
    <row r="682" spans="1:26" ht="19.5" customHeight="1" x14ac:dyDescent="0.6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</row>
    <row r="683" spans="1:26" ht="19.5" customHeight="1" x14ac:dyDescent="0.6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</row>
    <row r="684" spans="1:26" ht="19.5" customHeight="1" x14ac:dyDescent="0.6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</row>
    <row r="685" spans="1:26" ht="19.5" customHeight="1" x14ac:dyDescent="0.6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</row>
    <row r="686" spans="1:26" ht="19.5" customHeight="1" x14ac:dyDescent="0.6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</row>
    <row r="687" spans="1:26" ht="19.5" customHeight="1" x14ac:dyDescent="0.6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</row>
    <row r="688" spans="1:26" ht="19.5" customHeight="1" x14ac:dyDescent="0.6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</row>
    <row r="689" spans="1:26" ht="19.5" customHeight="1" x14ac:dyDescent="0.6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</row>
    <row r="690" spans="1:26" ht="19.5" customHeight="1" x14ac:dyDescent="0.6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</row>
    <row r="691" spans="1:26" ht="19.5" customHeight="1" x14ac:dyDescent="0.6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</row>
    <row r="692" spans="1:26" ht="19.5" customHeight="1" x14ac:dyDescent="0.6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</row>
    <row r="693" spans="1:26" ht="19.5" customHeight="1" x14ac:dyDescent="0.6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</row>
    <row r="694" spans="1:26" ht="19.5" customHeight="1" x14ac:dyDescent="0.6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</row>
    <row r="695" spans="1:26" ht="19.5" customHeight="1" x14ac:dyDescent="0.6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</row>
    <row r="696" spans="1:26" ht="19.5" customHeight="1" x14ac:dyDescent="0.6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</row>
    <row r="697" spans="1:26" ht="19.5" customHeight="1" x14ac:dyDescent="0.6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</row>
    <row r="698" spans="1:26" ht="19.5" customHeight="1" x14ac:dyDescent="0.6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</row>
    <row r="699" spans="1:26" ht="19.5" customHeight="1" x14ac:dyDescent="0.6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</row>
    <row r="700" spans="1:26" ht="19.5" customHeight="1" x14ac:dyDescent="0.6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</row>
    <row r="701" spans="1:26" ht="19.5" customHeight="1" x14ac:dyDescent="0.6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</row>
    <row r="702" spans="1:26" ht="19.5" customHeight="1" x14ac:dyDescent="0.6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</row>
    <row r="703" spans="1:26" ht="19.5" customHeight="1" x14ac:dyDescent="0.6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</row>
    <row r="704" spans="1:26" ht="19.5" customHeight="1" x14ac:dyDescent="0.6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</row>
    <row r="705" spans="1:26" ht="19.5" customHeight="1" x14ac:dyDescent="0.6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</row>
    <row r="706" spans="1:26" ht="19.5" customHeight="1" x14ac:dyDescent="0.6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</row>
    <row r="707" spans="1:26" ht="19.5" customHeight="1" x14ac:dyDescent="0.6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</row>
    <row r="708" spans="1:26" ht="19.5" customHeight="1" x14ac:dyDescent="0.6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</row>
    <row r="709" spans="1:26" ht="19.5" customHeight="1" x14ac:dyDescent="0.6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</row>
    <row r="710" spans="1:26" ht="19.5" customHeight="1" x14ac:dyDescent="0.6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</row>
    <row r="711" spans="1:26" ht="19.5" customHeight="1" x14ac:dyDescent="0.6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</row>
    <row r="712" spans="1:26" ht="19.5" customHeight="1" x14ac:dyDescent="0.6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</row>
    <row r="713" spans="1:26" ht="19.5" customHeight="1" x14ac:dyDescent="0.6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</row>
    <row r="714" spans="1:26" ht="19.5" customHeight="1" x14ac:dyDescent="0.6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</row>
    <row r="715" spans="1:26" ht="19.5" customHeight="1" x14ac:dyDescent="0.6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</row>
    <row r="716" spans="1:26" ht="19.5" customHeight="1" x14ac:dyDescent="0.6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</row>
    <row r="717" spans="1:26" ht="19.5" customHeight="1" x14ac:dyDescent="0.6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</row>
    <row r="718" spans="1:26" ht="19.5" customHeight="1" x14ac:dyDescent="0.6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</row>
    <row r="719" spans="1:26" ht="19.5" customHeight="1" x14ac:dyDescent="0.6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</row>
    <row r="720" spans="1:26" ht="19.5" customHeight="1" x14ac:dyDescent="0.6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</row>
    <row r="721" spans="1:26" ht="19.5" customHeight="1" x14ac:dyDescent="0.6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</row>
    <row r="722" spans="1:26" ht="19.5" customHeight="1" x14ac:dyDescent="0.6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</row>
    <row r="723" spans="1:26" ht="19.5" customHeight="1" x14ac:dyDescent="0.6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</row>
    <row r="724" spans="1:26" ht="19.5" customHeight="1" x14ac:dyDescent="0.6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</row>
    <row r="725" spans="1:26" ht="19.5" customHeight="1" x14ac:dyDescent="0.6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</row>
    <row r="726" spans="1:26" ht="19.5" customHeight="1" x14ac:dyDescent="0.6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</row>
    <row r="727" spans="1:26" ht="19.5" customHeight="1" x14ac:dyDescent="0.6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</row>
    <row r="728" spans="1:26" ht="19.5" customHeight="1" x14ac:dyDescent="0.6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</row>
    <row r="729" spans="1:26" ht="19.5" customHeight="1" x14ac:dyDescent="0.6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</row>
    <row r="730" spans="1:26" ht="19.5" customHeight="1" x14ac:dyDescent="0.6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</row>
    <row r="731" spans="1:26" ht="19.5" customHeight="1" x14ac:dyDescent="0.6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</row>
    <row r="732" spans="1:26" ht="19.5" customHeight="1" x14ac:dyDescent="0.6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</row>
    <row r="733" spans="1:26" ht="19.5" customHeight="1" x14ac:dyDescent="0.6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</row>
    <row r="734" spans="1:26" ht="19.5" customHeight="1" x14ac:dyDescent="0.6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</row>
    <row r="735" spans="1:26" ht="19.5" customHeight="1" x14ac:dyDescent="0.6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</row>
    <row r="736" spans="1:26" ht="19.5" customHeight="1" x14ac:dyDescent="0.6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</row>
    <row r="737" spans="1:26" ht="19.5" customHeight="1" x14ac:dyDescent="0.6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</row>
    <row r="738" spans="1:26" ht="19.5" customHeight="1" x14ac:dyDescent="0.6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</row>
    <row r="739" spans="1:26" ht="19.5" customHeight="1" x14ac:dyDescent="0.6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</row>
    <row r="740" spans="1:26" ht="19.5" customHeight="1" x14ac:dyDescent="0.6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</row>
    <row r="741" spans="1:26" ht="19.5" customHeight="1" x14ac:dyDescent="0.6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</row>
    <row r="742" spans="1:26" ht="19.5" customHeight="1" x14ac:dyDescent="0.6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</row>
    <row r="743" spans="1:26" ht="19.5" customHeight="1" x14ac:dyDescent="0.6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</row>
    <row r="744" spans="1:26" ht="19.5" customHeight="1" x14ac:dyDescent="0.6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</row>
    <row r="745" spans="1:26" ht="19.5" customHeight="1" x14ac:dyDescent="0.6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</row>
    <row r="746" spans="1:26" ht="19.5" customHeight="1" x14ac:dyDescent="0.6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</row>
    <row r="747" spans="1:26" ht="19.5" customHeight="1" x14ac:dyDescent="0.6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</row>
    <row r="748" spans="1:26" ht="19.5" customHeight="1" x14ac:dyDescent="0.6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</row>
    <row r="749" spans="1:26" ht="19.5" customHeight="1" x14ac:dyDescent="0.6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</row>
    <row r="750" spans="1:26" ht="19.5" customHeight="1" x14ac:dyDescent="0.6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</row>
    <row r="751" spans="1:26" ht="19.5" customHeight="1" x14ac:dyDescent="0.6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</row>
    <row r="752" spans="1:26" ht="19.5" customHeight="1" x14ac:dyDescent="0.6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</row>
    <row r="753" spans="1:26" ht="19.5" customHeight="1" x14ac:dyDescent="0.6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</row>
    <row r="754" spans="1:26" ht="19.5" customHeight="1" x14ac:dyDescent="0.6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</row>
    <row r="755" spans="1:26" ht="19.5" customHeight="1" x14ac:dyDescent="0.6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</row>
    <row r="756" spans="1:26" ht="19.5" customHeight="1" x14ac:dyDescent="0.6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</row>
    <row r="757" spans="1:26" ht="19.5" customHeight="1" x14ac:dyDescent="0.6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</row>
    <row r="758" spans="1:26" ht="19.5" customHeight="1" x14ac:dyDescent="0.6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</row>
    <row r="759" spans="1:26" ht="19.5" customHeight="1" x14ac:dyDescent="0.6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</row>
    <row r="760" spans="1:26" ht="19.5" customHeight="1" x14ac:dyDescent="0.6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</row>
    <row r="761" spans="1:26" ht="19.5" customHeight="1" x14ac:dyDescent="0.6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</row>
    <row r="762" spans="1:26" ht="19.5" customHeight="1" x14ac:dyDescent="0.6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</row>
    <row r="763" spans="1:26" ht="19.5" customHeight="1" x14ac:dyDescent="0.6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</row>
    <row r="764" spans="1:26" ht="19.5" customHeight="1" x14ac:dyDescent="0.6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</row>
    <row r="765" spans="1:26" ht="19.5" customHeight="1" x14ac:dyDescent="0.6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</row>
    <row r="766" spans="1:26" ht="19.5" customHeight="1" x14ac:dyDescent="0.6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</row>
    <row r="767" spans="1:26" ht="19.5" customHeight="1" x14ac:dyDescent="0.6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</row>
    <row r="768" spans="1:26" ht="19.5" customHeight="1" x14ac:dyDescent="0.6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</row>
    <row r="769" spans="1:26" ht="19.5" customHeight="1" x14ac:dyDescent="0.6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</row>
    <row r="770" spans="1:26" ht="19.5" customHeight="1" x14ac:dyDescent="0.6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</row>
    <row r="771" spans="1:26" ht="19.5" customHeight="1" x14ac:dyDescent="0.6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</row>
    <row r="772" spans="1:26" ht="19.5" customHeight="1" x14ac:dyDescent="0.6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</row>
    <row r="773" spans="1:26" ht="19.5" customHeight="1" x14ac:dyDescent="0.6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</row>
    <row r="774" spans="1:26" ht="19.5" customHeight="1" x14ac:dyDescent="0.6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</row>
    <row r="775" spans="1:26" ht="19.5" customHeight="1" x14ac:dyDescent="0.6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</row>
    <row r="776" spans="1:26" ht="19.5" customHeight="1" x14ac:dyDescent="0.6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</row>
    <row r="777" spans="1:26" ht="19.5" customHeight="1" x14ac:dyDescent="0.6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</row>
    <row r="778" spans="1:26" ht="19.5" customHeight="1" x14ac:dyDescent="0.6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</row>
    <row r="779" spans="1:26" ht="19.5" customHeight="1" x14ac:dyDescent="0.6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</row>
    <row r="780" spans="1:26" ht="19.5" customHeight="1" x14ac:dyDescent="0.6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</row>
    <row r="781" spans="1:26" ht="19.5" customHeight="1" x14ac:dyDescent="0.6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</row>
    <row r="782" spans="1:26" ht="19.5" customHeight="1" x14ac:dyDescent="0.6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</row>
    <row r="783" spans="1:26" ht="19.5" customHeight="1" x14ac:dyDescent="0.6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</row>
    <row r="784" spans="1:26" ht="19.5" customHeight="1" x14ac:dyDescent="0.6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</row>
    <row r="785" spans="1:26" ht="19.5" customHeight="1" x14ac:dyDescent="0.6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</row>
    <row r="786" spans="1:26" ht="19.5" customHeight="1" x14ac:dyDescent="0.6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</row>
    <row r="787" spans="1:26" ht="19.5" customHeight="1" x14ac:dyDescent="0.6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</row>
    <row r="788" spans="1:26" ht="19.5" customHeight="1" x14ac:dyDescent="0.6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</row>
    <row r="789" spans="1:26" ht="19.5" customHeight="1" x14ac:dyDescent="0.6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</row>
    <row r="790" spans="1:26" ht="19.5" customHeight="1" x14ac:dyDescent="0.6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</row>
    <row r="791" spans="1:26" ht="19.5" customHeight="1" x14ac:dyDescent="0.6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</row>
    <row r="792" spans="1:26" ht="19.5" customHeight="1" x14ac:dyDescent="0.6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</row>
    <row r="793" spans="1:26" ht="19.5" customHeight="1" x14ac:dyDescent="0.6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</row>
    <row r="794" spans="1:26" ht="19.5" customHeight="1" x14ac:dyDescent="0.6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</row>
    <row r="795" spans="1:26" ht="19.5" customHeight="1" x14ac:dyDescent="0.6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</row>
    <row r="796" spans="1:26" ht="19.5" customHeight="1" x14ac:dyDescent="0.6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</row>
    <row r="797" spans="1:26" ht="19.5" customHeight="1" x14ac:dyDescent="0.6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</row>
    <row r="798" spans="1:26" ht="19.5" customHeight="1" x14ac:dyDescent="0.6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</row>
    <row r="799" spans="1:26" ht="19.5" customHeight="1" x14ac:dyDescent="0.6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</row>
    <row r="800" spans="1:26" ht="19.5" customHeight="1" x14ac:dyDescent="0.6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</row>
    <row r="801" spans="1:26" ht="19.5" customHeight="1" x14ac:dyDescent="0.6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</row>
    <row r="802" spans="1:26" ht="19.5" customHeight="1" x14ac:dyDescent="0.6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</row>
    <row r="803" spans="1:26" ht="19.5" customHeight="1" x14ac:dyDescent="0.6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</row>
    <row r="804" spans="1:26" ht="19.5" customHeight="1" x14ac:dyDescent="0.6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</row>
    <row r="805" spans="1:26" ht="19.5" customHeight="1" x14ac:dyDescent="0.6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</row>
    <row r="806" spans="1:26" ht="19.5" customHeight="1" x14ac:dyDescent="0.6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</row>
    <row r="807" spans="1:26" ht="19.5" customHeight="1" x14ac:dyDescent="0.6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</row>
    <row r="808" spans="1:26" ht="19.5" customHeight="1" x14ac:dyDescent="0.6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</row>
    <row r="809" spans="1:26" ht="19.5" customHeight="1" x14ac:dyDescent="0.6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</row>
    <row r="810" spans="1:26" ht="19.5" customHeight="1" x14ac:dyDescent="0.6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</row>
    <row r="811" spans="1:26" ht="19.5" customHeight="1" x14ac:dyDescent="0.6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</row>
    <row r="812" spans="1:26" ht="19.5" customHeight="1" x14ac:dyDescent="0.6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</row>
    <row r="813" spans="1:26" ht="19.5" customHeight="1" x14ac:dyDescent="0.6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</row>
    <row r="814" spans="1:26" ht="19.5" customHeight="1" x14ac:dyDescent="0.6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</row>
    <row r="815" spans="1:26" ht="19.5" customHeight="1" x14ac:dyDescent="0.6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</row>
    <row r="816" spans="1:26" ht="19.5" customHeight="1" x14ac:dyDescent="0.6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</row>
    <row r="817" spans="1:26" ht="19.5" customHeight="1" x14ac:dyDescent="0.6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</row>
    <row r="818" spans="1:26" ht="19.5" customHeight="1" x14ac:dyDescent="0.6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</row>
    <row r="819" spans="1:26" ht="19.5" customHeight="1" x14ac:dyDescent="0.6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</row>
    <row r="820" spans="1:26" ht="19.5" customHeight="1" x14ac:dyDescent="0.6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</row>
    <row r="821" spans="1:26" ht="19.5" customHeight="1" x14ac:dyDescent="0.6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</row>
    <row r="822" spans="1:26" ht="19.5" customHeight="1" x14ac:dyDescent="0.6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</row>
    <row r="823" spans="1:26" ht="19.5" customHeight="1" x14ac:dyDescent="0.6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</row>
    <row r="824" spans="1:26" ht="19.5" customHeight="1" x14ac:dyDescent="0.6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</row>
    <row r="825" spans="1:26" ht="19.5" customHeight="1" x14ac:dyDescent="0.6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</row>
    <row r="826" spans="1:26" ht="19.5" customHeight="1" x14ac:dyDescent="0.6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</row>
    <row r="827" spans="1:26" ht="19.5" customHeight="1" x14ac:dyDescent="0.6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</row>
    <row r="828" spans="1:26" ht="19.5" customHeight="1" x14ac:dyDescent="0.6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</row>
    <row r="829" spans="1:26" ht="19.5" customHeight="1" x14ac:dyDescent="0.6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</row>
    <row r="830" spans="1:26" ht="19.5" customHeight="1" x14ac:dyDescent="0.6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</row>
    <row r="831" spans="1:26" ht="19.5" customHeight="1" x14ac:dyDescent="0.6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</row>
    <row r="832" spans="1:26" ht="19.5" customHeight="1" x14ac:dyDescent="0.6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</row>
    <row r="833" spans="1:26" ht="19.5" customHeight="1" x14ac:dyDescent="0.6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</row>
    <row r="834" spans="1:26" ht="19.5" customHeight="1" x14ac:dyDescent="0.6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</row>
    <row r="835" spans="1:26" ht="19.5" customHeight="1" x14ac:dyDescent="0.6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</row>
    <row r="836" spans="1:26" ht="19.5" customHeight="1" x14ac:dyDescent="0.6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</row>
    <row r="837" spans="1:26" ht="19.5" customHeight="1" x14ac:dyDescent="0.6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</row>
    <row r="838" spans="1:26" ht="19.5" customHeight="1" x14ac:dyDescent="0.6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</row>
    <row r="839" spans="1:26" ht="19.5" customHeight="1" x14ac:dyDescent="0.6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</row>
    <row r="840" spans="1:26" ht="19.5" customHeight="1" x14ac:dyDescent="0.6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</row>
    <row r="841" spans="1:26" ht="19.5" customHeight="1" x14ac:dyDescent="0.6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</row>
    <row r="842" spans="1:26" ht="19.5" customHeight="1" x14ac:dyDescent="0.6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</row>
    <row r="843" spans="1:26" ht="19.5" customHeight="1" x14ac:dyDescent="0.6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</row>
    <row r="844" spans="1:26" ht="19.5" customHeight="1" x14ac:dyDescent="0.6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</row>
    <row r="845" spans="1:26" ht="19.5" customHeight="1" x14ac:dyDescent="0.6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</row>
    <row r="846" spans="1:26" ht="19.5" customHeight="1" x14ac:dyDescent="0.6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</row>
    <row r="847" spans="1:26" ht="19.5" customHeight="1" x14ac:dyDescent="0.6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</row>
    <row r="848" spans="1:26" ht="19.5" customHeight="1" x14ac:dyDescent="0.6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</row>
    <row r="849" spans="1:26" ht="19.5" customHeight="1" x14ac:dyDescent="0.6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</row>
    <row r="850" spans="1:26" ht="19.5" customHeight="1" x14ac:dyDescent="0.6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</row>
    <row r="851" spans="1:26" ht="19.5" customHeight="1" x14ac:dyDescent="0.6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</row>
    <row r="852" spans="1:26" ht="19.5" customHeight="1" x14ac:dyDescent="0.6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</row>
    <row r="853" spans="1:26" ht="19.5" customHeight="1" x14ac:dyDescent="0.6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</row>
    <row r="854" spans="1:26" ht="19.5" customHeight="1" x14ac:dyDescent="0.6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</row>
    <row r="855" spans="1:26" ht="19.5" customHeight="1" x14ac:dyDescent="0.6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</row>
    <row r="856" spans="1:26" ht="19.5" customHeight="1" x14ac:dyDescent="0.6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</row>
    <row r="857" spans="1:26" ht="19.5" customHeight="1" x14ac:dyDescent="0.6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</row>
    <row r="858" spans="1:26" ht="19.5" customHeight="1" x14ac:dyDescent="0.6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</row>
    <row r="859" spans="1:26" ht="19.5" customHeight="1" x14ac:dyDescent="0.6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</row>
    <row r="860" spans="1:26" ht="19.5" customHeight="1" x14ac:dyDescent="0.6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</row>
    <row r="861" spans="1:26" ht="19.5" customHeight="1" x14ac:dyDescent="0.6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</row>
    <row r="862" spans="1:26" ht="19.5" customHeight="1" x14ac:dyDescent="0.6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</row>
    <row r="863" spans="1:26" ht="19.5" customHeight="1" x14ac:dyDescent="0.6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</row>
    <row r="864" spans="1:26" ht="19.5" customHeight="1" x14ac:dyDescent="0.6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</row>
    <row r="865" spans="1:26" ht="19.5" customHeight="1" x14ac:dyDescent="0.6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</row>
    <row r="866" spans="1:26" ht="19.5" customHeight="1" x14ac:dyDescent="0.6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</row>
    <row r="867" spans="1:26" ht="19.5" customHeight="1" x14ac:dyDescent="0.6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</row>
    <row r="868" spans="1:26" ht="19.5" customHeight="1" x14ac:dyDescent="0.6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</row>
    <row r="869" spans="1:26" ht="19.5" customHeight="1" x14ac:dyDescent="0.6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</row>
    <row r="870" spans="1:26" ht="19.5" customHeight="1" x14ac:dyDescent="0.6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</row>
    <row r="871" spans="1:26" ht="19.5" customHeight="1" x14ac:dyDescent="0.6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</row>
    <row r="872" spans="1:26" ht="19.5" customHeight="1" x14ac:dyDescent="0.6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</row>
    <row r="873" spans="1:26" ht="19.5" customHeight="1" x14ac:dyDescent="0.6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</row>
    <row r="874" spans="1:26" ht="19.5" customHeight="1" x14ac:dyDescent="0.6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</row>
    <row r="875" spans="1:26" ht="19.5" customHeight="1" x14ac:dyDescent="0.6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</row>
    <row r="876" spans="1:26" ht="19.5" customHeight="1" x14ac:dyDescent="0.6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</row>
    <row r="877" spans="1:26" ht="19.5" customHeight="1" x14ac:dyDescent="0.6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</row>
    <row r="878" spans="1:26" ht="19.5" customHeight="1" x14ac:dyDescent="0.6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</row>
    <row r="879" spans="1:26" ht="19.5" customHeight="1" x14ac:dyDescent="0.6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</row>
    <row r="880" spans="1:26" ht="19.5" customHeight="1" x14ac:dyDescent="0.6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</row>
    <row r="881" spans="1:26" ht="19.5" customHeight="1" x14ac:dyDescent="0.6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</row>
    <row r="882" spans="1:26" ht="19.5" customHeight="1" x14ac:dyDescent="0.6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</row>
    <row r="883" spans="1:26" ht="19.5" customHeight="1" x14ac:dyDescent="0.6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</row>
    <row r="884" spans="1:26" ht="19.5" customHeight="1" x14ac:dyDescent="0.6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</row>
    <row r="885" spans="1:26" ht="19.5" customHeight="1" x14ac:dyDescent="0.6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</row>
    <row r="886" spans="1:26" ht="19.5" customHeight="1" x14ac:dyDescent="0.6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</row>
    <row r="887" spans="1:26" ht="19.5" customHeight="1" x14ac:dyDescent="0.6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</row>
    <row r="888" spans="1:26" ht="19.5" customHeight="1" x14ac:dyDescent="0.6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</row>
    <row r="889" spans="1:26" ht="19.5" customHeight="1" x14ac:dyDescent="0.6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</row>
    <row r="890" spans="1:26" ht="19.5" customHeight="1" x14ac:dyDescent="0.6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</row>
    <row r="891" spans="1:26" ht="19.5" customHeight="1" x14ac:dyDescent="0.6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</row>
    <row r="892" spans="1:26" ht="19.5" customHeight="1" x14ac:dyDescent="0.6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</row>
    <row r="893" spans="1:26" ht="19.5" customHeight="1" x14ac:dyDescent="0.6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</row>
    <row r="894" spans="1:26" ht="19.5" customHeight="1" x14ac:dyDescent="0.6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</row>
    <row r="895" spans="1:26" ht="19.5" customHeight="1" x14ac:dyDescent="0.6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</row>
    <row r="896" spans="1:26" ht="19.5" customHeight="1" x14ac:dyDescent="0.6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</row>
    <row r="897" spans="1:26" ht="19.5" customHeight="1" x14ac:dyDescent="0.6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</row>
    <row r="898" spans="1:26" ht="19.5" customHeight="1" x14ac:dyDescent="0.6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</row>
    <row r="899" spans="1:26" ht="19.5" customHeight="1" x14ac:dyDescent="0.6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</row>
    <row r="900" spans="1:26" ht="19.5" customHeight="1" x14ac:dyDescent="0.6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</row>
    <row r="901" spans="1:26" ht="19.5" customHeight="1" x14ac:dyDescent="0.6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</row>
    <row r="902" spans="1:26" ht="19.5" customHeight="1" x14ac:dyDescent="0.6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</row>
    <row r="903" spans="1:26" ht="19.5" customHeight="1" x14ac:dyDescent="0.6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</row>
    <row r="904" spans="1:26" ht="19.5" customHeight="1" x14ac:dyDescent="0.6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</row>
    <row r="905" spans="1:26" ht="19.5" customHeight="1" x14ac:dyDescent="0.6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</row>
    <row r="906" spans="1:26" ht="19.5" customHeight="1" x14ac:dyDescent="0.6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</row>
    <row r="907" spans="1:26" ht="19.5" customHeight="1" x14ac:dyDescent="0.6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</row>
    <row r="908" spans="1:26" ht="19.5" customHeight="1" x14ac:dyDescent="0.6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</row>
    <row r="909" spans="1:26" ht="19.5" customHeight="1" x14ac:dyDescent="0.6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</row>
    <row r="910" spans="1:26" ht="19.5" customHeight="1" x14ac:dyDescent="0.6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</row>
    <row r="911" spans="1:26" ht="19.5" customHeight="1" x14ac:dyDescent="0.6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</row>
    <row r="912" spans="1:26" ht="19.5" customHeight="1" x14ac:dyDescent="0.6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</row>
    <row r="913" spans="1:26" ht="19.5" customHeight="1" x14ac:dyDescent="0.6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</row>
    <row r="914" spans="1:26" ht="19.5" customHeight="1" x14ac:dyDescent="0.6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</row>
    <row r="915" spans="1:26" ht="19.5" customHeight="1" x14ac:dyDescent="0.6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</row>
    <row r="916" spans="1:26" ht="19.5" customHeight="1" x14ac:dyDescent="0.6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</row>
    <row r="917" spans="1:26" ht="19.5" customHeight="1" x14ac:dyDescent="0.6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</row>
    <row r="918" spans="1:26" ht="19.5" customHeight="1" x14ac:dyDescent="0.6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</row>
    <row r="919" spans="1:26" ht="19.5" customHeight="1" x14ac:dyDescent="0.6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</row>
    <row r="920" spans="1:26" ht="19.5" customHeight="1" x14ac:dyDescent="0.6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</row>
    <row r="921" spans="1:26" ht="19.5" customHeight="1" x14ac:dyDescent="0.6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</row>
    <row r="922" spans="1:26" ht="19.5" customHeight="1" x14ac:dyDescent="0.6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</row>
    <row r="923" spans="1:26" ht="19.5" customHeight="1" x14ac:dyDescent="0.6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</row>
    <row r="924" spans="1:26" ht="19.5" customHeight="1" x14ac:dyDescent="0.6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</row>
    <row r="925" spans="1:26" ht="19.5" customHeight="1" x14ac:dyDescent="0.6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</row>
    <row r="926" spans="1:26" ht="19.5" customHeight="1" x14ac:dyDescent="0.6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</row>
    <row r="927" spans="1:26" ht="19.5" customHeight="1" x14ac:dyDescent="0.6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</row>
    <row r="928" spans="1:26" ht="19.5" customHeight="1" x14ac:dyDescent="0.6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</row>
    <row r="929" spans="1:26" ht="19.5" customHeight="1" x14ac:dyDescent="0.6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</row>
    <row r="930" spans="1:26" ht="19.5" customHeight="1" x14ac:dyDescent="0.6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</row>
    <row r="931" spans="1:26" ht="19.5" customHeight="1" x14ac:dyDescent="0.6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</row>
    <row r="932" spans="1:26" ht="19.5" customHeight="1" x14ac:dyDescent="0.6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</row>
    <row r="933" spans="1:26" ht="19.5" customHeight="1" x14ac:dyDescent="0.6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</row>
    <row r="934" spans="1:26" ht="19.5" customHeight="1" x14ac:dyDescent="0.6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</row>
    <row r="935" spans="1:26" ht="19.5" customHeight="1" x14ac:dyDescent="0.6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</row>
    <row r="936" spans="1:26" ht="19.5" customHeight="1" x14ac:dyDescent="0.6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</row>
    <row r="937" spans="1:26" ht="19.5" customHeight="1" x14ac:dyDescent="0.6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</row>
    <row r="938" spans="1:26" ht="19.5" customHeight="1" x14ac:dyDescent="0.6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</row>
    <row r="939" spans="1:26" ht="19.5" customHeight="1" x14ac:dyDescent="0.6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</row>
    <row r="940" spans="1:26" ht="19.5" customHeight="1" x14ac:dyDescent="0.6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</row>
    <row r="941" spans="1:26" ht="19.5" customHeight="1" x14ac:dyDescent="0.6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</row>
    <row r="942" spans="1:26" ht="19.5" customHeight="1" x14ac:dyDescent="0.6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</row>
    <row r="943" spans="1:26" ht="19.5" customHeight="1" x14ac:dyDescent="0.6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</row>
    <row r="944" spans="1:26" ht="19.5" customHeight="1" x14ac:dyDescent="0.6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</row>
    <row r="945" spans="1:26" ht="19.5" customHeight="1" x14ac:dyDescent="0.6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</row>
    <row r="946" spans="1:26" ht="19.5" customHeight="1" x14ac:dyDescent="0.6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</row>
    <row r="947" spans="1:26" ht="19.5" customHeight="1" x14ac:dyDescent="0.6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</row>
    <row r="948" spans="1:26" ht="19.5" customHeight="1" x14ac:dyDescent="0.6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</row>
    <row r="949" spans="1:26" ht="19.5" customHeight="1" x14ac:dyDescent="0.6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</row>
    <row r="950" spans="1:26" ht="19.5" customHeight="1" x14ac:dyDescent="0.6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</row>
    <row r="951" spans="1:26" ht="19.5" customHeight="1" x14ac:dyDescent="0.6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</row>
    <row r="952" spans="1:26" ht="19.5" customHeight="1" x14ac:dyDescent="0.6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</row>
    <row r="953" spans="1:26" ht="19.5" customHeight="1" x14ac:dyDescent="0.6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</row>
    <row r="954" spans="1:26" ht="19.5" customHeight="1" x14ac:dyDescent="0.6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</row>
    <row r="955" spans="1:26" ht="19.5" customHeight="1" x14ac:dyDescent="0.6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</row>
    <row r="956" spans="1:26" ht="19.5" customHeight="1" x14ac:dyDescent="0.6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</row>
    <row r="957" spans="1:26" ht="19.5" customHeight="1" x14ac:dyDescent="0.6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</row>
    <row r="958" spans="1:26" ht="19.5" customHeight="1" x14ac:dyDescent="0.6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</row>
    <row r="959" spans="1:26" ht="19.5" customHeight="1" x14ac:dyDescent="0.6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</row>
    <row r="960" spans="1:26" ht="19.5" customHeight="1" x14ac:dyDescent="0.6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</row>
    <row r="961" spans="1:26" ht="19.5" customHeight="1" x14ac:dyDescent="0.6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</row>
    <row r="962" spans="1:26" ht="19.5" customHeight="1" x14ac:dyDescent="0.6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</row>
    <row r="963" spans="1:26" ht="19.5" customHeight="1" x14ac:dyDescent="0.6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</row>
    <row r="964" spans="1:26" ht="19.5" customHeight="1" x14ac:dyDescent="0.6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</row>
    <row r="965" spans="1:26" ht="19.5" customHeight="1" x14ac:dyDescent="0.6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</row>
    <row r="966" spans="1:26" ht="19.5" customHeight="1" x14ac:dyDescent="0.6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</row>
    <row r="967" spans="1:26" ht="19.5" customHeight="1" x14ac:dyDescent="0.6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</row>
    <row r="968" spans="1:26" ht="19.5" customHeight="1" x14ac:dyDescent="0.6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</row>
    <row r="969" spans="1:26" ht="19.5" customHeight="1" x14ac:dyDescent="0.6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</row>
    <row r="970" spans="1:26" ht="19.5" customHeight="1" x14ac:dyDescent="0.6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</row>
    <row r="971" spans="1:26" ht="19.5" customHeight="1" x14ac:dyDescent="0.6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</row>
    <row r="972" spans="1:26" ht="19.5" customHeight="1" x14ac:dyDescent="0.6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</row>
    <row r="973" spans="1:26" ht="19.5" customHeight="1" x14ac:dyDescent="0.6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</row>
    <row r="974" spans="1:26" ht="19.5" customHeight="1" x14ac:dyDescent="0.6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</row>
    <row r="975" spans="1:26" ht="19.5" customHeight="1" x14ac:dyDescent="0.6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</row>
    <row r="976" spans="1:26" ht="19.5" customHeight="1" x14ac:dyDescent="0.6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</row>
    <row r="977" spans="1:26" ht="19.5" customHeight="1" x14ac:dyDescent="0.6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</row>
    <row r="978" spans="1:26" ht="19.5" customHeight="1" x14ac:dyDescent="0.6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</row>
    <row r="979" spans="1:26" ht="19.5" customHeight="1" x14ac:dyDescent="0.6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</row>
    <row r="980" spans="1:26" ht="19.5" customHeight="1" x14ac:dyDescent="0.6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</row>
    <row r="981" spans="1:26" ht="19.5" customHeight="1" x14ac:dyDescent="0.6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</row>
    <row r="982" spans="1:26" ht="19.5" customHeight="1" x14ac:dyDescent="0.6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</row>
    <row r="983" spans="1:26" ht="19.5" customHeight="1" x14ac:dyDescent="0.6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</row>
    <row r="984" spans="1:26" ht="19.5" customHeight="1" x14ac:dyDescent="0.6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</row>
    <row r="985" spans="1:26" ht="19.5" customHeight="1" x14ac:dyDescent="0.6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</row>
    <row r="986" spans="1:26" ht="19.5" customHeight="1" x14ac:dyDescent="0.6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</row>
    <row r="987" spans="1:26" ht="19.5" customHeight="1" x14ac:dyDescent="0.6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</row>
    <row r="988" spans="1:26" ht="19.5" customHeight="1" x14ac:dyDescent="0.6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</row>
    <row r="989" spans="1:26" ht="19.5" customHeight="1" x14ac:dyDescent="0.6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</row>
    <row r="990" spans="1:26" ht="19.5" customHeight="1" x14ac:dyDescent="0.6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</row>
    <row r="991" spans="1:26" ht="19.5" customHeight="1" x14ac:dyDescent="0.6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</row>
    <row r="992" spans="1:26" ht="19.5" customHeight="1" x14ac:dyDescent="0.6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</row>
    <row r="993" spans="1:26" ht="19.5" customHeight="1" x14ac:dyDescent="0.6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</row>
    <row r="994" spans="1:26" ht="19.5" customHeight="1" x14ac:dyDescent="0.6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</row>
    <row r="995" spans="1:26" ht="19.5" customHeight="1" x14ac:dyDescent="0.6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</row>
    <row r="996" spans="1:26" ht="19.5" customHeight="1" x14ac:dyDescent="0.6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</row>
    <row r="997" spans="1:26" ht="19.5" customHeight="1" x14ac:dyDescent="0.6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</row>
    <row r="998" spans="1:26" ht="19.5" customHeight="1" x14ac:dyDescent="0.6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</row>
    <row r="999" spans="1:26" ht="19.5" customHeight="1" x14ac:dyDescent="0.6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</row>
    <row r="1000" spans="1:26" ht="19.5" customHeight="1" x14ac:dyDescent="0.6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53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6" customWidth="1"/>
    <col min="2" max="2" width="5" style="46" customWidth="1"/>
    <col min="3" max="3" width="6.1640625" style="46" customWidth="1"/>
    <col min="4" max="4" width="19.9140625" style="46" customWidth="1"/>
    <col min="5" max="5" width="5.5" style="46" customWidth="1"/>
    <col min="6" max="30" width="3.08203125" style="46" customWidth="1"/>
    <col min="31" max="31" width="3.6640625" style="46" hidden="1" customWidth="1"/>
    <col min="32" max="32" width="3.6640625" style="46" customWidth="1"/>
    <col min="33" max="34" width="3.6640625" style="46" hidden="1" customWidth="1"/>
    <col min="35" max="35" width="3.6640625" style="46" customWidth="1"/>
    <col min="36" max="38" width="3.6640625" style="46" hidden="1" customWidth="1"/>
    <col min="39" max="39" width="3.6640625" style="46" customWidth="1"/>
    <col min="40" max="42" width="3.6640625" style="46" hidden="1" customWidth="1"/>
    <col min="43" max="43" width="3.6640625" style="46" customWidth="1"/>
    <col min="44" max="44" width="3.6640625" style="46" hidden="1" customWidth="1"/>
    <col min="45" max="45" width="3.6640625" style="46" customWidth="1"/>
    <col min="46" max="65" width="9.08203125" style="46" customWidth="1"/>
    <col min="66" max="16384" width="10.08203125" style="46"/>
  </cols>
  <sheetData>
    <row r="1" spans="1:65" ht="18" customHeight="1" x14ac:dyDescent="0.6">
      <c r="A1" s="35"/>
      <c r="B1" s="35"/>
      <c r="C1" s="54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>
        <v>2</v>
      </c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ht="18" customHeight="1" x14ac:dyDescent="0.6">
      <c r="A2" s="89" t="s">
        <v>0</v>
      </c>
      <c r="B2" s="90"/>
      <c r="C2" s="90"/>
      <c r="D2" s="90"/>
      <c r="E2" s="91"/>
      <c r="F2" s="92" t="s">
        <v>64</v>
      </c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1"/>
      <c r="AE2" s="36"/>
      <c r="AF2" s="83" t="s">
        <v>2</v>
      </c>
      <c r="AG2" s="37"/>
      <c r="AH2" s="37"/>
      <c r="AI2" s="83" t="s">
        <v>3</v>
      </c>
      <c r="AJ2" s="37"/>
      <c r="AK2" s="37"/>
      <c r="AL2" s="37"/>
      <c r="AM2" s="83" t="s">
        <v>4</v>
      </c>
      <c r="AN2" s="37"/>
      <c r="AO2" s="37"/>
      <c r="AP2" s="37"/>
      <c r="AQ2" s="83" t="s">
        <v>5</v>
      </c>
      <c r="AR2" s="37"/>
      <c r="AS2" s="83" t="s">
        <v>6</v>
      </c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</row>
    <row r="3" spans="1:65" ht="18" customHeight="1" x14ac:dyDescent="0.6">
      <c r="A3" s="89" t="str">
        <f>ฉบับนักเรียน!A3</f>
        <v>นางนลินรัตน์ สุขธีรกุลพงศ์  นางสาววลัยลักษณ์ ภูศรี</v>
      </c>
      <c r="B3" s="90"/>
      <c r="C3" s="90"/>
      <c r="D3" s="90"/>
      <c r="E3" s="91"/>
      <c r="F3" s="89" t="s">
        <v>7</v>
      </c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1"/>
      <c r="AE3" s="36"/>
      <c r="AF3" s="84"/>
      <c r="AG3" s="37"/>
      <c r="AH3" s="37"/>
      <c r="AI3" s="84"/>
      <c r="AJ3" s="37"/>
      <c r="AK3" s="37"/>
      <c r="AL3" s="37"/>
      <c r="AM3" s="84"/>
      <c r="AN3" s="37"/>
      <c r="AO3" s="37"/>
      <c r="AP3" s="37"/>
      <c r="AQ3" s="84"/>
      <c r="AR3" s="37"/>
      <c r="AS3" s="84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6"/>
      <c r="AF4" s="85"/>
      <c r="AG4" s="37"/>
      <c r="AH4" s="37"/>
      <c r="AI4" s="85"/>
      <c r="AJ4" s="37"/>
      <c r="AK4" s="37"/>
      <c r="AL4" s="37"/>
      <c r="AM4" s="85"/>
      <c r="AN4" s="37"/>
      <c r="AO4" s="37"/>
      <c r="AP4" s="37"/>
      <c r="AQ4" s="85"/>
      <c r="AR4" s="37"/>
      <c r="AS4" s="85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</row>
    <row r="5" spans="1:65" ht="18.75" customHeight="1" x14ac:dyDescent="0.6">
      <c r="A5" s="38" t="s">
        <v>66</v>
      </c>
      <c r="B5" s="39" t="s">
        <v>139</v>
      </c>
      <c r="C5" s="82">
        <v>44088</v>
      </c>
      <c r="D5" s="40" t="s">
        <v>100</v>
      </c>
      <c r="E5" s="38" t="s">
        <v>67</v>
      </c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68">
        <f t="shared" ref="AE5:AE49" si="0">H5+M5+R5+U5+AC5</f>
        <v>0</v>
      </c>
      <c r="AF5" s="38">
        <f t="shared" ref="AF5:AF42" si="1">SUM(H5,M5,R5,U5,AC5)</f>
        <v>0</v>
      </c>
      <c r="AG5" s="38" t="b">
        <f t="shared" ref="AG5:AG48" si="2">IF(L5=3,1,IF(L5=2,2,IF(L5=1,3)))</f>
        <v>0</v>
      </c>
      <c r="AH5" s="38">
        <f t="shared" ref="AH5:AH48" si="3">J5+L5+Q5+W5+AA5</f>
        <v>0</v>
      </c>
      <c r="AI5" s="38">
        <f t="shared" ref="AI5:AI42" si="4">SUM(J5,L5,Q5,W5,AA5)</f>
        <v>0</v>
      </c>
      <c r="AJ5" s="38" t="b">
        <f t="shared" ref="AJ5:AJ48" si="5">IF(Z5=3,1,IF(Z5=2,2,IF(Z5=1,3)))</f>
        <v>0</v>
      </c>
      <c r="AK5" s="38" t="b">
        <f t="shared" ref="AK5:AK48" si="6">IF(AD5=3,1,IF(AD5=2,2,IF(AD5=1,3)))</f>
        <v>0</v>
      </c>
      <c r="AL5" s="38">
        <f t="shared" ref="AL5:AL48" si="7">G5+O5+T5+Z5+AD5</f>
        <v>0</v>
      </c>
      <c r="AM5" s="38">
        <f t="shared" ref="AM5:AM42" si="8">SUM(G5,O5,T5,Z5,AD5)</f>
        <v>0</v>
      </c>
      <c r="AN5" s="38" t="b">
        <f t="shared" ref="AN5:AN48" si="9">IF(P5=3,1,IF(P5=2,2,IF(P5=1,3)))</f>
        <v>0</v>
      </c>
      <c r="AO5" s="38" t="b">
        <f t="shared" ref="AO5:AO48" si="10">IF(S5=3,1,IF(S5=2,2,IF(S5=1,3)))</f>
        <v>0</v>
      </c>
      <c r="AP5" s="38">
        <f t="shared" ref="AP5:AP48" si="11">K5+P5+S5+X5+AB5</f>
        <v>0</v>
      </c>
      <c r="AQ5" s="38">
        <f t="shared" ref="AQ5:AQ42" si="12">SUM(K5,P5,S5,X5,AB5)</f>
        <v>0</v>
      </c>
      <c r="AR5" s="38">
        <f t="shared" ref="AR5:AR48" si="13">F5+I5+N5+V5+Y5</f>
        <v>0</v>
      </c>
      <c r="AS5" s="38">
        <f t="shared" ref="AS5:AS42" si="14">SUM(F5,I5,N5,V5,Y5)</f>
        <v>0</v>
      </c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</row>
    <row r="6" spans="1:65" ht="18.75" customHeight="1" x14ac:dyDescent="0.6">
      <c r="A6" s="20" t="s">
        <v>13</v>
      </c>
      <c r="B6" s="39" t="s">
        <v>139</v>
      </c>
      <c r="C6" s="82">
        <v>44090</v>
      </c>
      <c r="D6" s="24" t="s">
        <v>101</v>
      </c>
      <c r="E6" s="38" t="s">
        <v>67</v>
      </c>
      <c r="F6" s="27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8">
        <f t="shared" si="13"/>
        <v>0</v>
      </c>
      <c r="AS6" s="28">
        <f t="shared" si="14"/>
        <v>0</v>
      </c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</row>
    <row r="7" spans="1:65" ht="18.75" customHeight="1" x14ac:dyDescent="0.6">
      <c r="A7" s="20" t="s">
        <v>14</v>
      </c>
      <c r="B7" s="39" t="s">
        <v>139</v>
      </c>
      <c r="C7" s="82">
        <v>44135</v>
      </c>
      <c r="D7" s="24" t="s">
        <v>102</v>
      </c>
      <c r="E7" s="38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6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</row>
    <row r="8" spans="1:65" ht="18.75" customHeight="1" x14ac:dyDescent="0.6">
      <c r="A8" s="20" t="s">
        <v>15</v>
      </c>
      <c r="B8" s="39" t="s">
        <v>139</v>
      </c>
      <c r="C8" s="82">
        <v>44217</v>
      </c>
      <c r="D8" s="24" t="s">
        <v>103</v>
      </c>
      <c r="E8" s="38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6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</row>
    <row r="9" spans="1:65" ht="18.75" customHeight="1" x14ac:dyDescent="0.6">
      <c r="A9" s="20" t="s">
        <v>16</v>
      </c>
      <c r="B9" s="39" t="s">
        <v>139</v>
      </c>
      <c r="C9" s="82">
        <v>44219</v>
      </c>
      <c r="D9" s="24" t="s">
        <v>104</v>
      </c>
      <c r="E9" s="38" t="s">
        <v>67</v>
      </c>
      <c r="F9" s="27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8">
        <f t="shared" si="13"/>
        <v>0</v>
      </c>
      <c r="AS9" s="28">
        <f t="shared" si="14"/>
        <v>0</v>
      </c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</row>
    <row r="10" spans="1:65" ht="18.75" customHeight="1" x14ac:dyDescent="0.6">
      <c r="A10" s="20" t="s">
        <v>17</v>
      </c>
      <c r="B10" s="39" t="s">
        <v>139</v>
      </c>
      <c r="C10" s="82">
        <v>44221</v>
      </c>
      <c r="D10" s="24" t="s">
        <v>105</v>
      </c>
      <c r="E10" s="38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6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</row>
    <row r="11" spans="1:65" ht="18.75" customHeight="1" x14ac:dyDescent="0.6">
      <c r="A11" s="20" t="s">
        <v>18</v>
      </c>
      <c r="B11" s="39" t="s">
        <v>139</v>
      </c>
      <c r="C11" s="82">
        <v>44223</v>
      </c>
      <c r="D11" s="24" t="s">
        <v>106</v>
      </c>
      <c r="E11" s="38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6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</row>
    <row r="12" spans="1:65" ht="18.75" customHeight="1" x14ac:dyDescent="0.6">
      <c r="A12" s="20" t="s">
        <v>19</v>
      </c>
      <c r="B12" s="39" t="s">
        <v>139</v>
      </c>
      <c r="C12" s="82">
        <v>44224</v>
      </c>
      <c r="D12" s="24" t="s">
        <v>107</v>
      </c>
      <c r="E12" s="38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6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</row>
    <row r="13" spans="1:65" ht="18.75" customHeight="1" x14ac:dyDescent="0.6">
      <c r="A13" s="20" t="s">
        <v>20</v>
      </c>
      <c r="B13" s="39" t="s">
        <v>139</v>
      </c>
      <c r="C13" s="82">
        <v>44225</v>
      </c>
      <c r="D13" s="24" t="s">
        <v>108</v>
      </c>
      <c r="E13" s="38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6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</row>
    <row r="14" spans="1:65" ht="18.75" customHeight="1" x14ac:dyDescent="0.6">
      <c r="A14" s="20" t="s">
        <v>21</v>
      </c>
      <c r="B14" s="39" t="s">
        <v>139</v>
      </c>
      <c r="C14" s="82">
        <v>44232</v>
      </c>
      <c r="D14" s="24" t="s">
        <v>109</v>
      </c>
      <c r="E14" s="38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6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</row>
    <row r="15" spans="1:65" ht="18.75" customHeight="1" x14ac:dyDescent="0.6">
      <c r="A15" s="20" t="s">
        <v>22</v>
      </c>
      <c r="B15" s="39" t="s">
        <v>139</v>
      </c>
      <c r="C15" s="82">
        <v>44235</v>
      </c>
      <c r="D15" s="24" t="s">
        <v>110</v>
      </c>
      <c r="E15" s="38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6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</row>
    <row r="16" spans="1:65" ht="18.75" customHeight="1" x14ac:dyDescent="0.6">
      <c r="A16" s="20" t="s">
        <v>23</v>
      </c>
      <c r="B16" s="39" t="s">
        <v>139</v>
      </c>
      <c r="C16" s="82">
        <v>44263</v>
      </c>
      <c r="D16" s="24" t="s">
        <v>111</v>
      </c>
      <c r="E16" s="38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6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</row>
    <row r="17" spans="1:65" ht="18.75" customHeight="1" x14ac:dyDescent="0.6">
      <c r="A17" s="20" t="s">
        <v>24</v>
      </c>
      <c r="B17" s="39" t="s">
        <v>139</v>
      </c>
      <c r="C17" s="82">
        <v>44268</v>
      </c>
      <c r="D17" s="24" t="s">
        <v>112</v>
      </c>
      <c r="E17" s="38" t="s">
        <v>67</v>
      </c>
      <c r="F17" s="27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8">
        <f t="shared" si="13"/>
        <v>0</v>
      </c>
      <c r="AS17" s="28">
        <f t="shared" si="14"/>
        <v>0</v>
      </c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</row>
    <row r="18" spans="1:65" ht="18.75" customHeight="1" x14ac:dyDescent="0.6">
      <c r="A18" s="20" t="s">
        <v>25</v>
      </c>
      <c r="B18" s="39" t="s">
        <v>139</v>
      </c>
      <c r="C18" s="82">
        <v>44269</v>
      </c>
      <c r="D18" s="24" t="s">
        <v>113</v>
      </c>
      <c r="E18" s="38" t="s">
        <v>67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6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</row>
    <row r="19" spans="1:65" ht="18.75" customHeight="1" x14ac:dyDescent="0.6">
      <c r="A19" s="20" t="s">
        <v>26</v>
      </c>
      <c r="B19" s="39" t="s">
        <v>139</v>
      </c>
      <c r="C19" s="82">
        <v>44271</v>
      </c>
      <c r="D19" s="24" t="s">
        <v>114</v>
      </c>
      <c r="E19" s="38" t="s">
        <v>67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6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</row>
    <row r="20" spans="1:65" ht="18.75" customHeight="1" x14ac:dyDescent="0.6">
      <c r="A20" s="20" t="s">
        <v>27</v>
      </c>
      <c r="B20" s="39" t="s">
        <v>139</v>
      </c>
      <c r="C20" s="82">
        <v>44273</v>
      </c>
      <c r="D20" s="24" t="s">
        <v>115</v>
      </c>
      <c r="E20" s="38" t="s">
        <v>67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6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</row>
    <row r="21" spans="1:65" ht="18.75" customHeight="1" x14ac:dyDescent="0.6">
      <c r="A21" s="20" t="s">
        <v>28</v>
      </c>
      <c r="B21" s="39" t="s">
        <v>139</v>
      </c>
      <c r="C21" s="82">
        <v>44351</v>
      </c>
      <c r="D21" s="24" t="s">
        <v>116</v>
      </c>
      <c r="E21" s="38" t="s">
        <v>67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6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</row>
    <row r="22" spans="1:65" ht="18.75" customHeight="1" x14ac:dyDescent="0.6">
      <c r="A22" s="20" t="s">
        <v>29</v>
      </c>
      <c r="B22" s="39" t="s">
        <v>139</v>
      </c>
      <c r="C22" s="82">
        <v>44364</v>
      </c>
      <c r="D22" s="24" t="s">
        <v>117</v>
      </c>
      <c r="E22" s="38" t="s">
        <v>67</v>
      </c>
      <c r="F22" s="17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</row>
    <row r="23" spans="1:65" ht="18.75" customHeight="1" x14ac:dyDescent="0.6">
      <c r="A23" s="20" t="s">
        <v>30</v>
      </c>
      <c r="B23" s="39" t="s">
        <v>139</v>
      </c>
      <c r="C23" s="82">
        <v>44396</v>
      </c>
      <c r="D23" s="24" t="s">
        <v>118</v>
      </c>
      <c r="E23" s="38" t="s">
        <v>67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6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</row>
    <row r="24" spans="1:65" ht="18.75" customHeight="1" x14ac:dyDescent="0.6">
      <c r="A24" s="20" t="s">
        <v>31</v>
      </c>
      <c r="B24" s="39" t="s">
        <v>139</v>
      </c>
      <c r="C24" s="82">
        <v>44400</v>
      </c>
      <c r="D24" s="24" t="s">
        <v>119</v>
      </c>
      <c r="E24" s="38" t="s">
        <v>67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6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</row>
    <row r="25" spans="1:65" ht="18.75" customHeight="1" x14ac:dyDescent="0.6">
      <c r="A25" s="20" t="s">
        <v>32</v>
      </c>
      <c r="B25" s="39" t="s">
        <v>139</v>
      </c>
      <c r="C25" s="82">
        <v>44404</v>
      </c>
      <c r="D25" s="24" t="s">
        <v>120</v>
      </c>
      <c r="E25" s="38" t="s">
        <v>67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6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</row>
    <row r="26" spans="1:65" ht="18" customHeight="1" x14ac:dyDescent="0.6">
      <c r="A26" s="20" t="s">
        <v>33</v>
      </c>
      <c r="B26" s="39" t="s">
        <v>139</v>
      </c>
      <c r="C26" s="82">
        <v>44408</v>
      </c>
      <c r="D26" s="24" t="s">
        <v>121</v>
      </c>
      <c r="E26" s="38" t="s">
        <v>67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6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</row>
    <row r="27" spans="1:65" ht="17.25" customHeight="1" x14ac:dyDescent="0.6">
      <c r="A27" s="20" t="s">
        <v>34</v>
      </c>
      <c r="B27" s="39" t="s">
        <v>139</v>
      </c>
      <c r="C27" s="82">
        <v>44453</v>
      </c>
      <c r="D27" s="24" t="s">
        <v>122</v>
      </c>
      <c r="E27" s="38" t="s">
        <v>67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6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</row>
    <row r="28" spans="1:65" ht="18" customHeight="1" x14ac:dyDescent="0.6">
      <c r="A28" s="20" t="s">
        <v>35</v>
      </c>
      <c r="B28" s="39" t="s">
        <v>139</v>
      </c>
      <c r="C28" s="82">
        <v>44456</v>
      </c>
      <c r="D28" s="24" t="s">
        <v>123</v>
      </c>
      <c r="E28" s="38" t="s">
        <v>67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6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</row>
    <row r="29" spans="1:65" ht="18" customHeight="1" x14ac:dyDescent="0.6">
      <c r="A29" s="20" t="s">
        <v>36</v>
      </c>
      <c r="B29" s="39" t="s">
        <v>139</v>
      </c>
      <c r="C29" s="105">
        <v>44487</v>
      </c>
      <c r="D29" s="24" t="s">
        <v>124</v>
      </c>
      <c r="E29" s="38" t="s">
        <v>67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6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</row>
    <row r="30" spans="1:65" ht="18" customHeight="1" x14ac:dyDescent="0.6">
      <c r="A30" s="20" t="s">
        <v>37</v>
      </c>
      <c r="B30" s="39" t="s">
        <v>139</v>
      </c>
      <c r="C30" s="82">
        <v>44497</v>
      </c>
      <c r="D30" s="24" t="s">
        <v>125</v>
      </c>
      <c r="E30" s="38" t="s">
        <v>67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6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</row>
    <row r="31" spans="1:65" ht="18" customHeight="1" x14ac:dyDescent="0.6">
      <c r="A31" s="20" t="s">
        <v>38</v>
      </c>
      <c r="B31" s="39" t="s">
        <v>139</v>
      </c>
      <c r="C31" s="82">
        <v>46217</v>
      </c>
      <c r="D31" s="24" t="s">
        <v>126</v>
      </c>
      <c r="E31" s="38" t="s">
        <v>67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6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</row>
    <row r="32" spans="1:65" ht="18" customHeight="1" x14ac:dyDescent="0.6">
      <c r="A32" s="20" t="s">
        <v>39</v>
      </c>
      <c r="B32" s="39" t="s">
        <v>139</v>
      </c>
      <c r="C32" s="82">
        <v>44111</v>
      </c>
      <c r="D32" s="24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6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</row>
    <row r="33" spans="1:65" ht="18" customHeight="1" x14ac:dyDescent="0.6">
      <c r="A33" s="20" t="s">
        <v>40</v>
      </c>
      <c r="B33" s="39" t="s">
        <v>139</v>
      </c>
      <c r="C33" s="82">
        <v>44203</v>
      </c>
      <c r="D33" s="24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6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</row>
    <row r="34" spans="1:65" ht="18" customHeight="1" x14ac:dyDescent="0.6">
      <c r="A34" s="20" t="s">
        <v>41</v>
      </c>
      <c r="B34" s="39" t="s">
        <v>139</v>
      </c>
      <c r="C34" s="82">
        <v>44212</v>
      </c>
      <c r="D34" s="24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6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</row>
    <row r="35" spans="1:65" ht="18" customHeight="1" x14ac:dyDescent="0.6">
      <c r="A35" s="20" t="s">
        <v>42</v>
      </c>
      <c r="B35" s="39" t="s">
        <v>139</v>
      </c>
      <c r="C35" s="82">
        <v>44373</v>
      </c>
      <c r="D35" s="24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6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</row>
    <row r="36" spans="1:65" ht="18" customHeight="1" x14ac:dyDescent="0.6">
      <c r="A36" s="20" t="s">
        <v>43</v>
      </c>
      <c r="B36" s="39" t="s">
        <v>139</v>
      </c>
      <c r="C36" s="82">
        <v>44387</v>
      </c>
      <c r="D36" s="24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6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</row>
    <row r="37" spans="1:65" ht="18" customHeight="1" x14ac:dyDescent="0.6">
      <c r="A37" s="20" t="s">
        <v>44</v>
      </c>
      <c r="B37" s="39" t="s">
        <v>139</v>
      </c>
      <c r="C37" s="82">
        <v>44463</v>
      </c>
      <c r="D37" s="24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6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</row>
    <row r="38" spans="1:65" ht="18" customHeight="1" x14ac:dyDescent="0.6">
      <c r="A38" s="20" t="s">
        <v>45</v>
      </c>
      <c r="B38" s="39" t="s">
        <v>139</v>
      </c>
      <c r="C38" s="82">
        <v>44467</v>
      </c>
      <c r="D38" s="24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6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</row>
    <row r="39" spans="1:65" ht="18" customHeight="1" x14ac:dyDescent="0.6">
      <c r="A39" s="20" t="s">
        <v>46</v>
      </c>
      <c r="B39" s="39" t="s">
        <v>139</v>
      </c>
      <c r="C39" s="82">
        <v>44480</v>
      </c>
      <c r="D39" s="24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6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</row>
    <row r="40" spans="1:65" ht="18" customHeight="1" x14ac:dyDescent="0.6">
      <c r="A40" s="20" t="s">
        <v>47</v>
      </c>
      <c r="B40" s="39" t="s">
        <v>139</v>
      </c>
      <c r="C40" s="82">
        <v>44482</v>
      </c>
      <c r="D40" s="24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6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</row>
    <row r="41" spans="1:65" ht="18" customHeight="1" x14ac:dyDescent="0.6">
      <c r="A41" s="20" t="s">
        <v>48</v>
      </c>
      <c r="B41" s="39" t="s">
        <v>139</v>
      </c>
      <c r="C41" s="82">
        <v>46218</v>
      </c>
      <c r="D41" s="24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6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</row>
    <row r="42" spans="1:65" ht="18" customHeight="1" x14ac:dyDescent="0.6">
      <c r="A42" s="20" t="s">
        <v>49</v>
      </c>
      <c r="B42" s="39" t="s">
        <v>139</v>
      </c>
      <c r="C42" s="82">
        <v>46219</v>
      </c>
      <c r="D42" s="24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6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</row>
    <row r="43" spans="1:65" ht="18" customHeight="1" x14ac:dyDescent="0.6">
      <c r="A43" s="20" t="s">
        <v>50</v>
      </c>
      <c r="B43" s="39" t="s">
        <v>139</v>
      </c>
      <c r="C43" s="82">
        <v>46220</v>
      </c>
      <c r="D43" s="24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6">
        <f t="shared" ref="AE43" si="15">H43+M43+R43+U43+AC43</f>
        <v>0</v>
      </c>
      <c r="AF43" s="20">
        <f t="shared" ref="AF43" si="16">SUM(H43,M43,R43,U43,AC43)</f>
        <v>0</v>
      </c>
      <c r="AG43" s="20" t="b">
        <f t="shared" ref="AG43" si="17">IF(L43=3,1,IF(L43=2,2,IF(L43=1,3)))</f>
        <v>0</v>
      </c>
      <c r="AH43" s="20">
        <f t="shared" ref="AH43" si="18">J43+L43+Q43+W43+AA43</f>
        <v>0</v>
      </c>
      <c r="AI43" s="20">
        <f t="shared" ref="AI43" si="19">SUM(J43,L43,Q43,W43,AA43)</f>
        <v>0</v>
      </c>
      <c r="AJ43" s="20" t="b">
        <f t="shared" ref="AJ43" si="20">IF(Z43=3,1,IF(Z43=2,2,IF(Z43=1,3)))</f>
        <v>0</v>
      </c>
      <c r="AK43" s="20" t="b">
        <f t="shared" ref="AK43" si="21">IF(AD43=3,1,IF(AD43=2,2,IF(AD43=1,3)))</f>
        <v>0</v>
      </c>
      <c r="AL43" s="20">
        <f t="shared" ref="AL43" si="22">G43+O43+T43+Z43+AD43</f>
        <v>0</v>
      </c>
      <c r="AM43" s="20">
        <f t="shared" ref="AM43" si="23">SUM(G43,O43,T43,Z43,AD43)</f>
        <v>0</v>
      </c>
      <c r="AN43" s="20" t="b">
        <f t="shared" ref="AN43" si="24">IF(P43=3,1,IF(P43=2,2,IF(P43=1,3)))</f>
        <v>0</v>
      </c>
      <c r="AO43" s="20" t="b">
        <f t="shared" ref="AO43" si="25">IF(S43=3,1,IF(S43=2,2,IF(S43=1,3)))</f>
        <v>0</v>
      </c>
      <c r="AP43" s="20">
        <f t="shared" ref="AP43" si="26">K43+P43+S43+X43+AB43</f>
        <v>0</v>
      </c>
      <c r="AQ43" s="20">
        <f t="shared" ref="AQ43" si="27">SUM(K43,P43,S43,X43,AB43)</f>
        <v>0</v>
      </c>
      <c r="AR43" s="20">
        <f t="shared" ref="AR43" si="28">F43+I43+N43+V43+Y43</f>
        <v>0</v>
      </c>
      <c r="AS43" s="20">
        <f t="shared" ref="AS43" si="29">SUM(F43,I43,N43,V43,Y43)</f>
        <v>0</v>
      </c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ht="18" customHeight="1" x14ac:dyDescent="0.6">
      <c r="A44" s="20"/>
      <c r="B44" s="39"/>
      <c r="C44" s="67"/>
      <c r="D44" s="24"/>
      <c r="E44" s="20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6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</row>
    <row r="45" spans="1:65" ht="18" customHeight="1" x14ac:dyDescent="0.6">
      <c r="A45" s="20"/>
      <c r="B45" s="39"/>
      <c r="C45" s="49"/>
      <c r="D45" s="24"/>
      <c r="E45" s="20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</row>
    <row r="46" spans="1:65" ht="18" customHeight="1" x14ac:dyDescent="0.6">
      <c r="A46" s="20"/>
      <c r="B46" s="39"/>
      <c r="C46" s="49"/>
      <c r="D46" s="24"/>
      <c r="E46" s="20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</row>
    <row r="47" spans="1:65" ht="18" customHeight="1" x14ac:dyDescent="0.6">
      <c r="A47" s="20"/>
      <c r="B47" s="39"/>
      <c r="C47" s="26"/>
      <c r="D47" s="42"/>
      <c r="E47" s="20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26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</row>
    <row r="48" spans="1:65" ht="18" customHeight="1" x14ac:dyDescent="0.6">
      <c r="A48" s="20"/>
      <c r="B48" s="39"/>
      <c r="C48" s="26"/>
      <c r="D48" s="42"/>
      <c r="E48" s="20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26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</row>
    <row r="49" spans="1:65" ht="18" customHeight="1" x14ac:dyDescent="0.6">
      <c r="A49" s="20"/>
      <c r="B49" s="39"/>
      <c r="C49" s="26"/>
      <c r="D49" s="42"/>
      <c r="E49" s="20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26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</row>
    <row r="50" spans="1:65" ht="18" customHeight="1" x14ac:dyDescent="0.6">
      <c r="A50" s="20"/>
      <c r="B50" s="44"/>
      <c r="C50" s="26"/>
      <c r="D50" s="42"/>
      <c r="E50" s="20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26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</row>
    <row r="51" spans="1:65" ht="18" customHeight="1" x14ac:dyDescent="0.6">
      <c r="A51" s="20"/>
      <c r="B51" s="44"/>
      <c r="C51" s="26"/>
      <c r="D51" s="42"/>
      <c r="E51" s="20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26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</row>
    <row r="52" spans="1:65" ht="18" customHeight="1" x14ac:dyDescent="0.6">
      <c r="A52" s="20"/>
      <c r="B52" s="44"/>
      <c r="C52" s="26"/>
      <c r="D52" s="42"/>
      <c r="E52" s="20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26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</row>
    <row r="53" spans="1:65" ht="18" customHeight="1" x14ac:dyDescent="0.6">
      <c r="A53" s="20"/>
      <c r="B53" s="44"/>
      <c r="C53" s="26"/>
      <c r="D53" s="42"/>
      <c r="E53" s="20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26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</row>
    <row r="54" spans="1:65" ht="18" customHeight="1" x14ac:dyDescent="0.6">
      <c r="A54" s="20"/>
      <c r="B54" s="44"/>
      <c r="C54" s="26"/>
      <c r="D54" s="42"/>
      <c r="E54" s="20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26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</row>
    <row r="55" spans="1:65" ht="19.5" customHeight="1" x14ac:dyDescent="0.6">
      <c r="A55" s="40"/>
      <c r="B55" s="40"/>
      <c r="C55" s="45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</row>
    <row r="56" spans="1:65" ht="19.5" customHeight="1" x14ac:dyDescent="0.6">
      <c r="A56" s="40"/>
      <c r="B56" s="40"/>
      <c r="C56" s="94" t="s">
        <v>62</v>
      </c>
      <c r="D56" s="87"/>
      <c r="E56" s="40"/>
      <c r="F56" s="40"/>
      <c r="G56" s="40"/>
      <c r="H56" s="40"/>
      <c r="I56" s="40"/>
      <c r="J56" s="40"/>
      <c r="K56" s="40"/>
      <c r="L56" s="40"/>
      <c r="M56" s="35"/>
      <c r="N56" s="40"/>
      <c r="O56" s="40"/>
      <c r="P56" s="40"/>
      <c r="Q56" s="40"/>
      <c r="R56" s="40"/>
      <c r="S56" s="94" t="s">
        <v>62</v>
      </c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</row>
    <row r="57" spans="1:65" ht="19.5" customHeight="1" x14ac:dyDescent="0.6">
      <c r="A57" s="40"/>
      <c r="B57" s="40"/>
      <c r="C57" s="88" t="s">
        <v>140</v>
      </c>
      <c r="D57" s="95"/>
      <c r="E57" s="45"/>
      <c r="F57" s="40"/>
      <c r="G57" s="40"/>
      <c r="H57" s="40"/>
      <c r="I57" s="40"/>
      <c r="J57" s="40"/>
      <c r="K57" s="40"/>
      <c r="L57" s="40"/>
      <c r="M57" s="40"/>
      <c r="N57" s="40"/>
      <c r="O57" s="86"/>
      <c r="P57" s="87"/>
      <c r="Q57" s="87"/>
      <c r="R57" s="40"/>
      <c r="S57" s="86" t="s">
        <v>141</v>
      </c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</row>
    <row r="58" spans="1:65" ht="19.5" customHeight="1" x14ac:dyDescent="0.6">
      <c r="A58" s="40"/>
      <c r="B58" s="40"/>
      <c r="C58" s="86" t="s">
        <v>63</v>
      </c>
      <c r="D58" s="87"/>
      <c r="E58" s="54"/>
      <c r="F58" s="40"/>
      <c r="G58" s="40"/>
      <c r="H58" s="40"/>
      <c r="I58" s="40"/>
      <c r="J58" s="40"/>
      <c r="K58" s="40"/>
      <c r="L58" s="40"/>
      <c r="M58" s="40"/>
      <c r="N58" s="53"/>
      <c r="O58" s="88"/>
      <c r="P58" s="87"/>
      <c r="Q58" s="87"/>
      <c r="R58" s="40"/>
      <c r="S58" s="86" t="s">
        <v>63</v>
      </c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</row>
    <row r="59" spans="1:65" ht="19.5" customHeight="1" x14ac:dyDescent="0.6">
      <c r="A59" s="40"/>
      <c r="B59" s="40"/>
      <c r="C59" s="45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</row>
    <row r="60" spans="1:65" ht="19.5" customHeight="1" x14ac:dyDescent="0.6">
      <c r="A60" s="40"/>
      <c r="B60" s="40"/>
      <c r="C60" s="45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</row>
    <row r="61" spans="1:65" ht="19.5" customHeight="1" x14ac:dyDescent="0.6">
      <c r="A61" s="40"/>
      <c r="B61" s="40"/>
      <c r="C61" s="45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</row>
    <row r="62" spans="1:65" ht="19.5" customHeight="1" x14ac:dyDescent="0.6">
      <c r="A62" s="40"/>
      <c r="B62" s="40"/>
      <c r="C62" s="45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</row>
    <row r="63" spans="1:65" ht="19.5" customHeight="1" x14ac:dyDescent="0.6">
      <c r="A63" s="40"/>
      <c r="B63" s="40"/>
      <c r="C63" s="45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</row>
    <row r="64" spans="1:65" ht="19.5" customHeight="1" x14ac:dyDescent="0.6">
      <c r="A64" s="40"/>
      <c r="B64" s="40"/>
      <c r="C64" s="45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</row>
    <row r="65" spans="1:65" ht="19.5" customHeight="1" x14ac:dyDescent="0.6">
      <c r="A65" s="40"/>
      <c r="B65" s="40"/>
      <c r="C65" s="45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</row>
    <row r="66" spans="1:65" ht="19.5" customHeight="1" x14ac:dyDescent="0.6">
      <c r="A66" s="40"/>
      <c r="B66" s="40"/>
      <c r="C66" s="45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</row>
    <row r="67" spans="1:65" ht="19.5" customHeight="1" x14ac:dyDescent="0.6">
      <c r="A67" s="40"/>
      <c r="B67" s="40"/>
      <c r="C67" s="45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</row>
    <row r="68" spans="1:65" ht="19.5" customHeight="1" x14ac:dyDescent="0.6">
      <c r="A68" s="40"/>
      <c r="B68" s="40"/>
      <c r="C68" s="45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</row>
    <row r="69" spans="1:65" ht="19.5" customHeight="1" x14ac:dyDescent="0.6">
      <c r="A69" s="40"/>
      <c r="B69" s="40"/>
      <c r="C69" s="45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</row>
    <row r="70" spans="1:65" ht="19.5" customHeight="1" x14ac:dyDescent="0.6">
      <c r="A70" s="40"/>
      <c r="B70" s="40"/>
      <c r="C70" s="45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</row>
    <row r="71" spans="1:65" ht="19.5" customHeight="1" x14ac:dyDescent="0.6">
      <c r="A71" s="40"/>
      <c r="B71" s="40"/>
      <c r="C71" s="45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</row>
    <row r="72" spans="1:65" ht="19.5" customHeight="1" x14ac:dyDescent="0.6">
      <c r="A72" s="40"/>
      <c r="B72" s="40"/>
      <c r="C72" s="45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</row>
    <row r="73" spans="1:65" ht="19.5" customHeight="1" x14ac:dyDescent="0.6">
      <c r="A73" s="40"/>
      <c r="B73" s="40"/>
      <c r="C73" s="45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</row>
    <row r="74" spans="1:65" ht="19.5" customHeight="1" x14ac:dyDescent="0.6">
      <c r="A74" s="40"/>
      <c r="B74" s="40"/>
      <c r="C74" s="45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</row>
    <row r="75" spans="1:65" ht="19.5" customHeight="1" x14ac:dyDescent="0.6">
      <c r="A75" s="40"/>
      <c r="B75" s="40"/>
      <c r="C75" s="45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</row>
    <row r="76" spans="1:65" ht="19.5" customHeight="1" x14ac:dyDescent="0.6">
      <c r="A76" s="40"/>
      <c r="B76" s="40"/>
      <c r="C76" s="45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</row>
    <row r="77" spans="1:65" ht="19.5" customHeight="1" x14ac:dyDescent="0.6">
      <c r="A77" s="40"/>
      <c r="B77" s="40"/>
      <c r="C77" s="45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</row>
    <row r="78" spans="1:65" ht="19.5" customHeight="1" x14ac:dyDescent="0.6">
      <c r="A78" s="40"/>
      <c r="B78" s="40"/>
      <c r="C78" s="45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</row>
    <row r="79" spans="1:65" ht="19.5" customHeight="1" x14ac:dyDescent="0.6">
      <c r="A79" s="40"/>
      <c r="B79" s="40"/>
      <c r="C79" s="45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</row>
    <row r="80" spans="1:65" ht="19.5" customHeight="1" x14ac:dyDescent="0.6">
      <c r="A80" s="40"/>
      <c r="B80" s="40"/>
      <c r="C80" s="45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</row>
    <row r="81" spans="1:65" ht="19.5" customHeight="1" x14ac:dyDescent="0.6">
      <c r="A81" s="40"/>
      <c r="B81" s="40"/>
      <c r="C81" s="45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</row>
    <row r="82" spans="1:65" ht="19.5" customHeight="1" x14ac:dyDescent="0.6">
      <c r="A82" s="40"/>
      <c r="B82" s="40"/>
      <c r="C82" s="45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</row>
    <row r="83" spans="1:65" ht="19.5" customHeight="1" x14ac:dyDescent="0.6">
      <c r="A83" s="40"/>
      <c r="B83" s="40"/>
      <c r="C83" s="45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</row>
    <row r="84" spans="1:65" ht="19.5" customHeight="1" x14ac:dyDescent="0.6">
      <c r="A84" s="40"/>
      <c r="B84" s="40"/>
      <c r="C84" s="45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</row>
    <row r="85" spans="1:65" ht="19.5" customHeight="1" x14ac:dyDescent="0.6">
      <c r="A85" s="40"/>
      <c r="B85" s="40"/>
      <c r="C85" s="45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</row>
    <row r="86" spans="1:65" ht="19.5" customHeight="1" x14ac:dyDescent="0.6">
      <c r="A86" s="40"/>
      <c r="B86" s="40"/>
      <c r="C86" s="45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</row>
    <row r="87" spans="1:65" ht="19.5" customHeight="1" x14ac:dyDescent="0.6">
      <c r="A87" s="40"/>
      <c r="B87" s="40"/>
      <c r="C87" s="45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</row>
    <row r="88" spans="1:65" ht="19.5" customHeight="1" x14ac:dyDescent="0.6">
      <c r="A88" s="40"/>
      <c r="B88" s="40"/>
      <c r="C88" s="45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</row>
    <row r="89" spans="1:65" ht="19.5" customHeight="1" x14ac:dyDescent="0.6">
      <c r="A89" s="40"/>
      <c r="B89" s="40"/>
      <c r="C89" s="45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</row>
    <row r="90" spans="1:65" ht="19.5" customHeight="1" x14ac:dyDescent="0.6">
      <c r="A90" s="40"/>
      <c r="B90" s="40"/>
      <c r="C90" s="45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</row>
    <row r="91" spans="1:65" ht="19.5" customHeight="1" x14ac:dyDescent="0.6">
      <c r="A91" s="40"/>
      <c r="B91" s="40"/>
      <c r="C91" s="45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</row>
    <row r="92" spans="1:65" ht="19.5" customHeight="1" x14ac:dyDescent="0.6">
      <c r="A92" s="40"/>
      <c r="B92" s="40"/>
      <c r="C92" s="45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</row>
    <row r="93" spans="1:65" ht="19.5" customHeight="1" x14ac:dyDescent="0.6">
      <c r="A93" s="40"/>
      <c r="B93" s="40"/>
      <c r="C93" s="45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</row>
    <row r="94" spans="1:65" ht="19.5" customHeight="1" x14ac:dyDescent="0.6">
      <c r="A94" s="40"/>
      <c r="B94" s="40"/>
      <c r="C94" s="45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</row>
    <row r="95" spans="1:65" ht="19.5" customHeight="1" x14ac:dyDescent="0.6">
      <c r="A95" s="40"/>
      <c r="B95" s="40"/>
      <c r="C95" s="45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</row>
    <row r="96" spans="1:65" ht="19.5" customHeight="1" x14ac:dyDescent="0.6">
      <c r="A96" s="40"/>
      <c r="B96" s="40"/>
      <c r="C96" s="45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</row>
    <row r="97" spans="1:65" ht="19.5" customHeight="1" x14ac:dyDescent="0.6">
      <c r="A97" s="40"/>
      <c r="B97" s="40"/>
      <c r="C97" s="45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</row>
    <row r="98" spans="1:65" ht="19.5" customHeight="1" x14ac:dyDescent="0.6">
      <c r="A98" s="40"/>
      <c r="B98" s="40"/>
      <c r="C98" s="45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</row>
    <row r="99" spans="1:65" ht="19.5" customHeight="1" x14ac:dyDescent="0.6">
      <c r="A99" s="40"/>
      <c r="B99" s="40"/>
      <c r="C99" s="45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</row>
    <row r="100" spans="1:65" ht="19.5" customHeight="1" x14ac:dyDescent="0.6">
      <c r="A100" s="40"/>
      <c r="B100" s="40"/>
      <c r="C100" s="45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</row>
    <row r="101" spans="1:65" ht="19.5" customHeight="1" x14ac:dyDescent="0.6">
      <c r="A101" s="40"/>
      <c r="B101" s="40"/>
      <c r="C101" s="45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</row>
    <row r="102" spans="1:65" ht="19.5" customHeight="1" x14ac:dyDescent="0.6">
      <c r="A102" s="40"/>
      <c r="B102" s="40"/>
      <c r="C102" s="45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</row>
    <row r="103" spans="1:65" ht="19.5" customHeight="1" x14ac:dyDescent="0.6">
      <c r="A103" s="40"/>
      <c r="B103" s="40"/>
      <c r="C103" s="45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</row>
    <row r="104" spans="1:65" ht="19.5" customHeight="1" x14ac:dyDescent="0.6">
      <c r="A104" s="40"/>
      <c r="B104" s="40"/>
      <c r="C104" s="45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</row>
    <row r="105" spans="1:65" ht="19.5" customHeight="1" x14ac:dyDescent="0.6">
      <c r="A105" s="40"/>
      <c r="B105" s="40"/>
      <c r="C105" s="45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</row>
    <row r="106" spans="1:65" ht="19.5" customHeight="1" x14ac:dyDescent="0.6">
      <c r="A106" s="40"/>
      <c r="B106" s="40"/>
      <c r="C106" s="45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</row>
    <row r="107" spans="1:65" ht="19.5" customHeight="1" x14ac:dyDescent="0.6">
      <c r="A107" s="40"/>
      <c r="B107" s="40"/>
      <c r="C107" s="45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</row>
    <row r="108" spans="1:65" ht="19.5" customHeight="1" x14ac:dyDescent="0.6">
      <c r="A108" s="40"/>
      <c r="B108" s="40"/>
      <c r="C108" s="45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</row>
    <row r="109" spans="1:65" ht="19.5" customHeight="1" x14ac:dyDescent="0.6">
      <c r="A109" s="40"/>
      <c r="B109" s="40"/>
      <c r="C109" s="45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</row>
    <row r="110" spans="1:65" ht="19.5" customHeight="1" x14ac:dyDescent="0.6">
      <c r="A110" s="40"/>
      <c r="B110" s="40"/>
      <c r="C110" s="45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</row>
    <row r="111" spans="1:65" ht="19.5" customHeight="1" x14ac:dyDescent="0.6">
      <c r="A111" s="40"/>
      <c r="B111" s="40"/>
      <c r="C111" s="45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</row>
    <row r="112" spans="1:65" ht="19.5" customHeight="1" x14ac:dyDescent="0.6">
      <c r="A112" s="40"/>
      <c r="B112" s="40"/>
      <c r="C112" s="45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</row>
    <row r="113" spans="1:65" ht="19.5" customHeight="1" x14ac:dyDescent="0.6">
      <c r="A113" s="40"/>
      <c r="B113" s="40"/>
      <c r="C113" s="45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</row>
    <row r="114" spans="1:65" ht="19.5" customHeight="1" x14ac:dyDescent="0.6">
      <c r="A114" s="40"/>
      <c r="B114" s="40"/>
      <c r="C114" s="45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</row>
    <row r="115" spans="1:65" ht="19.5" customHeight="1" x14ac:dyDescent="0.6">
      <c r="A115" s="40"/>
      <c r="B115" s="40"/>
      <c r="C115" s="45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</row>
    <row r="116" spans="1:65" ht="19.5" customHeight="1" x14ac:dyDescent="0.6">
      <c r="A116" s="40"/>
      <c r="B116" s="40"/>
      <c r="C116" s="45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</row>
    <row r="117" spans="1:65" ht="19.5" customHeight="1" x14ac:dyDescent="0.6">
      <c r="A117" s="40"/>
      <c r="B117" s="40"/>
      <c r="C117" s="45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</row>
    <row r="118" spans="1:65" ht="19.5" customHeight="1" x14ac:dyDescent="0.6">
      <c r="A118" s="40"/>
      <c r="B118" s="40"/>
      <c r="C118" s="45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</row>
    <row r="119" spans="1:65" ht="19.5" customHeight="1" x14ac:dyDescent="0.6">
      <c r="A119" s="40"/>
      <c r="B119" s="40"/>
      <c r="C119" s="45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</row>
    <row r="120" spans="1:65" ht="19.5" customHeight="1" x14ac:dyDescent="0.6">
      <c r="A120" s="40"/>
      <c r="B120" s="40"/>
      <c r="C120" s="45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</row>
    <row r="121" spans="1:65" ht="19.5" customHeight="1" x14ac:dyDescent="0.6">
      <c r="A121" s="40"/>
      <c r="B121" s="40"/>
      <c r="C121" s="45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</row>
    <row r="122" spans="1:65" ht="19.5" customHeight="1" x14ac:dyDescent="0.6">
      <c r="A122" s="40"/>
      <c r="B122" s="40"/>
      <c r="C122" s="45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</row>
    <row r="123" spans="1:65" ht="19.5" customHeight="1" x14ac:dyDescent="0.6">
      <c r="A123" s="40"/>
      <c r="B123" s="40"/>
      <c r="C123" s="45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</row>
    <row r="124" spans="1:65" ht="19.5" customHeight="1" x14ac:dyDescent="0.6">
      <c r="A124" s="40"/>
      <c r="B124" s="40"/>
      <c r="C124" s="45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</row>
    <row r="125" spans="1:65" ht="19.5" customHeight="1" x14ac:dyDescent="0.6">
      <c r="A125" s="40"/>
      <c r="B125" s="40"/>
      <c r="C125" s="45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</row>
    <row r="126" spans="1:65" ht="19.5" customHeight="1" x14ac:dyDescent="0.6">
      <c r="A126" s="40"/>
      <c r="B126" s="40"/>
      <c r="C126" s="45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</row>
    <row r="127" spans="1:65" ht="19.5" customHeight="1" x14ac:dyDescent="0.6">
      <c r="A127" s="40"/>
      <c r="B127" s="40"/>
      <c r="C127" s="45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</row>
    <row r="128" spans="1:65" ht="19.5" customHeight="1" x14ac:dyDescent="0.6">
      <c r="A128" s="40"/>
      <c r="B128" s="40"/>
      <c r="C128" s="45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</row>
    <row r="129" spans="1:65" ht="19.5" customHeight="1" x14ac:dyDescent="0.6">
      <c r="A129" s="40"/>
      <c r="B129" s="40"/>
      <c r="C129" s="45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</row>
    <row r="130" spans="1:65" ht="19.5" customHeight="1" x14ac:dyDescent="0.6">
      <c r="A130" s="40"/>
      <c r="B130" s="40"/>
      <c r="C130" s="45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</row>
    <row r="131" spans="1:65" ht="19.5" customHeight="1" x14ac:dyDescent="0.6">
      <c r="A131" s="40"/>
      <c r="B131" s="40"/>
      <c r="C131" s="45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</row>
    <row r="132" spans="1:65" ht="19.5" customHeight="1" x14ac:dyDescent="0.6">
      <c r="A132" s="40"/>
      <c r="B132" s="40"/>
      <c r="C132" s="45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</row>
    <row r="133" spans="1:65" ht="19.5" customHeight="1" x14ac:dyDescent="0.6">
      <c r="A133" s="40"/>
      <c r="B133" s="40"/>
      <c r="C133" s="45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</row>
    <row r="134" spans="1:65" ht="19.5" customHeight="1" x14ac:dyDescent="0.6">
      <c r="A134" s="40"/>
      <c r="B134" s="40"/>
      <c r="C134" s="45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</row>
    <row r="135" spans="1:65" ht="19.5" customHeight="1" x14ac:dyDescent="0.6">
      <c r="A135" s="40"/>
      <c r="B135" s="40"/>
      <c r="C135" s="45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</row>
    <row r="136" spans="1:65" ht="19.5" customHeight="1" x14ac:dyDescent="0.6">
      <c r="A136" s="40"/>
      <c r="B136" s="40"/>
      <c r="C136" s="45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</row>
    <row r="137" spans="1:65" ht="19.5" customHeight="1" x14ac:dyDescent="0.6">
      <c r="A137" s="40"/>
      <c r="B137" s="40"/>
      <c r="C137" s="45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</row>
    <row r="138" spans="1:65" ht="19.5" customHeight="1" x14ac:dyDescent="0.6">
      <c r="A138" s="40"/>
      <c r="B138" s="40"/>
      <c r="C138" s="45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</row>
    <row r="139" spans="1:65" ht="19.5" customHeight="1" x14ac:dyDescent="0.6">
      <c r="A139" s="40"/>
      <c r="B139" s="40"/>
      <c r="C139" s="45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</row>
    <row r="140" spans="1:65" ht="19.5" customHeight="1" x14ac:dyDescent="0.6">
      <c r="A140" s="40"/>
      <c r="B140" s="40"/>
      <c r="C140" s="45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</row>
    <row r="141" spans="1:65" ht="19.5" customHeight="1" x14ac:dyDescent="0.6">
      <c r="A141" s="40"/>
      <c r="B141" s="40"/>
      <c r="C141" s="45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</row>
    <row r="142" spans="1:65" ht="19.5" customHeight="1" x14ac:dyDescent="0.6">
      <c r="A142" s="40"/>
      <c r="B142" s="40"/>
      <c r="C142" s="45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</row>
    <row r="143" spans="1:65" ht="19.5" customHeight="1" x14ac:dyDescent="0.6">
      <c r="A143" s="40"/>
      <c r="B143" s="40"/>
      <c r="C143" s="45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</row>
    <row r="144" spans="1:65" ht="19.5" customHeight="1" x14ac:dyDescent="0.6">
      <c r="A144" s="40"/>
      <c r="B144" s="40"/>
      <c r="C144" s="45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</row>
    <row r="145" spans="1:65" ht="19.5" customHeight="1" x14ac:dyDescent="0.6">
      <c r="A145" s="40"/>
      <c r="B145" s="40"/>
      <c r="C145" s="45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</row>
    <row r="146" spans="1:65" ht="19.5" customHeight="1" x14ac:dyDescent="0.6">
      <c r="A146" s="40"/>
      <c r="B146" s="40"/>
      <c r="C146" s="45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</row>
    <row r="147" spans="1:65" ht="19.5" customHeight="1" x14ac:dyDescent="0.6">
      <c r="A147" s="40"/>
      <c r="B147" s="40"/>
      <c r="C147" s="45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</row>
    <row r="148" spans="1:65" ht="19.5" customHeight="1" x14ac:dyDescent="0.6">
      <c r="A148" s="40"/>
      <c r="B148" s="40"/>
      <c r="C148" s="45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</row>
    <row r="149" spans="1:65" ht="19.5" customHeight="1" x14ac:dyDescent="0.6">
      <c r="A149" s="40"/>
      <c r="B149" s="40"/>
      <c r="C149" s="45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</row>
    <row r="150" spans="1:65" ht="19.5" customHeight="1" x14ac:dyDescent="0.6">
      <c r="A150" s="40"/>
      <c r="B150" s="40"/>
      <c r="C150" s="45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</row>
    <row r="151" spans="1:65" ht="19.5" customHeight="1" x14ac:dyDescent="0.6">
      <c r="A151" s="40"/>
      <c r="B151" s="40"/>
      <c r="C151" s="45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</row>
    <row r="152" spans="1:65" ht="19.5" customHeight="1" x14ac:dyDescent="0.6">
      <c r="A152" s="40"/>
      <c r="B152" s="40"/>
      <c r="C152" s="45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</row>
    <row r="153" spans="1:65" ht="19.5" customHeight="1" x14ac:dyDescent="0.6">
      <c r="A153" s="40"/>
      <c r="B153" s="40"/>
      <c r="C153" s="45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</row>
    <row r="154" spans="1:65" ht="19.5" customHeight="1" x14ac:dyDescent="0.6">
      <c r="A154" s="40"/>
      <c r="B154" s="40"/>
      <c r="C154" s="45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</row>
    <row r="155" spans="1:65" ht="19.5" customHeight="1" x14ac:dyDescent="0.6">
      <c r="A155" s="40"/>
      <c r="B155" s="40"/>
      <c r="C155" s="45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</row>
    <row r="156" spans="1:65" ht="19.5" customHeight="1" x14ac:dyDescent="0.6">
      <c r="A156" s="40"/>
      <c r="B156" s="40"/>
      <c r="C156" s="45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</row>
    <row r="157" spans="1:65" ht="19.5" customHeight="1" x14ac:dyDescent="0.6">
      <c r="A157" s="40"/>
      <c r="B157" s="40"/>
      <c r="C157" s="45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</row>
    <row r="158" spans="1:65" ht="19.5" customHeight="1" x14ac:dyDescent="0.6">
      <c r="A158" s="40"/>
      <c r="B158" s="40"/>
      <c r="C158" s="45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</row>
    <row r="159" spans="1:65" ht="19.5" customHeight="1" x14ac:dyDescent="0.6">
      <c r="A159" s="40"/>
      <c r="B159" s="40"/>
      <c r="C159" s="45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</row>
    <row r="160" spans="1:65" ht="19.5" customHeight="1" x14ac:dyDescent="0.6">
      <c r="A160" s="40"/>
      <c r="B160" s="40"/>
      <c r="C160" s="45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</row>
    <row r="161" spans="1:65" ht="19.5" customHeight="1" x14ac:dyDescent="0.6">
      <c r="A161" s="40"/>
      <c r="B161" s="40"/>
      <c r="C161" s="45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</row>
    <row r="162" spans="1:65" ht="19.5" customHeight="1" x14ac:dyDescent="0.6">
      <c r="A162" s="40"/>
      <c r="B162" s="40"/>
      <c r="C162" s="45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</row>
    <row r="163" spans="1:65" ht="19.5" customHeight="1" x14ac:dyDescent="0.6">
      <c r="A163" s="40"/>
      <c r="B163" s="40"/>
      <c r="C163" s="45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</row>
    <row r="164" spans="1:65" ht="19.5" customHeight="1" x14ac:dyDescent="0.6">
      <c r="A164" s="40"/>
      <c r="B164" s="40"/>
      <c r="C164" s="45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</row>
    <row r="165" spans="1:65" ht="19.5" customHeight="1" x14ac:dyDescent="0.6">
      <c r="A165" s="40"/>
      <c r="B165" s="40"/>
      <c r="C165" s="45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</row>
    <row r="166" spans="1:65" ht="19.5" customHeight="1" x14ac:dyDescent="0.6">
      <c r="A166" s="40"/>
      <c r="B166" s="40"/>
      <c r="C166" s="45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</row>
    <row r="167" spans="1:65" ht="19.5" customHeight="1" x14ac:dyDescent="0.6">
      <c r="A167" s="40"/>
      <c r="B167" s="40"/>
      <c r="C167" s="45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</row>
    <row r="168" spans="1:65" ht="19.5" customHeight="1" x14ac:dyDescent="0.6">
      <c r="A168" s="40"/>
      <c r="B168" s="40"/>
      <c r="C168" s="45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</row>
    <row r="169" spans="1:65" ht="19.5" customHeight="1" x14ac:dyDescent="0.6">
      <c r="A169" s="40"/>
      <c r="B169" s="40"/>
      <c r="C169" s="45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</row>
    <row r="170" spans="1:65" ht="19.5" customHeight="1" x14ac:dyDescent="0.6">
      <c r="A170" s="40"/>
      <c r="B170" s="40"/>
      <c r="C170" s="45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</row>
    <row r="171" spans="1:65" ht="19.5" customHeight="1" x14ac:dyDescent="0.6">
      <c r="A171" s="40"/>
      <c r="B171" s="40"/>
      <c r="C171" s="45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</row>
    <row r="172" spans="1:65" ht="19.5" customHeight="1" x14ac:dyDescent="0.6">
      <c r="A172" s="40"/>
      <c r="B172" s="40"/>
      <c r="C172" s="45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</row>
    <row r="173" spans="1:65" ht="19.5" customHeight="1" x14ac:dyDescent="0.6">
      <c r="A173" s="40"/>
      <c r="B173" s="40"/>
      <c r="C173" s="45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</row>
    <row r="174" spans="1:65" ht="19.5" customHeight="1" x14ac:dyDescent="0.6">
      <c r="A174" s="40"/>
      <c r="B174" s="40"/>
      <c r="C174" s="45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</row>
    <row r="175" spans="1:65" ht="19.5" customHeight="1" x14ac:dyDescent="0.6">
      <c r="A175" s="40"/>
      <c r="B175" s="40"/>
      <c r="C175" s="45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</row>
    <row r="176" spans="1:65" ht="19.5" customHeight="1" x14ac:dyDescent="0.6">
      <c r="A176" s="40"/>
      <c r="B176" s="40"/>
      <c r="C176" s="45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</row>
    <row r="177" spans="1:65" ht="19.5" customHeight="1" x14ac:dyDescent="0.6">
      <c r="A177" s="40"/>
      <c r="B177" s="40"/>
      <c r="C177" s="45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</row>
    <row r="178" spans="1:65" ht="19.5" customHeight="1" x14ac:dyDescent="0.6">
      <c r="A178" s="40"/>
      <c r="B178" s="40"/>
      <c r="C178" s="45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</row>
    <row r="179" spans="1:65" ht="19.5" customHeight="1" x14ac:dyDescent="0.6">
      <c r="A179" s="40"/>
      <c r="B179" s="40"/>
      <c r="C179" s="45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</row>
    <row r="180" spans="1:65" ht="19.5" customHeight="1" x14ac:dyDescent="0.6">
      <c r="A180" s="40"/>
      <c r="B180" s="40"/>
      <c r="C180" s="45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</row>
    <row r="181" spans="1:65" ht="19.5" customHeight="1" x14ac:dyDescent="0.6">
      <c r="A181" s="40"/>
      <c r="B181" s="40"/>
      <c r="C181" s="45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</row>
    <row r="182" spans="1:65" ht="19.5" customHeight="1" x14ac:dyDescent="0.6">
      <c r="A182" s="40"/>
      <c r="B182" s="40"/>
      <c r="C182" s="45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</row>
    <row r="183" spans="1:65" ht="19.5" customHeight="1" x14ac:dyDescent="0.6">
      <c r="A183" s="40"/>
      <c r="B183" s="40"/>
      <c r="C183" s="45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</row>
    <row r="184" spans="1:65" ht="19.5" customHeight="1" x14ac:dyDescent="0.6">
      <c r="A184" s="40"/>
      <c r="B184" s="40"/>
      <c r="C184" s="45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</row>
    <row r="185" spans="1:65" ht="19.5" customHeight="1" x14ac:dyDescent="0.6">
      <c r="A185" s="40"/>
      <c r="B185" s="40"/>
      <c r="C185" s="45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</row>
    <row r="186" spans="1:65" ht="19.5" customHeight="1" x14ac:dyDescent="0.6">
      <c r="A186" s="40"/>
      <c r="B186" s="40"/>
      <c r="C186" s="45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</row>
    <row r="187" spans="1:65" ht="19.5" customHeight="1" x14ac:dyDescent="0.6">
      <c r="A187" s="40"/>
      <c r="B187" s="40"/>
      <c r="C187" s="45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</row>
    <row r="188" spans="1:65" ht="19.5" customHeight="1" x14ac:dyDescent="0.6">
      <c r="A188" s="40"/>
      <c r="B188" s="40"/>
      <c r="C188" s="45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</row>
    <row r="189" spans="1:65" ht="19.5" customHeight="1" x14ac:dyDescent="0.6">
      <c r="A189" s="40"/>
      <c r="B189" s="40"/>
      <c r="C189" s="45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</row>
    <row r="190" spans="1:65" ht="19.5" customHeight="1" x14ac:dyDescent="0.6">
      <c r="A190" s="40"/>
      <c r="B190" s="40"/>
      <c r="C190" s="45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</row>
    <row r="191" spans="1:65" ht="19.5" customHeight="1" x14ac:dyDescent="0.6">
      <c r="A191" s="40"/>
      <c r="B191" s="40"/>
      <c r="C191" s="45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</row>
    <row r="192" spans="1:65" ht="19.5" customHeight="1" x14ac:dyDescent="0.6">
      <c r="A192" s="40"/>
      <c r="B192" s="40"/>
      <c r="C192" s="45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</row>
    <row r="193" spans="1:65" ht="19.5" customHeight="1" x14ac:dyDescent="0.6">
      <c r="A193" s="40"/>
      <c r="B193" s="40"/>
      <c r="C193" s="45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</row>
    <row r="194" spans="1:65" ht="19.5" customHeight="1" x14ac:dyDescent="0.6">
      <c r="A194" s="40"/>
      <c r="B194" s="40"/>
      <c r="C194" s="45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</row>
    <row r="195" spans="1:65" ht="19.5" customHeight="1" x14ac:dyDescent="0.6">
      <c r="A195" s="40"/>
      <c r="B195" s="40"/>
      <c r="C195" s="45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</row>
    <row r="196" spans="1:65" ht="19.5" customHeight="1" x14ac:dyDescent="0.6">
      <c r="A196" s="40"/>
      <c r="B196" s="40"/>
      <c r="C196" s="45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</row>
    <row r="197" spans="1:65" ht="19.5" customHeight="1" x14ac:dyDescent="0.6">
      <c r="A197" s="40"/>
      <c r="B197" s="40"/>
      <c r="C197" s="45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</row>
    <row r="198" spans="1:65" ht="19.5" customHeight="1" x14ac:dyDescent="0.6">
      <c r="A198" s="40"/>
      <c r="B198" s="40"/>
      <c r="C198" s="45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</row>
    <row r="199" spans="1:65" ht="19.5" customHeight="1" x14ac:dyDescent="0.6">
      <c r="A199" s="40"/>
      <c r="B199" s="40"/>
      <c r="C199" s="45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</row>
    <row r="200" spans="1:65" ht="19.5" customHeight="1" x14ac:dyDescent="0.6">
      <c r="A200" s="40"/>
      <c r="B200" s="40"/>
      <c r="C200" s="45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</row>
    <row r="201" spans="1:65" ht="19.5" customHeight="1" x14ac:dyDescent="0.6">
      <c r="A201" s="40"/>
      <c r="B201" s="40"/>
      <c r="C201" s="45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</row>
    <row r="202" spans="1:65" ht="19.5" customHeight="1" x14ac:dyDescent="0.6">
      <c r="A202" s="40"/>
      <c r="B202" s="40"/>
      <c r="C202" s="45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</row>
    <row r="203" spans="1:65" ht="19.5" customHeight="1" x14ac:dyDescent="0.6">
      <c r="A203" s="40"/>
      <c r="B203" s="40"/>
      <c r="C203" s="45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</row>
    <row r="204" spans="1:65" ht="19.5" customHeight="1" x14ac:dyDescent="0.6">
      <c r="A204" s="40"/>
      <c r="B204" s="40"/>
      <c r="C204" s="45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</row>
    <row r="205" spans="1:65" ht="19.5" customHeight="1" x14ac:dyDescent="0.6">
      <c r="A205" s="40"/>
      <c r="B205" s="40"/>
      <c r="C205" s="45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</row>
    <row r="206" spans="1:65" ht="19.5" customHeight="1" x14ac:dyDescent="0.6">
      <c r="A206" s="40"/>
      <c r="B206" s="40"/>
      <c r="C206" s="45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</row>
    <row r="207" spans="1:65" ht="19.5" customHeight="1" x14ac:dyDescent="0.6">
      <c r="A207" s="40"/>
      <c r="B207" s="40"/>
      <c r="C207" s="45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</row>
    <row r="208" spans="1:65" ht="19.5" customHeight="1" x14ac:dyDescent="0.6">
      <c r="A208" s="40"/>
      <c r="B208" s="40"/>
      <c r="C208" s="45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</row>
    <row r="209" spans="1:65" ht="19.5" customHeight="1" x14ac:dyDescent="0.6">
      <c r="A209" s="40"/>
      <c r="B209" s="40"/>
      <c r="C209" s="45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</row>
    <row r="210" spans="1:65" ht="19.5" customHeight="1" x14ac:dyDescent="0.6">
      <c r="A210" s="40"/>
      <c r="B210" s="40"/>
      <c r="C210" s="45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</row>
    <row r="211" spans="1:65" ht="19.5" customHeight="1" x14ac:dyDescent="0.6">
      <c r="A211" s="40"/>
      <c r="B211" s="40"/>
      <c r="C211" s="45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</row>
    <row r="212" spans="1:65" ht="19.5" customHeight="1" x14ac:dyDescent="0.6">
      <c r="A212" s="40"/>
      <c r="B212" s="40"/>
      <c r="C212" s="45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</row>
    <row r="213" spans="1:65" ht="19.5" customHeight="1" x14ac:dyDescent="0.6">
      <c r="A213" s="40"/>
      <c r="B213" s="40"/>
      <c r="C213" s="45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</row>
    <row r="214" spans="1:65" ht="19.5" customHeight="1" x14ac:dyDescent="0.6">
      <c r="A214" s="40"/>
      <c r="B214" s="40"/>
      <c r="C214" s="45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</row>
    <row r="215" spans="1:65" ht="19.5" customHeight="1" x14ac:dyDescent="0.6">
      <c r="A215" s="40"/>
      <c r="B215" s="40"/>
      <c r="C215" s="45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</row>
    <row r="216" spans="1:65" ht="19.5" customHeight="1" x14ac:dyDescent="0.6">
      <c r="A216" s="40"/>
      <c r="B216" s="40"/>
      <c r="C216" s="45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</row>
    <row r="217" spans="1:65" ht="19.5" customHeight="1" x14ac:dyDescent="0.6">
      <c r="A217" s="40"/>
      <c r="B217" s="40"/>
      <c r="C217" s="45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</row>
    <row r="218" spans="1:65" ht="19.5" customHeight="1" x14ac:dyDescent="0.6">
      <c r="A218" s="40"/>
      <c r="B218" s="40"/>
      <c r="C218" s="45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</row>
    <row r="219" spans="1:65" ht="19.5" customHeight="1" x14ac:dyDescent="0.6">
      <c r="A219" s="40"/>
      <c r="B219" s="40"/>
      <c r="C219" s="45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</row>
    <row r="220" spans="1:65" ht="19.5" customHeight="1" x14ac:dyDescent="0.6">
      <c r="A220" s="40"/>
      <c r="B220" s="40"/>
      <c r="C220" s="45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</row>
    <row r="221" spans="1:65" ht="19.5" customHeight="1" x14ac:dyDescent="0.6">
      <c r="A221" s="40"/>
      <c r="B221" s="40"/>
      <c r="C221" s="45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</row>
    <row r="222" spans="1:65" ht="19.5" customHeight="1" x14ac:dyDescent="0.6">
      <c r="A222" s="40"/>
      <c r="B222" s="40"/>
      <c r="C222" s="45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</row>
    <row r="223" spans="1:65" ht="19.5" customHeight="1" x14ac:dyDescent="0.6">
      <c r="A223" s="40"/>
      <c r="B223" s="40"/>
      <c r="C223" s="45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</row>
    <row r="224" spans="1:65" ht="19.5" customHeight="1" x14ac:dyDescent="0.6">
      <c r="A224" s="40"/>
      <c r="B224" s="40"/>
      <c r="C224" s="45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</row>
    <row r="225" spans="1:65" ht="19.5" customHeight="1" x14ac:dyDescent="0.6">
      <c r="A225" s="40"/>
      <c r="B225" s="40"/>
      <c r="C225" s="45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</row>
    <row r="226" spans="1:65" ht="19.5" customHeight="1" x14ac:dyDescent="0.6">
      <c r="A226" s="40"/>
      <c r="B226" s="40"/>
      <c r="C226" s="45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</row>
    <row r="227" spans="1:65" ht="19.5" customHeight="1" x14ac:dyDescent="0.6">
      <c r="A227" s="40"/>
      <c r="B227" s="40"/>
      <c r="C227" s="45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</row>
    <row r="228" spans="1:65" ht="19.5" customHeight="1" x14ac:dyDescent="0.6">
      <c r="A228" s="40"/>
      <c r="B228" s="40"/>
      <c r="C228" s="45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</row>
    <row r="229" spans="1:65" ht="19.5" customHeight="1" x14ac:dyDescent="0.6">
      <c r="A229" s="40"/>
      <c r="B229" s="40"/>
      <c r="C229" s="45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</row>
    <row r="230" spans="1:65" ht="19.5" customHeight="1" x14ac:dyDescent="0.6">
      <c r="A230" s="40"/>
      <c r="B230" s="40"/>
      <c r="C230" s="45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</row>
    <row r="231" spans="1:65" ht="19.5" customHeight="1" x14ac:dyDescent="0.6">
      <c r="A231" s="40"/>
      <c r="B231" s="40"/>
      <c r="C231" s="45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</row>
    <row r="232" spans="1:65" ht="19.5" customHeight="1" x14ac:dyDescent="0.6">
      <c r="A232" s="40"/>
      <c r="B232" s="40"/>
      <c r="C232" s="45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</row>
    <row r="233" spans="1:65" ht="19.5" customHeight="1" x14ac:dyDescent="0.6">
      <c r="A233" s="40"/>
      <c r="B233" s="40"/>
      <c r="C233" s="45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</row>
    <row r="234" spans="1:65" ht="19.5" customHeight="1" x14ac:dyDescent="0.6">
      <c r="A234" s="40"/>
      <c r="B234" s="40"/>
      <c r="C234" s="45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</row>
    <row r="235" spans="1:65" ht="19.5" customHeight="1" x14ac:dyDescent="0.6">
      <c r="A235" s="40"/>
      <c r="B235" s="40"/>
      <c r="C235" s="45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</row>
    <row r="236" spans="1:65" ht="19.5" customHeight="1" x14ac:dyDescent="0.6">
      <c r="A236" s="40"/>
      <c r="B236" s="40"/>
      <c r="C236" s="45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</row>
    <row r="237" spans="1:65" ht="19.5" customHeight="1" x14ac:dyDescent="0.6">
      <c r="A237" s="40"/>
      <c r="B237" s="40"/>
      <c r="C237" s="45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</row>
    <row r="238" spans="1:65" ht="19.5" customHeight="1" x14ac:dyDescent="0.6">
      <c r="A238" s="40"/>
      <c r="B238" s="40"/>
      <c r="C238" s="45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</row>
    <row r="239" spans="1:65" ht="19.5" customHeight="1" x14ac:dyDescent="0.6">
      <c r="A239" s="40"/>
      <c r="B239" s="40"/>
      <c r="C239" s="45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</row>
    <row r="240" spans="1:65" ht="19.5" customHeight="1" x14ac:dyDescent="0.6">
      <c r="A240" s="40"/>
      <c r="B240" s="40"/>
      <c r="C240" s="45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</row>
    <row r="241" spans="1:65" ht="19.5" customHeight="1" x14ac:dyDescent="0.6">
      <c r="A241" s="40"/>
      <c r="B241" s="40"/>
      <c r="C241" s="45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</row>
    <row r="242" spans="1:65" ht="19.5" customHeight="1" x14ac:dyDescent="0.6">
      <c r="A242" s="40"/>
      <c r="B242" s="40"/>
      <c r="C242" s="45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</row>
    <row r="243" spans="1:65" ht="19.5" customHeight="1" x14ac:dyDescent="0.6">
      <c r="A243" s="40"/>
      <c r="B243" s="40"/>
      <c r="C243" s="45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</row>
    <row r="244" spans="1:65" ht="19.5" customHeight="1" x14ac:dyDescent="0.6">
      <c r="A244" s="40"/>
      <c r="B244" s="40"/>
      <c r="C244" s="45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</row>
    <row r="245" spans="1:65" ht="19.5" customHeight="1" x14ac:dyDescent="0.6">
      <c r="A245" s="40"/>
      <c r="B245" s="40"/>
      <c r="C245" s="45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</row>
    <row r="246" spans="1:65" ht="19.5" customHeight="1" x14ac:dyDescent="0.6">
      <c r="A246" s="40"/>
      <c r="B246" s="40"/>
      <c r="C246" s="45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</row>
    <row r="247" spans="1:65" ht="19.5" customHeight="1" x14ac:dyDescent="0.6">
      <c r="A247" s="40"/>
      <c r="B247" s="40"/>
      <c r="C247" s="45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</row>
    <row r="248" spans="1:65" ht="19.5" customHeight="1" x14ac:dyDescent="0.6">
      <c r="A248" s="40"/>
      <c r="B248" s="40"/>
      <c r="C248" s="45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</row>
    <row r="249" spans="1:65" ht="19.5" customHeight="1" x14ac:dyDescent="0.6">
      <c r="A249" s="40"/>
      <c r="B249" s="40"/>
      <c r="C249" s="45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</row>
    <row r="250" spans="1:65" ht="19.5" customHeight="1" x14ac:dyDescent="0.6">
      <c r="A250" s="40"/>
      <c r="B250" s="40"/>
      <c r="C250" s="45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</row>
    <row r="251" spans="1:65" ht="19.5" customHeight="1" x14ac:dyDescent="0.6">
      <c r="A251" s="40"/>
      <c r="B251" s="40"/>
      <c r="C251" s="45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</row>
    <row r="252" spans="1:65" ht="19.5" customHeight="1" x14ac:dyDescent="0.6">
      <c r="A252" s="40"/>
      <c r="B252" s="40"/>
      <c r="C252" s="45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</row>
    <row r="253" spans="1:65" ht="19.5" customHeight="1" x14ac:dyDescent="0.6">
      <c r="A253" s="40"/>
      <c r="B253" s="40"/>
      <c r="C253" s="45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</row>
    <row r="254" spans="1:65" ht="19.5" customHeight="1" x14ac:dyDescent="0.6">
      <c r="A254" s="40"/>
      <c r="B254" s="40"/>
      <c r="C254" s="45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</row>
    <row r="255" spans="1:65" ht="19.5" customHeight="1" x14ac:dyDescent="0.6">
      <c r="A255" s="40"/>
      <c r="B255" s="40"/>
      <c r="C255" s="45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</row>
    <row r="256" spans="1:65" ht="19.5" customHeight="1" x14ac:dyDescent="0.6">
      <c r="A256" s="40"/>
      <c r="B256" s="40"/>
      <c r="C256" s="45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</row>
    <row r="257" spans="1:65" ht="19.5" customHeight="1" x14ac:dyDescent="0.6">
      <c r="A257" s="40"/>
      <c r="B257" s="40"/>
      <c r="C257" s="45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</row>
    <row r="258" spans="1:65" ht="19.5" customHeight="1" x14ac:dyDescent="0.6">
      <c r="A258" s="40"/>
      <c r="B258" s="40"/>
      <c r="C258" s="45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</row>
    <row r="259" spans="1:65" ht="19.5" customHeight="1" x14ac:dyDescent="0.6">
      <c r="A259" s="40"/>
      <c r="B259" s="40"/>
      <c r="C259" s="45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</row>
    <row r="260" spans="1:65" ht="19.5" customHeight="1" x14ac:dyDescent="0.6">
      <c r="A260" s="40"/>
      <c r="B260" s="40"/>
      <c r="C260" s="45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</row>
    <row r="261" spans="1:65" ht="19.5" customHeight="1" x14ac:dyDescent="0.6">
      <c r="A261" s="40"/>
      <c r="B261" s="40"/>
      <c r="C261" s="45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</row>
    <row r="262" spans="1:65" ht="19.5" customHeight="1" x14ac:dyDescent="0.6">
      <c r="A262" s="40"/>
      <c r="B262" s="40"/>
      <c r="C262" s="45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</row>
    <row r="263" spans="1:65" ht="19.5" customHeight="1" x14ac:dyDescent="0.6">
      <c r="A263" s="40"/>
      <c r="B263" s="40"/>
      <c r="C263" s="45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</row>
    <row r="264" spans="1:65" ht="19.5" customHeight="1" x14ac:dyDescent="0.6">
      <c r="A264" s="40"/>
      <c r="B264" s="40"/>
      <c r="C264" s="45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</row>
    <row r="265" spans="1:65" ht="19.5" customHeight="1" x14ac:dyDescent="0.6">
      <c r="A265" s="40"/>
      <c r="B265" s="40"/>
      <c r="C265" s="45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</row>
    <row r="266" spans="1:65" ht="19.5" customHeight="1" x14ac:dyDescent="0.6">
      <c r="A266" s="40"/>
      <c r="B266" s="40"/>
      <c r="C266" s="45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</row>
    <row r="267" spans="1:65" ht="19.5" customHeight="1" x14ac:dyDescent="0.6">
      <c r="A267" s="40"/>
      <c r="B267" s="40"/>
      <c r="C267" s="45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</row>
    <row r="268" spans="1:65" ht="19.5" customHeight="1" x14ac:dyDescent="0.6">
      <c r="A268" s="40"/>
      <c r="B268" s="40"/>
      <c r="C268" s="45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</row>
    <row r="269" spans="1:65" ht="19.5" customHeight="1" x14ac:dyDescent="0.6">
      <c r="A269" s="40"/>
      <c r="B269" s="40"/>
      <c r="C269" s="45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</row>
    <row r="270" spans="1:65" ht="19.5" customHeight="1" x14ac:dyDescent="0.6">
      <c r="A270" s="40"/>
      <c r="B270" s="40"/>
      <c r="C270" s="45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</row>
    <row r="271" spans="1:65" ht="19.5" customHeight="1" x14ac:dyDescent="0.6">
      <c r="A271" s="40"/>
      <c r="B271" s="40"/>
      <c r="C271" s="45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</row>
    <row r="272" spans="1:65" ht="19.5" customHeight="1" x14ac:dyDescent="0.6">
      <c r="A272" s="40"/>
      <c r="B272" s="40"/>
      <c r="C272" s="45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</row>
    <row r="273" spans="1:65" ht="19.5" customHeight="1" x14ac:dyDescent="0.6">
      <c r="A273" s="40"/>
      <c r="B273" s="40"/>
      <c r="C273" s="45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</row>
    <row r="274" spans="1:65" ht="19.5" customHeight="1" x14ac:dyDescent="0.6">
      <c r="A274" s="40"/>
      <c r="B274" s="40"/>
      <c r="C274" s="45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</row>
    <row r="275" spans="1:65" ht="19.5" customHeight="1" x14ac:dyDescent="0.6">
      <c r="A275" s="40"/>
      <c r="B275" s="40"/>
      <c r="C275" s="45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</row>
    <row r="276" spans="1:65" ht="19.5" customHeight="1" x14ac:dyDescent="0.6">
      <c r="A276" s="40"/>
      <c r="B276" s="40"/>
      <c r="C276" s="45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</row>
    <row r="277" spans="1:65" ht="19.5" customHeight="1" x14ac:dyDescent="0.6">
      <c r="A277" s="40"/>
      <c r="B277" s="40"/>
      <c r="C277" s="45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</row>
    <row r="278" spans="1:65" ht="19.5" customHeight="1" x14ac:dyDescent="0.6">
      <c r="A278" s="40"/>
      <c r="B278" s="40"/>
      <c r="C278" s="45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</row>
    <row r="279" spans="1:65" ht="19.5" customHeight="1" x14ac:dyDescent="0.6">
      <c r="A279" s="40"/>
      <c r="B279" s="40"/>
      <c r="C279" s="45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</row>
    <row r="280" spans="1:65" ht="19.5" customHeight="1" x14ac:dyDescent="0.6">
      <c r="A280" s="40"/>
      <c r="B280" s="40"/>
      <c r="C280" s="45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</row>
    <row r="281" spans="1:65" ht="19.5" customHeight="1" x14ac:dyDescent="0.6">
      <c r="A281" s="40"/>
      <c r="B281" s="40"/>
      <c r="C281" s="45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</row>
    <row r="282" spans="1:65" ht="19.5" customHeight="1" x14ac:dyDescent="0.6">
      <c r="A282" s="40"/>
      <c r="B282" s="40"/>
      <c r="C282" s="45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</row>
    <row r="283" spans="1:65" ht="19.5" customHeight="1" x14ac:dyDescent="0.6">
      <c r="A283" s="40"/>
      <c r="B283" s="40"/>
      <c r="C283" s="45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</row>
    <row r="284" spans="1:65" ht="19.5" customHeight="1" x14ac:dyDescent="0.6">
      <c r="A284" s="40"/>
      <c r="B284" s="40"/>
      <c r="C284" s="45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</row>
    <row r="285" spans="1:65" ht="19.5" customHeight="1" x14ac:dyDescent="0.6">
      <c r="A285" s="40"/>
      <c r="B285" s="40"/>
      <c r="C285" s="45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</row>
    <row r="286" spans="1:65" ht="19.5" customHeight="1" x14ac:dyDescent="0.6">
      <c r="A286" s="40"/>
      <c r="B286" s="40"/>
      <c r="C286" s="45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</row>
    <row r="287" spans="1:65" ht="19.5" customHeight="1" x14ac:dyDescent="0.6">
      <c r="A287" s="40"/>
      <c r="B287" s="40"/>
      <c r="C287" s="45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</row>
    <row r="288" spans="1:65" ht="19.5" customHeight="1" x14ac:dyDescent="0.6">
      <c r="A288" s="40"/>
      <c r="B288" s="40"/>
      <c r="C288" s="45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</row>
    <row r="289" spans="1:65" ht="19.5" customHeight="1" x14ac:dyDescent="0.6">
      <c r="A289" s="40"/>
      <c r="B289" s="40"/>
      <c r="C289" s="45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</row>
    <row r="290" spans="1:65" ht="19.5" customHeight="1" x14ac:dyDescent="0.6">
      <c r="A290" s="40"/>
      <c r="B290" s="40"/>
      <c r="C290" s="45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</row>
    <row r="291" spans="1:65" ht="19.5" customHeight="1" x14ac:dyDescent="0.6">
      <c r="A291" s="40"/>
      <c r="B291" s="40"/>
      <c r="C291" s="45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</row>
    <row r="292" spans="1:65" ht="19.5" customHeight="1" x14ac:dyDescent="0.6">
      <c r="A292" s="40"/>
      <c r="B292" s="40"/>
      <c r="C292" s="45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</row>
    <row r="293" spans="1:65" ht="19.5" customHeight="1" x14ac:dyDescent="0.6">
      <c r="A293" s="40"/>
      <c r="B293" s="40"/>
      <c r="C293" s="45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</row>
    <row r="294" spans="1:65" ht="19.5" customHeight="1" x14ac:dyDescent="0.6">
      <c r="A294" s="40"/>
      <c r="B294" s="40"/>
      <c r="C294" s="45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</row>
    <row r="295" spans="1:65" ht="19.5" customHeight="1" x14ac:dyDescent="0.6">
      <c r="A295" s="40"/>
      <c r="B295" s="40"/>
      <c r="C295" s="45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</row>
    <row r="296" spans="1:65" ht="19.5" customHeight="1" x14ac:dyDescent="0.6">
      <c r="A296" s="40"/>
      <c r="B296" s="40"/>
      <c r="C296" s="45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</row>
    <row r="297" spans="1:65" ht="19.5" customHeight="1" x14ac:dyDescent="0.6">
      <c r="A297" s="40"/>
      <c r="B297" s="40"/>
      <c r="C297" s="45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</row>
    <row r="298" spans="1:65" ht="19.5" customHeight="1" x14ac:dyDescent="0.6">
      <c r="A298" s="40"/>
      <c r="B298" s="40"/>
      <c r="C298" s="45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</row>
    <row r="299" spans="1:65" ht="19.5" customHeight="1" x14ac:dyDescent="0.6">
      <c r="A299" s="40"/>
      <c r="B299" s="40"/>
      <c r="C299" s="45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</row>
    <row r="300" spans="1:65" ht="19.5" customHeight="1" x14ac:dyDescent="0.6">
      <c r="A300" s="40"/>
      <c r="B300" s="40"/>
      <c r="C300" s="45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</row>
    <row r="301" spans="1:65" ht="19.5" customHeight="1" x14ac:dyDescent="0.6">
      <c r="A301" s="40"/>
      <c r="B301" s="40"/>
      <c r="C301" s="45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</row>
    <row r="302" spans="1:65" ht="19.5" customHeight="1" x14ac:dyDescent="0.6">
      <c r="A302" s="40"/>
      <c r="B302" s="40"/>
      <c r="C302" s="45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</row>
    <row r="303" spans="1:65" ht="19.5" customHeight="1" x14ac:dyDescent="0.6">
      <c r="A303" s="40"/>
      <c r="B303" s="40"/>
      <c r="C303" s="45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</row>
    <row r="304" spans="1:65" ht="19.5" customHeight="1" x14ac:dyDescent="0.6">
      <c r="A304" s="40"/>
      <c r="B304" s="40"/>
      <c r="C304" s="45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</row>
    <row r="305" spans="1:65" ht="19.5" customHeight="1" x14ac:dyDescent="0.6">
      <c r="A305" s="40"/>
      <c r="B305" s="40"/>
      <c r="C305" s="45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</row>
    <row r="306" spans="1:65" ht="19.5" customHeight="1" x14ac:dyDescent="0.6">
      <c r="A306" s="40"/>
      <c r="B306" s="40"/>
      <c r="C306" s="45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</row>
    <row r="307" spans="1:65" ht="19.5" customHeight="1" x14ac:dyDescent="0.6">
      <c r="A307" s="40"/>
      <c r="B307" s="40"/>
      <c r="C307" s="45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</row>
    <row r="308" spans="1:65" ht="19.5" customHeight="1" x14ac:dyDescent="0.6">
      <c r="A308" s="40"/>
      <c r="B308" s="40"/>
      <c r="C308" s="45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</row>
    <row r="309" spans="1:65" ht="19.5" customHeight="1" x14ac:dyDescent="0.6">
      <c r="A309" s="40"/>
      <c r="B309" s="40"/>
      <c r="C309" s="45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</row>
    <row r="310" spans="1:65" ht="19.5" customHeight="1" x14ac:dyDescent="0.6">
      <c r="A310" s="40"/>
      <c r="B310" s="40"/>
      <c r="C310" s="45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</row>
    <row r="311" spans="1:65" ht="19.5" customHeight="1" x14ac:dyDescent="0.6">
      <c r="A311" s="40"/>
      <c r="B311" s="40"/>
      <c r="C311" s="45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</row>
    <row r="312" spans="1:65" ht="19.5" customHeight="1" x14ac:dyDescent="0.6">
      <c r="A312" s="40"/>
      <c r="B312" s="40"/>
      <c r="C312" s="45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</row>
    <row r="313" spans="1:65" ht="19.5" customHeight="1" x14ac:dyDescent="0.6">
      <c r="A313" s="40"/>
      <c r="B313" s="40"/>
      <c r="C313" s="45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</row>
    <row r="314" spans="1:65" ht="19.5" customHeight="1" x14ac:dyDescent="0.6">
      <c r="A314" s="40"/>
      <c r="B314" s="40"/>
      <c r="C314" s="45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</row>
    <row r="315" spans="1:65" ht="19.5" customHeight="1" x14ac:dyDescent="0.6">
      <c r="A315" s="40"/>
      <c r="B315" s="40"/>
      <c r="C315" s="45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</row>
    <row r="316" spans="1:65" ht="19.5" customHeight="1" x14ac:dyDescent="0.6">
      <c r="A316" s="40"/>
      <c r="B316" s="40"/>
      <c r="C316" s="45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</row>
    <row r="317" spans="1:65" ht="19.5" customHeight="1" x14ac:dyDescent="0.6">
      <c r="A317" s="40"/>
      <c r="B317" s="40"/>
      <c r="C317" s="45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</row>
    <row r="318" spans="1:65" ht="19.5" customHeight="1" x14ac:dyDescent="0.6">
      <c r="A318" s="40"/>
      <c r="B318" s="40"/>
      <c r="C318" s="45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</row>
    <row r="319" spans="1:65" ht="19.5" customHeight="1" x14ac:dyDescent="0.6">
      <c r="A319" s="40"/>
      <c r="B319" s="40"/>
      <c r="C319" s="45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</row>
    <row r="320" spans="1:65" ht="19.5" customHeight="1" x14ac:dyDescent="0.6">
      <c r="A320" s="40"/>
      <c r="B320" s="40"/>
      <c r="C320" s="45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</row>
    <row r="321" spans="1:65" ht="19.5" customHeight="1" x14ac:dyDescent="0.6">
      <c r="A321" s="40"/>
      <c r="B321" s="40"/>
      <c r="C321" s="45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</row>
    <row r="322" spans="1:65" ht="19.5" customHeight="1" x14ac:dyDescent="0.6">
      <c r="A322" s="40"/>
      <c r="B322" s="40"/>
      <c r="C322" s="45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</row>
    <row r="323" spans="1:65" ht="19.5" customHeight="1" x14ac:dyDescent="0.6">
      <c r="A323" s="40"/>
      <c r="B323" s="40"/>
      <c r="C323" s="45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</row>
    <row r="324" spans="1:65" ht="19.5" customHeight="1" x14ac:dyDescent="0.6">
      <c r="A324" s="40"/>
      <c r="B324" s="40"/>
      <c r="C324" s="45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</row>
    <row r="325" spans="1:65" ht="19.5" customHeight="1" x14ac:dyDescent="0.6">
      <c r="A325" s="40"/>
      <c r="B325" s="40"/>
      <c r="C325" s="45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</row>
    <row r="326" spans="1:65" ht="19.5" customHeight="1" x14ac:dyDescent="0.6">
      <c r="A326" s="40"/>
      <c r="B326" s="40"/>
      <c r="C326" s="45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</row>
    <row r="327" spans="1:65" ht="19.5" customHeight="1" x14ac:dyDescent="0.6">
      <c r="A327" s="40"/>
      <c r="B327" s="40"/>
      <c r="C327" s="45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</row>
    <row r="328" spans="1:65" ht="19.5" customHeight="1" x14ac:dyDescent="0.6">
      <c r="A328" s="40"/>
      <c r="B328" s="40"/>
      <c r="C328" s="45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</row>
    <row r="329" spans="1:65" ht="19.5" customHeight="1" x14ac:dyDescent="0.6">
      <c r="A329" s="40"/>
      <c r="B329" s="40"/>
      <c r="C329" s="45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</row>
    <row r="330" spans="1:65" ht="19.5" customHeight="1" x14ac:dyDescent="0.6">
      <c r="A330" s="40"/>
      <c r="B330" s="40"/>
      <c r="C330" s="45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</row>
    <row r="331" spans="1:65" ht="19.5" customHeight="1" x14ac:dyDescent="0.6">
      <c r="A331" s="40"/>
      <c r="B331" s="40"/>
      <c r="C331" s="45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</row>
    <row r="332" spans="1:65" ht="19.5" customHeight="1" x14ac:dyDescent="0.6">
      <c r="A332" s="40"/>
      <c r="B332" s="40"/>
      <c r="C332" s="45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</row>
    <row r="333" spans="1:65" ht="19.5" customHeight="1" x14ac:dyDescent="0.6">
      <c r="A333" s="40"/>
      <c r="B333" s="40"/>
      <c r="C333" s="45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</row>
    <row r="334" spans="1:65" ht="19.5" customHeight="1" x14ac:dyDescent="0.6">
      <c r="A334" s="40"/>
      <c r="B334" s="40"/>
      <c r="C334" s="45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</row>
    <row r="335" spans="1:65" ht="19.5" customHeight="1" x14ac:dyDescent="0.6">
      <c r="A335" s="40"/>
      <c r="B335" s="40"/>
      <c r="C335" s="45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</row>
    <row r="336" spans="1:65" ht="19.5" customHeight="1" x14ac:dyDescent="0.6">
      <c r="A336" s="40"/>
      <c r="B336" s="40"/>
      <c r="C336" s="45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</row>
    <row r="337" spans="1:65" ht="19.5" customHeight="1" x14ac:dyDescent="0.6">
      <c r="A337" s="40"/>
      <c r="B337" s="40"/>
      <c r="C337" s="45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</row>
    <row r="338" spans="1:65" ht="19.5" customHeight="1" x14ac:dyDescent="0.6">
      <c r="A338" s="40"/>
      <c r="B338" s="40"/>
      <c r="C338" s="45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</row>
    <row r="339" spans="1:65" ht="19.5" customHeight="1" x14ac:dyDescent="0.6">
      <c r="A339" s="40"/>
      <c r="B339" s="40"/>
      <c r="C339" s="45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</row>
    <row r="340" spans="1:65" ht="19.5" customHeight="1" x14ac:dyDescent="0.6">
      <c r="A340" s="40"/>
      <c r="B340" s="40"/>
      <c r="C340" s="45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</row>
    <row r="341" spans="1:65" ht="19.5" customHeight="1" x14ac:dyDescent="0.6">
      <c r="A341" s="40"/>
      <c r="B341" s="40"/>
      <c r="C341" s="45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</row>
    <row r="342" spans="1:65" ht="19.5" customHeight="1" x14ac:dyDescent="0.6">
      <c r="A342" s="40"/>
      <c r="B342" s="40"/>
      <c r="C342" s="45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</row>
    <row r="343" spans="1:65" ht="19.5" customHeight="1" x14ac:dyDescent="0.6">
      <c r="A343" s="40"/>
      <c r="B343" s="40"/>
      <c r="C343" s="45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</row>
    <row r="344" spans="1:65" ht="19.5" customHeight="1" x14ac:dyDescent="0.6">
      <c r="A344" s="40"/>
      <c r="B344" s="40"/>
      <c r="C344" s="45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</row>
    <row r="345" spans="1:65" ht="19.5" customHeight="1" x14ac:dyDescent="0.6">
      <c r="A345" s="40"/>
      <c r="B345" s="40"/>
      <c r="C345" s="45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</row>
    <row r="346" spans="1:65" ht="19.5" customHeight="1" x14ac:dyDescent="0.6">
      <c r="A346" s="40"/>
      <c r="B346" s="40"/>
      <c r="C346" s="45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</row>
    <row r="347" spans="1:65" ht="19.5" customHeight="1" x14ac:dyDescent="0.6">
      <c r="A347" s="40"/>
      <c r="B347" s="40"/>
      <c r="C347" s="45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</row>
    <row r="348" spans="1:65" ht="19.5" customHeight="1" x14ac:dyDescent="0.6">
      <c r="A348" s="40"/>
      <c r="B348" s="40"/>
      <c r="C348" s="45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</row>
    <row r="349" spans="1:65" ht="19.5" customHeight="1" x14ac:dyDescent="0.6">
      <c r="A349" s="40"/>
      <c r="B349" s="40"/>
      <c r="C349" s="45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</row>
    <row r="350" spans="1:65" ht="19.5" customHeight="1" x14ac:dyDescent="0.6">
      <c r="A350" s="40"/>
      <c r="B350" s="40"/>
      <c r="C350" s="45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</row>
    <row r="351" spans="1:65" ht="19.5" customHeight="1" x14ac:dyDescent="0.6">
      <c r="A351" s="40"/>
      <c r="B351" s="40"/>
      <c r="C351" s="45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</row>
    <row r="352" spans="1:65" ht="19.5" customHeight="1" x14ac:dyDescent="0.6">
      <c r="A352" s="40"/>
      <c r="B352" s="40"/>
      <c r="C352" s="45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</row>
    <row r="353" spans="1:65" ht="19.5" customHeight="1" x14ac:dyDescent="0.6">
      <c r="A353" s="40"/>
      <c r="B353" s="40"/>
      <c r="C353" s="45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</row>
    <row r="354" spans="1:65" ht="19.5" customHeight="1" x14ac:dyDescent="0.6">
      <c r="A354" s="40"/>
      <c r="B354" s="40"/>
      <c r="C354" s="45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</row>
    <row r="355" spans="1:65" ht="19.5" customHeight="1" x14ac:dyDescent="0.6">
      <c r="A355" s="40"/>
      <c r="B355" s="40"/>
      <c r="C355" s="45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</row>
    <row r="356" spans="1:65" ht="19.5" customHeight="1" x14ac:dyDescent="0.6">
      <c r="A356" s="40"/>
      <c r="B356" s="40"/>
      <c r="C356" s="45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</row>
    <row r="357" spans="1:65" ht="19.5" customHeight="1" x14ac:dyDescent="0.6">
      <c r="A357" s="40"/>
      <c r="B357" s="40"/>
      <c r="C357" s="45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</row>
    <row r="358" spans="1:65" ht="19.5" customHeight="1" x14ac:dyDescent="0.6">
      <c r="A358" s="40"/>
      <c r="B358" s="40"/>
      <c r="C358" s="45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</row>
    <row r="359" spans="1:65" ht="19.5" customHeight="1" x14ac:dyDescent="0.6">
      <c r="A359" s="40"/>
      <c r="B359" s="40"/>
      <c r="C359" s="45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</row>
    <row r="360" spans="1:65" ht="19.5" customHeight="1" x14ac:dyDescent="0.6">
      <c r="A360" s="40"/>
      <c r="B360" s="40"/>
      <c r="C360" s="45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</row>
    <row r="361" spans="1:65" ht="19.5" customHeight="1" x14ac:dyDescent="0.6">
      <c r="A361" s="40"/>
      <c r="B361" s="40"/>
      <c r="C361" s="45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</row>
    <row r="362" spans="1:65" ht="19.5" customHeight="1" x14ac:dyDescent="0.6">
      <c r="A362" s="40"/>
      <c r="B362" s="40"/>
      <c r="C362" s="45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</row>
    <row r="363" spans="1:65" ht="19.5" customHeight="1" x14ac:dyDescent="0.6">
      <c r="A363" s="40"/>
      <c r="B363" s="40"/>
      <c r="C363" s="45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</row>
    <row r="364" spans="1:65" ht="19.5" customHeight="1" x14ac:dyDescent="0.6">
      <c r="A364" s="40"/>
      <c r="B364" s="40"/>
      <c r="C364" s="45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</row>
    <row r="365" spans="1:65" ht="19.5" customHeight="1" x14ac:dyDescent="0.6">
      <c r="A365" s="40"/>
      <c r="B365" s="40"/>
      <c r="C365" s="45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</row>
    <row r="366" spans="1:65" ht="19.5" customHeight="1" x14ac:dyDescent="0.6">
      <c r="A366" s="40"/>
      <c r="B366" s="40"/>
      <c r="C366" s="45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</row>
    <row r="367" spans="1:65" ht="19.5" customHeight="1" x14ac:dyDescent="0.6">
      <c r="A367" s="40"/>
      <c r="B367" s="40"/>
      <c r="C367" s="45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</row>
    <row r="368" spans="1:65" ht="19.5" customHeight="1" x14ac:dyDescent="0.6">
      <c r="A368" s="40"/>
      <c r="B368" s="40"/>
      <c r="C368" s="45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</row>
    <row r="369" spans="1:65" ht="19.5" customHeight="1" x14ac:dyDescent="0.6">
      <c r="A369" s="40"/>
      <c r="B369" s="40"/>
      <c r="C369" s="45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</row>
    <row r="370" spans="1:65" ht="19.5" customHeight="1" x14ac:dyDescent="0.6">
      <c r="A370" s="40"/>
      <c r="B370" s="40"/>
      <c r="C370" s="45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</row>
    <row r="371" spans="1:65" ht="19.5" customHeight="1" x14ac:dyDescent="0.6">
      <c r="A371" s="40"/>
      <c r="B371" s="40"/>
      <c r="C371" s="45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</row>
    <row r="372" spans="1:65" ht="19.5" customHeight="1" x14ac:dyDescent="0.6">
      <c r="A372" s="40"/>
      <c r="B372" s="40"/>
      <c r="C372" s="45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</row>
    <row r="373" spans="1:65" ht="19.5" customHeight="1" x14ac:dyDescent="0.6">
      <c r="A373" s="40"/>
      <c r="B373" s="40"/>
      <c r="C373" s="45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</row>
    <row r="374" spans="1:65" ht="19.5" customHeight="1" x14ac:dyDescent="0.6">
      <c r="A374" s="40"/>
      <c r="B374" s="40"/>
      <c r="C374" s="45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</row>
    <row r="375" spans="1:65" ht="19.5" customHeight="1" x14ac:dyDescent="0.6">
      <c r="A375" s="40"/>
      <c r="B375" s="40"/>
      <c r="C375" s="45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</row>
    <row r="376" spans="1:65" ht="19.5" customHeight="1" x14ac:dyDescent="0.6">
      <c r="A376" s="40"/>
      <c r="B376" s="40"/>
      <c r="C376" s="45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</row>
    <row r="377" spans="1:65" ht="19.5" customHeight="1" x14ac:dyDescent="0.6">
      <c r="A377" s="40"/>
      <c r="B377" s="40"/>
      <c r="C377" s="45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</row>
    <row r="378" spans="1:65" ht="19.5" customHeight="1" x14ac:dyDescent="0.6">
      <c r="A378" s="40"/>
      <c r="B378" s="40"/>
      <c r="C378" s="45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</row>
    <row r="379" spans="1:65" ht="19.5" customHeight="1" x14ac:dyDescent="0.6">
      <c r="A379" s="40"/>
      <c r="B379" s="40"/>
      <c r="C379" s="45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</row>
    <row r="380" spans="1:65" ht="19.5" customHeight="1" x14ac:dyDescent="0.6">
      <c r="A380" s="40"/>
      <c r="B380" s="40"/>
      <c r="C380" s="45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</row>
    <row r="381" spans="1:65" ht="19.5" customHeight="1" x14ac:dyDescent="0.6">
      <c r="A381" s="40"/>
      <c r="B381" s="40"/>
      <c r="C381" s="45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</row>
    <row r="382" spans="1:65" ht="19.5" customHeight="1" x14ac:dyDescent="0.6">
      <c r="A382" s="40"/>
      <c r="B382" s="40"/>
      <c r="C382" s="45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</row>
    <row r="383" spans="1:65" ht="19.5" customHeight="1" x14ac:dyDescent="0.6">
      <c r="A383" s="40"/>
      <c r="B383" s="40"/>
      <c r="C383" s="45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</row>
    <row r="384" spans="1:65" ht="19.5" customHeight="1" x14ac:dyDescent="0.6">
      <c r="A384" s="40"/>
      <c r="B384" s="40"/>
      <c r="C384" s="45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</row>
    <row r="385" spans="1:65" ht="19.5" customHeight="1" x14ac:dyDescent="0.6">
      <c r="A385" s="40"/>
      <c r="B385" s="40"/>
      <c r="C385" s="45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</row>
    <row r="386" spans="1:65" ht="19.5" customHeight="1" x14ac:dyDescent="0.6">
      <c r="A386" s="40"/>
      <c r="B386" s="40"/>
      <c r="C386" s="45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</row>
    <row r="387" spans="1:65" ht="19.5" customHeight="1" x14ac:dyDescent="0.6">
      <c r="A387" s="40"/>
      <c r="B387" s="40"/>
      <c r="C387" s="45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</row>
    <row r="388" spans="1:65" ht="19.5" customHeight="1" x14ac:dyDescent="0.6">
      <c r="A388" s="40"/>
      <c r="B388" s="40"/>
      <c r="C388" s="45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</row>
    <row r="389" spans="1:65" ht="19.5" customHeight="1" x14ac:dyDescent="0.6">
      <c r="A389" s="40"/>
      <c r="B389" s="40"/>
      <c r="C389" s="45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</row>
    <row r="390" spans="1:65" ht="19.5" customHeight="1" x14ac:dyDescent="0.6">
      <c r="A390" s="40"/>
      <c r="B390" s="40"/>
      <c r="C390" s="45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</row>
    <row r="391" spans="1:65" ht="19.5" customHeight="1" x14ac:dyDescent="0.6">
      <c r="A391" s="40"/>
      <c r="B391" s="40"/>
      <c r="C391" s="45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</row>
    <row r="392" spans="1:65" ht="19.5" customHeight="1" x14ac:dyDescent="0.6">
      <c r="A392" s="40"/>
      <c r="B392" s="40"/>
      <c r="C392" s="45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</row>
    <row r="393" spans="1:65" ht="19.5" customHeight="1" x14ac:dyDescent="0.6">
      <c r="A393" s="40"/>
      <c r="B393" s="40"/>
      <c r="C393" s="45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</row>
    <row r="394" spans="1:65" ht="19.5" customHeight="1" x14ac:dyDescent="0.6">
      <c r="A394" s="40"/>
      <c r="B394" s="40"/>
      <c r="C394" s="45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</row>
    <row r="395" spans="1:65" ht="19.5" customHeight="1" x14ac:dyDescent="0.6">
      <c r="A395" s="40"/>
      <c r="B395" s="40"/>
      <c r="C395" s="45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</row>
    <row r="396" spans="1:65" ht="19.5" customHeight="1" x14ac:dyDescent="0.6">
      <c r="A396" s="40"/>
      <c r="B396" s="40"/>
      <c r="C396" s="45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</row>
    <row r="397" spans="1:65" ht="19.5" customHeight="1" x14ac:dyDescent="0.6">
      <c r="A397" s="40"/>
      <c r="B397" s="40"/>
      <c r="C397" s="45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</row>
    <row r="398" spans="1:65" ht="19.5" customHeight="1" x14ac:dyDescent="0.6">
      <c r="A398" s="40"/>
      <c r="B398" s="40"/>
      <c r="C398" s="45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</row>
    <row r="399" spans="1:65" ht="19.5" customHeight="1" x14ac:dyDescent="0.6">
      <c r="A399" s="40"/>
      <c r="B399" s="40"/>
      <c r="C399" s="45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</row>
    <row r="400" spans="1:65" ht="19.5" customHeight="1" x14ac:dyDescent="0.6">
      <c r="A400" s="40"/>
      <c r="B400" s="40"/>
      <c r="C400" s="45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</row>
    <row r="401" spans="1:65" ht="19.5" customHeight="1" x14ac:dyDescent="0.6">
      <c r="A401" s="40"/>
      <c r="B401" s="40"/>
      <c r="C401" s="45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</row>
    <row r="402" spans="1:65" ht="19.5" customHeight="1" x14ac:dyDescent="0.6">
      <c r="A402" s="40"/>
      <c r="B402" s="40"/>
      <c r="C402" s="45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</row>
    <row r="403" spans="1:65" ht="19.5" customHeight="1" x14ac:dyDescent="0.6">
      <c r="A403" s="40"/>
      <c r="B403" s="40"/>
      <c r="C403" s="45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</row>
    <row r="404" spans="1:65" ht="19.5" customHeight="1" x14ac:dyDescent="0.6">
      <c r="A404" s="40"/>
      <c r="B404" s="40"/>
      <c r="C404" s="45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</row>
    <row r="405" spans="1:65" ht="19.5" customHeight="1" x14ac:dyDescent="0.6">
      <c r="A405" s="40"/>
      <c r="B405" s="40"/>
      <c r="C405" s="45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</row>
    <row r="406" spans="1:65" ht="19.5" customHeight="1" x14ac:dyDescent="0.6">
      <c r="A406" s="40"/>
      <c r="B406" s="40"/>
      <c r="C406" s="45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</row>
    <row r="407" spans="1:65" ht="19.5" customHeight="1" x14ac:dyDescent="0.6">
      <c r="A407" s="40"/>
      <c r="B407" s="40"/>
      <c r="C407" s="45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</row>
    <row r="408" spans="1:65" ht="19.5" customHeight="1" x14ac:dyDescent="0.6">
      <c r="A408" s="40"/>
      <c r="B408" s="40"/>
      <c r="C408" s="45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</row>
    <row r="409" spans="1:65" ht="19.5" customHeight="1" x14ac:dyDescent="0.6">
      <c r="A409" s="40"/>
      <c r="B409" s="40"/>
      <c r="C409" s="45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</row>
    <row r="410" spans="1:65" ht="19.5" customHeight="1" x14ac:dyDescent="0.6">
      <c r="A410" s="40"/>
      <c r="B410" s="40"/>
      <c r="C410" s="45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</row>
    <row r="411" spans="1:65" ht="19.5" customHeight="1" x14ac:dyDescent="0.6">
      <c r="A411" s="40"/>
      <c r="B411" s="40"/>
      <c r="C411" s="45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</row>
    <row r="412" spans="1:65" ht="19.5" customHeight="1" x14ac:dyDescent="0.6">
      <c r="A412" s="40"/>
      <c r="B412" s="40"/>
      <c r="C412" s="45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</row>
    <row r="413" spans="1:65" ht="19.5" customHeight="1" x14ac:dyDescent="0.6">
      <c r="A413" s="40"/>
      <c r="B413" s="40"/>
      <c r="C413" s="45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</row>
    <row r="414" spans="1:65" ht="19.5" customHeight="1" x14ac:dyDescent="0.6">
      <c r="A414" s="40"/>
      <c r="B414" s="40"/>
      <c r="C414" s="45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</row>
    <row r="415" spans="1:65" ht="19.5" customHeight="1" x14ac:dyDescent="0.6">
      <c r="A415" s="40"/>
      <c r="B415" s="40"/>
      <c r="C415" s="45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</row>
    <row r="416" spans="1:65" ht="19.5" customHeight="1" x14ac:dyDescent="0.6">
      <c r="A416" s="40"/>
      <c r="B416" s="40"/>
      <c r="C416" s="45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</row>
    <row r="417" spans="1:65" ht="19.5" customHeight="1" x14ac:dyDescent="0.6">
      <c r="A417" s="40"/>
      <c r="B417" s="40"/>
      <c r="C417" s="45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</row>
    <row r="418" spans="1:65" ht="19.5" customHeight="1" x14ac:dyDescent="0.6">
      <c r="A418" s="40"/>
      <c r="B418" s="40"/>
      <c r="C418" s="45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</row>
    <row r="419" spans="1:65" ht="19.5" customHeight="1" x14ac:dyDescent="0.6">
      <c r="A419" s="40"/>
      <c r="B419" s="40"/>
      <c r="C419" s="45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</row>
    <row r="420" spans="1:65" ht="19.5" customHeight="1" x14ac:dyDescent="0.6">
      <c r="A420" s="40"/>
      <c r="B420" s="40"/>
      <c r="C420" s="45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</row>
    <row r="421" spans="1:65" ht="19.5" customHeight="1" x14ac:dyDescent="0.6">
      <c r="A421" s="40"/>
      <c r="B421" s="40"/>
      <c r="C421" s="45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</row>
    <row r="422" spans="1:65" ht="19.5" customHeight="1" x14ac:dyDescent="0.6">
      <c r="A422" s="40"/>
      <c r="B422" s="40"/>
      <c r="C422" s="45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</row>
    <row r="423" spans="1:65" ht="19.5" customHeight="1" x14ac:dyDescent="0.6">
      <c r="A423" s="40"/>
      <c r="B423" s="40"/>
      <c r="C423" s="45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</row>
    <row r="424" spans="1:65" ht="19.5" customHeight="1" x14ac:dyDescent="0.6">
      <c r="A424" s="40"/>
      <c r="B424" s="40"/>
      <c r="C424" s="45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</row>
    <row r="425" spans="1:65" ht="19.5" customHeight="1" x14ac:dyDescent="0.6">
      <c r="A425" s="40"/>
      <c r="B425" s="40"/>
      <c r="C425" s="45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</row>
    <row r="426" spans="1:65" ht="19.5" customHeight="1" x14ac:dyDescent="0.6">
      <c r="A426" s="40"/>
      <c r="B426" s="40"/>
      <c r="C426" s="45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</row>
    <row r="427" spans="1:65" ht="19.5" customHeight="1" x14ac:dyDescent="0.6">
      <c r="A427" s="40"/>
      <c r="B427" s="40"/>
      <c r="C427" s="45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</row>
    <row r="428" spans="1:65" ht="19.5" customHeight="1" x14ac:dyDescent="0.6">
      <c r="A428" s="40"/>
      <c r="B428" s="40"/>
      <c r="C428" s="45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</row>
    <row r="429" spans="1:65" ht="19.5" customHeight="1" x14ac:dyDescent="0.6">
      <c r="A429" s="40"/>
      <c r="B429" s="40"/>
      <c r="C429" s="45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</row>
    <row r="430" spans="1:65" ht="19.5" customHeight="1" x14ac:dyDescent="0.6">
      <c r="A430" s="40"/>
      <c r="B430" s="40"/>
      <c r="C430" s="45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</row>
    <row r="431" spans="1:65" ht="19.5" customHeight="1" x14ac:dyDescent="0.6">
      <c r="A431" s="40"/>
      <c r="B431" s="40"/>
      <c r="C431" s="45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</row>
    <row r="432" spans="1:65" ht="19.5" customHeight="1" x14ac:dyDescent="0.6">
      <c r="A432" s="40"/>
      <c r="B432" s="40"/>
      <c r="C432" s="45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</row>
    <row r="433" spans="1:65" ht="19.5" customHeight="1" x14ac:dyDescent="0.6">
      <c r="A433" s="40"/>
      <c r="B433" s="40"/>
      <c r="C433" s="45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</row>
    <row r="434" spans="1:65" ht="19.5" customHeight="1" x14ac:dyDescent="0.6">
      <c r="A434" s="40"/>
      <c r="B434" s="40"/>
      <c r="C434" s="45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</row>
    <row r="435" spans="1:65" ht="19.5" customHeight="1" x14ac:dyDescent="0.6">
      <c r="A435" s="40"/>
      <c r="B435" s="40"/>
      <c r="C435" s="45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</row>
    <row r="436" spans="1:65" ht="19.5" customHeight="1" x14ac:dyDescent="0.6">
      <c r="A436" s="40"/>
      <c r="B436" s="40"/>
      <c r="C436" s="45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</row>
    <row r="437" spans="1:65" ht="19.5" customHeight="1" x14ac:dyDescent="0.6">
      <c r="A437" s="40"/>
      <c r="B437" s="40"/>
      <c r="C437" s="45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</row>
    <row r="438" spans="1:65" ht="19.5" customHeight="1" x14ac:dyDescent="0.6">
      <c r="A438" s="40"/>
      <c r="B438" s="40"/>
      <c r="C438" s="45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</row>
    <row r="439" spans="1:65" ht="19.5" customHeight="1" x14ac:dyDescent="0.6">
      <c r="A439" s="40"/>
      <c r="B439" s="40"/>
      <c r="C439" s="45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</row>
    <row r="440" spans="1:65" ht="19.5" customHeight="1" x14ac:dyDescent="0.6">
      <c r="A440" s="40"/>
      <c r="B440" s="40"/>
      <c r="C440" s="45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</row>
    <row r="441" spans="1:65" ht="19.5" customHeight="1" x14ac:dyDescent="0.6">
      <c r="A441" s="40"/>
      <c r="B441" s="40"/>
      <c r="C441" s="45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</row>
    <row r="442" spans="1:65" ht="19.5" customHeight="1" x14ac:dyDescent="0.6">
      <c r="A442" s="40"/>
      <c r="B442" s="40"/>
      <c r="C442" s="45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</row>
    <row r="443" spans="1:65" ht="19.5" customHeight="1" x14ac:dyDescent="0.6">
      <c r="A443" s="40"/>
      <c r="B443" s="40"/>
      <c r="C443" s="45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</row>
    <row r="444" spans="1:65" ht="19.5" customHeight="1" x14ac:dyDescent="0.6">
      <c r="A444" s="40"/>
      <c r="B444" s="40"/>
      <c r="C444" s="45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</row>
    <row r="445" spans="1:65" ht="19.5" customHeight="1" x14ac:dyDescent="0.6">
      <c r="A445" s="40"/>
      <c r="B445" s="40"/>
      <c r="C445" s="45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</row>
    <row r="446" spans="1:65" ht="19.5" customHeight="1" x14ac:dyDescent="0.6">
      <c r="A446" s="40"/>
      <c r="B446" s="40"/>
      <c r="C446" s="45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</row>
    <row r="447" spans="1:65" ht="19.5" customHeight="1" x14ac:dyDescent="0.6">
      <c r="A447" s="40"/>
      <c r="B447" s="40"/>
      <c r="C447" s="45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</row>
    <row r="448" spans="1:65" ht="19.5" customHeight="1" x14ac:dyDescent="0.6">
      <c r="A448" s="40"/>
      <c r="B448" s="40"/>
      <c r="C448" s="45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</row>
    <row r="449" spans="1:65" ht="19.5" customHeight="1" x14ac:dyDescent="0.6">
      <c r="A449" s="40"/>
      <c r="B449" s="40"/>
      <c r="C449" s="45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</row>
    <row r="450" spans="1:65" ht="19.5" customHeight="1" x14ac:dyDescent="0.6">
      <c r="A450" s="40"/>
      <c r="B450" s="40"/>
      <c r="C450" s="45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</row>
    <row r="451" spans="1:65" ht="19.5" customHeight="1" x14ac:dyDescent="0.6">
      <c r="A451" s="40"/>
      <c r="B451" s="40"/>
      <c r="C451" s="45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</row>
    <row r="452" spans="1:65" ht="19.5" customHeight="1" x14ac:dyDescent="0.6">
      <c r="A452" s="40"/>
      <c r="B452" s="40"/>
      <c r="C452" s="45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</row>
    <row r="453" spans="1:65" ht="19.5" customHeight="1" x14ac:dyDescent="0.6">
      <c r="A453" s="40"/>
      <c r="B453" s="40"/>
      <c r="C453" s="45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</row>
    <row r="454" spans="1:65" ht="19.5" customHeight="1" x14ac:dyDescent="0.6">
      <c r="A454" s="40"/>
      <c r="B454" s="40"/>
      <c r="C454" s="45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</row>
    <row r="455" spans="1:65" ht="19.5" customHeight="1" x14ac:dyDescent="0.6">
      <c r="A455" s="40"/>
      <c r="B455" s="40"/>
      <c r="C455" s="45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</row>
    <row r="456" spans="1:65" ht="19.5" customHeight="1" x14ac:dyDescent="0.6">
      <c r="A456" s="40"/>
      <c r="B456" s="40"/>
      <c r="C456" s="45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</row>
    <row r="457" spans="1:65" ht="19.5" customHeight="1" x14ac:dyDescent="0.6">
      <c r="A457" s="40"/>
      <c r="B457" s="40"/>
      <c r="C457" s="45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</row>
    <row r="458" spans="1:65" ht="19.5" customHeight="1" x14ac:dyDescent="0.6">
      <c r="A458" s="40"/>
      <c r="B458" s="40"/>
      <c r="C458" s="45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</row>
    <row r="459" spans="1:65" ht="19.5" customHeight="1" x14ac:dyDescent="0.6">
      <c r="A459" s="40"/>
      <c r="B459" s="40"/>
      <c r="C459" s="45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</row>
    <row r="460" spans="1:65" ht="19.5" customHeight="1" x14ac:dyDescent="0.6">
      <c r="A460" s="40"/>
      <c r="B460" s="40"/>
      <c r="C460" s="45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</row>
    <row r="461" spans="1:65" ht="19.5" customHeight="1" x14ac:dyDescent="0.6">
      <c r="A461" s="40"/>
      <c r="B461" s="40"/>
      <c r="C461" s="45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</row>
    <row r="462" spans="1:65" ht="19.5" customHeight="1" x14ac:dyDescent="0.6">
      <c r="A462" s="40"/>
      <c r="B462" s="40"/>
      <c r="C462" s="45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</row>
    <row r="463" spans="1:65" ht="19.5" customHeight="1" x14ac:dyDescent="0.6">
      <c r="A463" s="40"/>
      <c r="B463" s="40"/>
      <c r="C463" s="45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</row>
    <row r="464" spans="1:65" ht="19.5" customHeight="1" x14ac:dyDescent="0.6">
      <c r="A464" s="40"/>
      <c r="B464" s="40"/>
      <c r="C464" s="45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</row>
    <row r="465" spans="1:65" ht="19.5" customHeight="1" x14ac:dyDescent="0.6">
      <c r="A465" s="40"/>
      <c r="B465" s="40"/>
      <c r="C465" s="45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</row>
    <row r="466" spans="1:65" ht="19.5" customHeight="1" x14ac:dyDescent="0.6">
      <c r="A466" s="40"/>
      <c r="B466" s="40"/>
      <c r="C466" s="45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</row>
    <row r="467" spans="1:65" ht="19.5" customHeight="1" x14ac:dyDescent="0.6">
      <c r="A467" s="40"/>
      <c r="B467" s="40"/>
      <c r="C467" s="45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</row>
    <row r="468" spans="1:65" ht="19.5" customHeight="1" x14ac:dyDescent="0.6">
      <c r="A468" s="40"/>
      <c r="B468" s="40"/>
      <c r="C468" s="45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</row>
    <row r="469" spans="1:65" ht="19.5" customHeight="1" x14ac:dyDescent="0.6">
      <c r="A469" s="40"/>
      <c r="B469" s="40"/>
      <c r="C469" s="45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</row>
    <row r="470" spans="1:65" ht="19.5" customHeight="1" x14ac:dyDescent="0.6">
      <c r="A470" s="40"/>
      <c r="B470" s="40"/>
      <c r="C470" s="45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</row>
    <row r="471" spans="1:65" ht="19.5" customHeight="1" x14ac:dyDescent="0.6">
      <c r="A471" s="40"/>
      <c r="B471" s="40"/>
      <c r="C471" s="45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</row>
    <row r="472" spans="1:65" ht="19.5" customHeight="1" x14ac:dyDescent="0.6">
      <c r="A472" s="40"/>
      <c r="B472" s="40"/>
      <c r="C472" s="45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</row>
    <row r="473" spans="1:65" ht="19.5" customHeight="1" x14ac:dyDescent="0.6">
      <c r="A473" s="40"/>
      <c r="B473" s="40"/>
      <c r="C473" s="45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</row>
    <row r="474" spans="1:65" ht="19.5" customHeight="1" x14ac:dyDescent="0.6">
      <c r="A474" s="40"/>
      <c r="B474" s="40"/>
      <c r="C474" s="45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</row>
    <row r="475" spans="1:65" ht="19.5" customHeight="1" x14ac:dyDescent="0.6">
      <c r="A475" s="40"/>
      <c r="B475" s="40"/>
      <c r="C475" s="45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</row>
    <row r="476" spans="1:65" ht="19.5" customHeight="1" x14ac:dyDescent="0.6">
      <c r="A476" s="40"/>
      <c r="B476" s="40"/>
      <c r="C476" s="45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</row>
    <row r="477" spans="1:65" ht="19.5" customHeight="1" x14ac:dyDescent="0.6">
      <c r="A477" s="40"/>
      <c r="B477" s="40"/>
      <c r="C477" s="45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</row>
    <row r="478" spans="1:65" ht="19.5" customHeight="1" x14ac:dyDescent="0.6">
      <c r="A478" s="40"/>
      <c r="B478" s="40"/>
      <c r="C478" s="45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</row>
    <row r="479" spans="1:65" ht="19.5" customHeight="1" x14ac:dyDescent="0.6">
      <c r="A479" s="40"/>
      <c r="B479" s="40"/>
      <c r="C479" s="45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</row>
    <row r="480" spans="1:65" ht="19.5" customHeight="1" x14ac:dyDescent="0.6">
      <c r="A480" s="40"/>
      <c r="B480" s="40"/>
      <c r="C480" s="45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</row>
    <row r="481" spans="1:65" ht="19.5" customHeight="1" x14ac:dyDescent="0.6">
      <c r="A481" s="40"/>
      <c r="B481" s="40"/>
      <c r="C481" s="45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</row>
    <row r="482" spans="1:65" ht="19.5" customHeight="1" x14ac:dyDescent="0.6">
      <c r="A482" s="40"/>
      <c r="B482" s="40"/>
      <c r="C482" s="45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</row>
    <row r="483" spans="1:65" ht="19.5" customHeight="1" x14ac:dyDescent="0.6">
      <c r="A483" s="40"/>
      <c r="B483" s="40"/>
      <c r="C483" s="45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</row>
    <row r="484" spans="1:65" ht="19.5" customHeight="1" x14ac:dyDescent="0.6">
      <c r="A484" s="40"/>
      <c r="B484" s="40"/>
      <c r="C484" s="45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</row>
    <row r="485" spans="1:65" ht="19.5" customHeight="1" x14ac:dyDescent="0.6">
      <c r="A485" s="40"/>
      <c r="B485" s="40"/>
      <c r="C485" s="45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</row>
    <row r="486" spans="1:65" ht="19.5" customHeight="1" x14ac:dyDescent="0.6">
      <c r="A486" s="40"/>
      <c r="B486" s="40"/>
      <c r="C486" s="45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</row>
    <row r="487" spans="1:65" ht="19.5" customHeight="1" x14ac:dyDescent="0.6">
      <c r="A487" s="40"/>
      <c r="B487" s="40"/>
      <c r="C487" s="45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</row>
    <row r="488" spans="1:65" ht="19.5" customHeight="1" x14ac:dyDescent="0.6">
      <c r="A488" s="40"/>
      <c r="B488" s="40"/>
      <c r="C488" s="45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</row>
    <row r="489" spans="1:65" ht="19.5" customHeight="1" x14ac:dyDescent="0.6">
      <c r="A489" s="40"/>
      <c r="B489" s="40"/>
      <c r="C489" s="45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</row>
    <row r="490" spans="1:65" ht="19.5" customHeight="1" x14ac:dyDescent="0.6">
      <c r="A490" s="40"/>
      <c r="B490" s="40"/>
      <c r="C490" s="45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</row>
    <row r="491" spans="1:65" ht="19.5" customHeight="1" x14ac:dyDescent="0.6">
      <c r="A491" s="40"/>
      <c r="B491" s="40"/>
      <c r="C491" s="45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</row>
    <row r="492" spans="1:65" ht="19.5" customHeight="1" x14ac:dyDescent="0.6">
      <c r="A492" s="40"/>
      <c r="B492" s="40"/>
      <c r="C492" s="45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</row>
    <row r="493" spans="1:65" ht="19.5" customHeight="1" x14ac:dyDescent="0.6">
      <c r="A493" s="40"/>
      <c r="B493" s="40"/>
      <c r="C493" s="45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</row>
    <row r="494" spans="1:65" ht="19.5" customHeight="1" x14ac:dyDescent="0.6">
      <c r="A494" s="40"/>
      <c r="B494" s="40"/>
      <c r="C494" s="45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</row>
    <row r="495" spans="1:65" ht="19.5" customHeight="1" x14ac:dyDescent="0.6">
      <c r="A495" s="40"/>
      <c r="B495" s="40"/>
      <c r="C495" s="45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</row>
    <row r="496" spans="1:65" ht="19.5" customHeight="1" x14ac:dyDescent="0.6">
      <c r="A496" s="40"/>
      <c r="B496" s="40"/>
      <c r="C496" s="45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</row>
    <row r="497" spans="1:65" ht="19.5" customHeight="1" x14ac:dyDescent="0.6">
      <c r="A497" s="40"/>
      <c r="B497" s="40"/>
      <c r="C497" s="45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</row>
    <row r="498" spans="1:65" ht="19.5" customHeight="1" x14ac:dyDescent="0.6">
      <c r="A498" s="40"/>
      <c r="B498" s="40"/>
      <c r="C498" s="45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</row>
    <row r="499" spans="1:65" ht="19.5" customHeight="1" x14ac:dyDescent="0.6">
      <c r="A499" s="40"/>
      <c r="B499" s="40"/>
      <c r="C499" s="45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</row>
    <row r="500" spans="1:65" ht="19.5" customHeight="1" x14ac:dyDescent="0.6">
      <c r="A500" s="40"/>
      <c r="B500" s="40"/>
      <c r="C500" s="45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</row>
    <row r="501" spans="1:65" ht="19.5" customHeight="1" x14ac:dyDescent="0.6">
      <c r="A501" s="40"/>
      <c r="B501" s="40"/>
      <c r="C501" s="45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</row>
    <row r="502" spans="1:65" ht="19.5" customHeight="1" x14ac:dyDescent="0.6">
      <c r="A502" s="40"/>
      <c r="B502" s="40"/>
      <c r="C502" s="45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</row>
    <row r="503" spans="1:65" ht="19.5" customHeight="1" x14ac:dyDescent="0.6">
      <c r="A503" s="40"/>
      <c r="B503" s="40"/>
      <c r="C503" s="45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</row>
    <row r="504" spans="1:65" ht="19.5" customHeight="1" x14ac:dyDescent="0.6">
      <c r="A504" s="40"/>
      <c r="B504" s="40"/>
      <c r="C504" s="45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</row>
    <row r="505" spans="1:65" ht="19.5" customHeight="1" x14ac:dyDescent="0.6">
      <c r="A505" s="40"/>
      <c r="B505" s="40"/>
      <c r="C505" s="45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</row>
    <row r="506" spans="1:65" ht="19.5" customHeight="1" x14ac:dyDescent="0.6">
      <c r="A506" s="40"/>
      <c r="B506" s="40"/>
      <c r="C506" s="45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</row>
    <row r="507" spans="1:65" ht="19.5" customHeight="1" x14ac:dyDescent="0.6">
      <c r="A507" s="40"/>
      <c r="B507" s="40"/>
      <c r="C507" s="45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</row>
    <row r="508" spans="1:65" ht="19.5" customHeight="1" x14ac:dyDescent="0.6">
      <c r="A508" s="40"/>
      <c r="B508" s="40"/>
      <c r="C508" s="45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</row>
    <row r="509" spans="1:65" ht="19.5" customHeight="1" x14ac:dyDescent="0.6">
      <c r="A509" s="40"/>
      <c r="B509" s="40"/>
      <c r="C509" s="45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</row>
    <row r="510" spans="1:65" ht="19.5" customHeight="1" x14ac:dyDescent="0.6">
      <c r="A510" s="40"/>
      <c r="B510" s="40"/>
      <c r="C510" s="45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</row>
    <row r="511" spans="1:65" ht="19.5" customHeight="1" x14ac:dyDescent="0.6">
      <c r="A511" s="40"/>
      <c r="B511" s="40"/>
      <c r="C511" s="45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</row>
    <row r="512" spans="1:65" ht="19.5" customHeight="1" x14ac:dyDescent="0.6">
      <c r="A512" s="40"/>
      <c r="B512" s="40"/>
      <c r="C512" s="45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</row>
    <row r="513" spans="1:65" ht="19.5" customHeight="1" x14ac:dyDescent="0.6">
      <c r="A513" s="40"/>
      <c r="B513" s="40"/>
      <c r="C513" s="45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</row>
    <row r="514" spans="1:65" ht="19.5" customHeight="1" x14ac:dyDescent="0.6">
      <c r="A514" s="40"/>
      <c r="B514" s="40"/>
      <c r="C514" s="45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</row>
    <row r="515" spans="1:65" ht="19.5" customHeight="1" x14ac:dyDescent="0.6">
      <c r="A515" s="40"/>
      <c r="B515" s="40"/>
      <c r="C515" s="45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</row>
    <row r="516" spans="1:65" ht="19.5" customHeight="1" x14ac:dyDescent="0.6">
      <c r="A516" s="40"/>
      <c r="B516" s="40"/>
      <c r="C516" s="45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</row>
    <row r="517" spans="1:65" ht="19.5" customHeight="1" x14ac:dyDescent="0.6">
      <c r="A517" s="40"/>
      <c r="B517" s="40"/>
      <c r="C517" s="45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</row>
    <row r="518" spans="1:65" ht="19.5" customHeight="1" x14ac:dyDescent="0.6">
      <c r="A518" s="40"/>
      <c r="B518" s="40"/>
      <c r="C518" s="45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</row>
    <row r="519" spans="1:65" ht="19.5" customHeight="1" x14ac:dyDescent="0.6">
      <c r="A519" s="40"/>
      <c r="B519" s="40"/>
      <c r="C519" s="45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</row>
    <row r="520" spans="1:65" ht="19.5" customHeight="1" x14ac:dyDescent="0.6">
      <c r="A520" s="40"/>
      <c r="B520" s="40"/>
      <c r="C520" s="45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</row>
    <row r="521" spans="1:65" ht="19.5" customHeight="1" x14ac:dyDescent="0.6">
      <c r="A521" s="40"/>
      <c r="B521" s="40"/>
      <c r="C521" s="45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</row>
    <row r="522" spans="1:65" ht="19.5" customHeight="1" x14ac:dyDescent="0.6">
      <c r="A522" s="40"/>
      <c r="B522" s="40"/>
      <c r="C522" s="45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</row>
    <row r="523" spans="1:65" ht="19.5" customHeight="1" x14ac:dyDescent="0.6">
      <c r="A523" s="40"/>
      <c r="B523" s="40"/>
      <c r="C523" s="45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</row>
    <row r="524" spans="1:65" ht="19.5" customHeight="1" x14ac:dyDescent="0.6">
      <c r="A524" s="40"/>
      <c r="B524" s="40"/>
      <c r="C524" s="45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</row>
    <row r="525" spans="1:65" ht="19.5" customHeight="1" x14ac:dyDescent="0.6">
      <c r="A525" s="40"/>
      <c r="B525" s="40"/>
      <c r="C525" s="45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</row>
    <row r="526" spans="1:65" ht="19.5" customHeight="1" x14ac:dyDescent="0.6">
      <c r="A526" s="40"/>
      <c r="B526" s="40"/>
      <c r="C526" s="45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</row>
    <row r="527" spans="1:65" ht="19.5" customHeight="1" x14ac:dyDescent="0.6">
      <c r="A527" s="40"/>
      <c r="B527" s="40"/>
      <c r="C527" s="45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</row>
    <row r="528" spans="1:65" ht="19.5" customHeight="1" x14ac:dyDescent="0.6">
      <c r="A528" s="40"/>
      <c r="B528" s="40"/>
      <c r="C528" s="45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</row>
    <row r="529" spans="1:65" ht="19.5" customHeight="1" x14ac:dyDescent="0.6">
      <c r="A529" s="40"/>
      <c r="B529" s="40"/>
      <c r="C529" s="45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</row>
    <row r="530" spans="1:65" ht="19.5" customHeight="1" x14ac:dyDescent="0.6">
      <c r="A530" s="40"/>
      <c r="B530" s="40"/>
      <c r="C530" s="45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</row>
    <row r="531" spans="1:65" ht="19.5" customHeight="1" x14ac:dyDescent="0.6">
      <c r="A531" s="40"/>
      <c r="B531" s="40"/>
      <c r="C531" s="45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</row>
    <row r="532" spans="1:65" ht="19.5" customHeight="1" x14ac:dyDescent="0.6">
      <c r="A532" s="40"/>
      <c r="B532" s="40"/>
      <c r="C532" s="45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</row>
    <row r="533" spans="1:65" ht="19.5" customHeight="1" x14ac:dyDescent="0.6">
      <c r="A533" s="40"/>
      <c r="B533" s="40"/>
      <c r="C533" s="45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</row>
    <row r="534" spans="1:65" ht="19.5" customHeight="1" x14ac:dyDescent="0.6">
      <c r="A534" s="40"/>
      <c r="B534" s="40"/>
      <c r="C534" s="45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</row>
    <row r="535" spans="1:65" ht="19.5" customHeight="1" x14ac:dyDescent="0.6">
      <c r="A535" s="40"/>
      <c r="B535" s="40"/>
      <c r="C535" s="45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</row>
    <row r="536" spans="1:65" ht="19.5" customHeight="1" x14ac:dyDescent="0.6">
      <c r="A536" s="40"/>
      <c r="B536" s="40"/>
      <c r="C536" s="45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</row>
    <row r="537" spans="1:65" ht="19.5" customHeight="1" x14ac:dyDescent="0.6">
      <c r="A537" s="40"/>
      <c r="B537" s="40"/>
      <c r="C537" s="45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</row>
    <row r="538" spans="1:65" ht="19.5" customHeight="1" x14ac:dyDescent="0.6">
      <c r="A538" s="40"/>
      <c r="B538" s="40"/>
      <c r="C538" s="45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</row>
    <row r="539" spans="1:65" ht="19.5" customHeight="1" x14ac:dyDescent="0.6">
      <c r="A539" s="40"/>
      <c r="B539" s="40"/>
      <c r="C539" s="45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</row>
    <row r="540" spans="1:65" ht="19.5" customHeight="1" x14ac:dyDescent="0.6">
      <c r="A540" s="40"/>
      <c r="B540" s="40"/>
      <c r="C540" s="45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</row>
    <row r="541" spans="1:65" ht="19.5" customHeight="1" x14ac:dyDescent="0.6">
      <c r="A541" s="40"/>
      <c r="B541" s="40"/>
      <c r="C541" s="45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</row>
    <row r="542" spans="1:65" ht="19.5" customHeight="1" x14ac:dyDescent="0.6">
      <c r="A542" s="40"/>
      <c r="B542" s="40"/>
      <c r="C542" s="45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</row>
    <row r="543" spans="1:65" ht="19.5" customHeight="1" x14ac:dyDescent="0.6">
      <c r="A543" s="40"/>
      <c r="B543" s="40"/>
      <c r="C543" s="45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</row>
    <row r="544" spans="1:65" ht="19.5" customHeight="1" x14ac:dyDescent="0.6">
      <c r="A544" s="40"/>
      <c r="B544" s="40"/>
      <c r="C544" s="45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</row>
    <row r="545" spans="1:65" ht="19.5" customHeight="1" x14ac:dyDescent="0.6">
      <c r="A545" s="40"/>
      <c r="B545" s="40"/>
      <c r="C545" s="45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</row>
    <row r="546" spans="1:65" ht="19.5" customHeight="1" x14ac:dyDescent="0.6">
      <c r="A546" s="40"/>
      <c r="B546" s="40"/>
      <c r="C546" s="45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</row>
    <row r="547" spans="1:65" ht="19.5" customHeight="1" x14ac:dyDescent="0.6">
      <c r="A547" s="40"/>
      <c r="B547" s="40"/>
      <c r="C547" s="45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</row>
    <row r="548" spans="1:65" ht="19.5" customHeight="1" x14ac:dyDescent="0.6">
      <c r="A548" s="40"/>
      <c r="B548" s="40"/>
      <c r="C548" s="45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</row>
    <row r="549" spans="1:65" ht="19.5" customHeight="1" x14ac:dyDescent="0.6">
      <c r="A549" s="40"/>
      <c r="B549" s="40"/>
      <c r="C549" s="45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</row>
    <row r="550" spans="1:65" ht="19.5" customHeight="1" x14ac:dyDescent="0.6">
      <c r="A550" s="40"/>
      <c r="B550" s="40"/>
      <c r="C550" s="45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</row>
    <row r="551" spans="1:65" ht="19.5" customHeight="1" x14ac:dyDescent="0.6">
      <c r="A551" s="40"/>
      <c r="B551" s="40"/>
      <c r="C551" s="45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</row>
    <row r="552" spans="1:65" ht="19.5" customHeight="1" x14ac:dyDescent="0.6">
      <c r="A552" s="40"/>
      <c r="B552" s="40"/>
      <c r="C552" s="45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</row>
    <row r="553" spans="1:65" ht="19.5" customHeight="1" x14ac:dyDescent="0.6">
      <c r="A553" s="40"/>
      <c r="B553" s="40"/>
      <c r="C553" s="45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</row>
    <row r="554" spans="1:65" ht="19.5" customHeight="1" x14ac:dyDescent="0.6">
      <c r="A554" s="40"/>
      <c r="B554" s="40"/>
      <c r="C554" s="45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</row>
    <row r="555" spans="1:65" ht="19.5" customHeight="1" x14ac:dyDescent="0.6">
      <c r="A555" s="40"/>
      <c r="B555" s="40"/>
      <c r="C555" s="45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</row>
    <row r="556" spans="1:65" ht="19.5" customHeight="1" x14ac:dyDescent="0.6">
      <c r="A556" s="40"/>
      <c r="B556" s="40"/>
      <c r="C556" s="45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</row>
    <row r="557" spans="1:65" ht="19.5" customHeight="1" x14ac:dyDescent="0.6">
      <c r="A557" s="40"/>
      <c r="B557" s="40"/>
      <c r="C557" s="45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</row>
    <row r="558" spans="1:65" ht="19.5" customHeight="1" x14ac:dyDescent="0.6">
      <c r="A558" s="40"/>
      <c r="B558" s="40"/>
      <c r="C558" s="45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</row>
    <row r="559" spans="1:65" ht="19.5" customHeight="1" x14ac:dyDescent="0.6">
      <c r="A559" s="40"/>
      <c r="B559" s="40"/>
      <c r="C559" s="45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</row>
    <row r="560" spans="1:65" ht="19.5" customHeight="1" x14ac:dyDescent="0.6">
      <c r="A560" s="40"/>
      <c r="B560" s="40"/>
      <c r="C560" s="45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</row>
    <row r="561" spans="1:65" ht="19.5" customHeight="1" x14ac:dyDescent="0.6">
      <c r="A561" s="40"/>
      <c r="B561" s="40"/>
      <c r="C561" s="45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</row>
    <row r="562" spans="1:65" ht="19.5" customHeight="1" x14ac:dyDescent="0.6">
      <c r="A562" s="40"/>
      <c r="B562" s="40"/>
      <c r="C562" s="45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</row>
    <row r="563" spans="1:65" ht="19.5" customHeight="1" x14ac:dyDescent="0.6">
      <c r="A563" s="40"/>
      <c r="B563" s="40"/>
      <c r="C563" s="45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</row>
    <row r="564" spans="1:65" ht="19.5" customHeight="1" x14ac:dyDescent="0.6">
      <c r="A564" s="40"/>
      <c r="B564" s="40"/>
      <c r="C564" s="45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</row>
    <row r="565" spans="1:65" ht="19.5" customHeight="1" x14ac:dyDescent="0.6">
      <c r="A565" s="40"/>
      <c r="B565" s="40"/>
      <c r="C565" s="45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</row>
    <row r="566" spans="1:65" ht="19.5" customHeight="1" x14ac:dyDescent="0.6">
      <c r="A566" s="40"/>
      <c r="B566" s="40"/>
      <c r="C566" s="45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</row>
    <row r="567" spans="1:65" ht="19.5" customHeight="1" x14ac:dyDescent="0.6">
      <c r="A567" s="40"/>
      <c r="B567" s="40"/>
      <c r="C567" s="45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</row>
    <row r="568" spans="1:65" ht="19.5" customHeight="1" x14ac:dyDescent="0.6">
      <c r="A568" s="40"/>
      <c r="B568" s="40"/>
      <c r="C568" s="45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</row>
    <row r="569" spans="1:65" ht="19.5" customHeight="1" x14ac:dyDescent="0.6">
      <c r="A569" s="40"/>
      <c r="B569" s="40"/>
      <c r="C569" s="45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</row>
    <row r="570" spans="1:65" ht="19.5" customHeight="1" x14ac:dyDescent="0.6">
      <c r="A570" s="40"/>
      <c r="B570" s="40"/>
      <c r="C570" s="45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</row>
    <row r="571" spans="1:65" ht="19.5" customHeight="1" x14ac:dyDescent="0.6">
      <c r="A571" s="40"/>
      <c r="B571" s="40"/>
      <c r="C571" s="45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</row>
    <row r="572" spans="1:65" ht="19.5" customHeight="1" x14ac:dyDescent="0.6">
      <c r="A572" s="40"/>
      <c r="B572" s="40"/>
      <c r="C572" s="45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</row>
    <row r="573" spans="1:65" ht="19.5" customHeight="1" x14ac:dyDescent="0.6">
      <c r="A573" s="40"/>
      <c r="B573" s="40"/>
      <c r="C573" s="45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</row>
    <row r="574" spans="1:65" ht="19.5" customHeight="1" x14ac:dyDescent="0.6">
      <c r="A574" s="40"/>
      <c r="B574" s="40"/>
      <c r="C574" s="45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</row>
    <row r="575" spans="1:65" ht="19.5" customHeight="1" x14ac:dyDescent="0.6">
      <c r="A575" s="40"/>
      <c r="B575" s="40"/>
      <c r="C575" s="45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</row>
    <row r="576" spans="1:65" ht="19.5" customHeight="1" x14ac:dyDescent="0.6">
      <c r="A576" s="40"/>
      <c r="B576" s="40"/>
      <c r="C576" s="45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</row>
    <row r="577" spans="1:65" ht="19.5" customHeight="1" x14ac:dyDescent="0.6">
      <c r="A577" s="40"/>
      <c r="B577" s="40"/>
      <c r="C577" s="45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</row>
    <row r="578" spans="1:65" ht="19.5" customHeight="1" x14ac:dyDescent="0.6">
      <c r="A578" s="40"/>
      <c r="B578" s="40"/>
      <c r="C578" s="45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</row>
    <row r="579" spans="1:65" ht="19.5" customHeight="1" x14ac:dyDescent="0.6">
      <c r="A579" s="40"/>
      <c r="B579" s="40"/>
      <c r="C579" s="45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</row>
    <row r="580" spans="1:65" ht="19.5" customHeight="1" x14ac:dyDescent="0.6">
      <c r="A580" s="40"/>
      <c r="B580" s="40"/>
      <c r="C580" s="45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</row>
    <row r="581" spans="1:65" ht="19.5" customHeight="1" x14ac:dyDescent="0.6">
      <c r="A581" s="40"/>
      <c r="B581" s="40"/>
      <c r="C581" s="45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</row>
    <row r="582" spans="1:65" ht="19.5" customHeight="1" x14ac:dyDescent="0.6">
      <c r="A582" s="40"/>
      <c r="B582" s="40"/>
      <c r="C582" s="45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</row>
    <row r="583" spans="1:65" ht="19.5" customHeight="1" x14ac:dyDescent="0.6">
      <c r="A583" s="40"/>
      <c r="B583" s="40"/>
      <c r="C583" s="45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</row>
    <row r="584" spans="1:65" ht="19.5" customHeight="1" x14ac:dyDescent="0.6">
      <c r="A584" s="40"/>
      <c r="B584" s="40"/>
      <c r="C584" s="45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</row>
    <row r="585" spans="1:65" ht="19.5" customHeight="1" x14ac:dyDescent="0.6">
      <c r="A585" s="40"/>
      <c r="B585" s="40"/>
      <c r="C585" s="45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</row>
    <row r="586" spans="1:65" ht="19.5" customHeight="1" x14ac:dyDescent="0.6">
      <c r="A586" s="40"/>
      <c r="B586" s="40"/>
      <c r="C586" s="45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</row>
    <row r="587" spans="1:65" ht="19.5" customHeight="1" x14ac:dyDescent="0.6">
      <c r="A587" s="40"/>
      <c r="B587" s="40"/>
      <c r="C587" s="45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</row>
    <row r="588" spans="1:65" ht="19.5" customHeight="1" x14ac:dyDescent="0.6">
      <c r="A588" s="40"/>
      <c r="B588" s="40"/>
      <c r="C588" s="45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</row>
    <row r="589" spans="1:65" ht="19.5" customHeight="1" x14ac:dyDescent="0.6">
      <c r="A589" s="40"/>
      <c r="B589" s="40"/>
      <c r="C589" s="45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</row>
    <row r="590" spans="1:65" ht="19.5" customHeight="1" x14ac:dyDescent="0.6">
      <c r="A590" s="40"/>
      <c r="B590" s="40"/>
      <c r="C590" s="45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</row>
    <row r="591" spans="1:65" ht="19.5" customHeight="1" x14ac:dyDescent="0.6">
      <c r="A591" s="40"/>
      <c r="B591" s="40"/>
      <c r="C591" s="45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</row>
    <row r="592" spans="1:65" ht="19.5" customHeight="1" x14ac:dyDescent="0.6">
      <c r="A592" s="40"/>
      <c r="B592" s="40"/>
      <c r="C592" s="45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</row>
    <row r="593" spans="1:65" ht="19.5" customHeight="1" x14ac:dyDescent="0.6">
      <c r="A593" s="40"/>
      <c r="B593" s="40"/>
      <c r="C593" s="45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</row>
    <row r="594" spans="1:65" ht="19.5" customHeight="1" x14ac:dyDescent="0.6">
      <c r="A594" s="40"/>
      <c r="B594" s="40"/>
      <c r="C594" s="45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</row>
    <row r="595" spans="1:65" ht="19.5" customHeight="1" x14ac:dyDescent="0.6">
      <c r="A595" s="40"/>
      <c r="B595" s="40"/>
      <c r="C595" s="45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</row>
    <row r="596" spans="1:65" ht="19.5" customHeight="1" x14ac:dyDescent="0.6">
      <c r="A596" s="40"/>
      <c r="B596" s="40"/>
      <c r="C596" s="45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</row>
    <row r="597" spans="1:65" ht="19.5" customHeight="1" x14ac:dyDescent="0.6">
      <c r="A597" s="40"/>
      <c r="B597" s="40"/>
      <c r="C597" s="45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</row>
    <row r="598" spans="1:65" ht="19.5" customHeight="1" x14ac:dyDescent="0.6">
      <c r="A598" s="40"/>
      <c r="B598" s="40"/>
      <c r="C598" s="45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</row>
    <row r="599" spans="1:65" ht="19.5" customHeight="1" x14ac:dyDescent="0.6">
      <c r="A599" s="40"/>
      <c r="B599" s="40"/>
      <c r="C599" s="45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</row>
    <row r="600" spans="1:65" ht="19.5" customHeight="1" x14ac:dyDescent="0.6">
      <c r="A600" s="40"/>
      <c r="B600" s="40"/>
      <c r="C600" s="45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</row>
    <row r="601" spans="1:65" ht="19.5" customHeight="1" x14ac:dyDescent="0.6">
      <c r="A601" s="40"/>
      <c r="B601" s="40"/>
      <c r="C601" s="45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</row>
    <row r="602" spans="1:65" ht="19.5" customHeight="1" x14ac:dyDescent="0.6">
      <c r="A602" s="40"/>
      <c r="B602" s="40"/>
      <c r="C602" s="45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</row>
    <row r="603" spans="1:65" ht="19.5" customHeight="1" x14ac:dyDescent="0.6">
      <c r="A603" s="40"/>
      <c r="B603" s="40"/>
      <c r="C603" s="45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</row>
    <row r="604" spans="1:65" ht="19.5" customHeight="1" x14ac:dyDescent="0.6">
      <c r="A604" s="40"/>
      <c r="B604" s="40"/>
      <c r="C604" s="45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</row>
    <row r="605" spans="1:65" ht="19.5" customHeight="1" x14ac:dyDescent="0.6">
      <c r="A605" s="40"/>
      <c r="B605" s="40"/>
      <c r="C605" s="45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</row>
    <row r="606" spans="1:65" ht="19.5" customHeight="1" x14ac:dyDescent="0.6">
      <c r="A606" s="40"/>
      <c r="B606" s="40"/>
      <c r="C606" s="45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</row>
    <row r="607" spans="1:65" ht="19.5" customHeight="1" x14ac:dyDescent="0.6">
      <c r="A607" s="40"/>
      <c r="B607" s="40"/>
      <c r="C607" s="45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</row>
    <row r="608" spans="1:65" ht="19.5" customHeight="1" x14ac:dyDescent="0.6">
      <c r="A608" s="40"/>
      <c r="B608" s="40"/>
      <c r="C608" s="45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</row>
    <row r="609" spans="1:65" ht="19.5" customHeight="1" x14ac:dyDescent="0.6">
      <c r="A609" s="40"/>
      <c r="B609" s="40"/>
      <c r="C609" s="45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</row>
    <row r="610" spans="1:65" ht="19.5" customHeight="1" x14ac:dyDescent="0.6">
      <c r="A610" s="40"/>
      <c r="B610" s="40"/>
      <c r="C610" s="45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</row>
    <row r="611" spans="1:65" ht="19.5" customHeight="1" x14ac:dyDescent="0.6">
      <c r="A611" s="40"/>
      <c r="B611" s="40"/>
      <c r="C611" s="45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</row>
    <row r="612" spans="1:65" ht="19.5" customHeight="1" x14ac:dyDescent="0.6">
      <c r="A612" s="40"/>
      <c r="B612" s="40"/>
      <c r="C612" s="45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</row>
    <row r="613" spans="1:65" ht="19.5" customHeight="1" x14ac:dyDescent="0.6">
      <c r="A613" s="40"/>
      <c r="B613" s="40"/>
      <c r="C613" s="45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</row>
    <row r="614" spans="1:65" ht="19.5" customHeight="1" x14ac:dyDescent="0.6">
      <c r="A614" s="40"/>
      <c r="B614" s="40"/>
      <c r="C614" s="45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</row>
    <row r="615" spans="1:65" ht="19.5" customHeight="1" x14ac:dyDescent="0.6">
      <c r="A615" s="40"/>
      <c r="B615" s="40"/>
      <c r="C615" s="45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</row>
    <row r="616" spans="1:65" ht="19.5" customHeight="1" x14ac:dyDescent="0.6">
      <c r="A616" s="40"/>
      <c r="B616" s="40"/>
      <c r="C616" s="45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</row>
    <row r="617" spans="1:65" ht="19.5" customHeight="1" x14ac:dyDescent="0.6">
      <c r="A617" s="40"/>
      <c r="B617" s="40"/>
      <c r="C617" s="45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</row>
    <row r="618" spans="1:65" ht="19.5" customHeight="1" x14ac:dyDescent="0.6">
      <c r="A618" s="40"/>
      <c r="B618" s="40"/>
      <c r="C618" s="45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</row>
    <row r="619" spans="1:65" ht="19.5" customHeight="1" x14ac:dyDescent="0.6">
      <c r="A619" s="40"/>
      <c r="B619" s="40"/>
      <c r="C619" s="45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</row>
    <row r="620" spans="1:65" ht="19.5" customHeight="1" x14ac:dyDescent="0.6">
      <c r="A620" s="40"/>
      <c r="B620" s="40"/>
      <c r="C620" s="45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</row>
    <row r="621" spans="1:65" ht="19.5" customHeight="1" x14ac:dyDescent="0.6">
      <c r="A621" s="40"/>
      <c r="B621" s="40"/>
      <c r="C621" s="45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</row>
    <row r="622" spans="1:65" ht="19.5" customHeight="1" x14ac:dyDescent="0.6">
      <c r="A622" s="40"/>
      <c r="B622" s="40"/>
      <c r="C622" s="45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</row>
    <row r="623" spans="1:65" ht="19.5" customHeight="1" x14ac:dyDescent="0.6">
      <c r="A623" s="40"/>
      <c r="B623" s="40"/>
      <c r="C623" s="45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</row>
    <row r="624" spans="1:65" ht="19.5" customHeight="1" x14ac:dyDescent="0.6">
      <c r="A624" s="40"/>
      <c r="B624" s="40"/>
      <c r="C624" s="45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</row>
    <row r="625" spans="1:65" ht="19.5" customHeight="1" x14ac:dyDescent="0.6">
      <c r="A625" s="40"/>
      <c r="B625" s="40"/>
      <c r="C625" s="45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</row>
    <row r="626" spans="1:65" ht="19.5" customHeight="1" x14ac:dyDescent="0.6">
      <c r="A626" s="40"/>
      <c r="B626" s="40"/>
      <c r="C626" s="45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</row>
    <row r="627" spans="1:65" ht="19.5" customHeight="1" x14ac:dyDescent="0.6">
      <c r="A627" s="40"/>
      <c r="B627" s="40"/>
      <c r="C627" s="45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</row>
    <row r="628" spans="1:65" ht="19.5" customHeight="1" x14ac:dyDescent="0.6">
      <c r="A628" s="40"/>
      <c r="B628" s="40"/>
      <c r="C628" s="45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</row>
    <row r="629" spans="1:65" ht="19.5" customHeight="1" x14ac:dyDescent="0.6">
      <c r="A629" s="40"/>
      <c r="B629" s="40"/>
      <c r="C629" s="45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</row>
    <row r="630" spans="1:65" ht="19.5" customHeight="1" x14ac:dyDescent="0.6">
      <c r="A630" s="40"/>
      <c r="B630" s="40"/>
      <c r="C630" s="45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</row>
    <row r="631" spans="1:65" ht="19.5" customHeight="1" x14ac:dyDescent="0.6">
      <c r="A631" s="40"/>
      <c r="B631" s="40"/>
      <c r="C631" s="45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</row>
    <row r="632" spans="1:65" ht="19.5" customHeight="1" x14ac:dyDescent="0.6">
      <c r="A632" s="40"/>
      <c r="B632" s="40"/>
      <c r="C632" s="45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</row>
    <row r="633" spans="1:65" ht="19.5" customHeight="1" x14ac:dyDescent="0.6">
      <c r="A633" s="40"/>
      <c r="B633" s="40"/>
      <c r="C633" s="45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</row>
    <row r="634" spans="1:65" ht="19.5" customHeight="1" x14ac:dyDescent="0.6">
      <c r="A634" s="40"/>
      <c r="B634" s="40"/>
      <c r="C634" s="45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</row>
    <row r="635" spans="1:65" ht="19.5" customHeight="1" x14ac:dyDescent="0.6">
      <c r="A635" s="40"/>
      <c r="B635" s="40"/>
      <c r="C635" s="45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</row>
    <row r="636" spans="1:65" ht="19.5" customHeight="1" x14ac:dyDescent="0.6">
      <c r="A636" s="40"/>
      <c r="B636" s="40"/>
      <c r="C636" s="45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</row>
    <row r="637" spans="1:65" ht="19.5" customHeight="1" x14ac:dyDescent="0.6">
      <c r="A637" s="40"/>
      <c r="B637" s="40"/>
      <c r="C637" s="45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</row>
    <row r="638" spans="1:65" ht="19.5" customHeight="1" x14ac:dyDescent="0.6">
      <c r="A638" s="40"/>
      <c r="B638" s="40"/>
      <c r="C638" s="45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</row>
    <row r="639" spans="1:65" ht="19.5" customHeight="1" x14ac:dyDescent="0.6">
      <c r="A639" s="40"/>
      <c r="B639" s="40"/>
      <c r="C639" s="45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</row>
    <row r="640" spans="1:65" ht="19.5" customHeight="1" x14ac:dyDescent="0.6">
      <c r="A640" s="40"/>
      <c r="B640" s="40"/>
      <c r="C640" s="45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</row>
    <row r="641" spans="1:65" ht="19.5" customHeight="1" x14ac:dyDescent="0.6">
      <c r="A641" s="40"/>
      <c r="B641" s="40"/>
      <c r="C641" s="45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</row>
    <row r="642" spans="1:65" ht="19.5" customHeight="1" x14ac:dyDescent="0.6">
      <c r="A642" s="40"/>
      <c r="B642" s="40"/>
      <c r="C642" s="45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</row>
    <row r="643" spans="1:65" ht="19.5" customHeight="1" x14ac:dyDescent="0.6">
      <c r="A643" s="40"/>
      <c r="B643" s="40"/>
      <c r="C643" s="45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</row>
    <row r="644" spans="1:65" ht="19.5" customHeight="1" x14ac:dyDescent="0.6">
      <c r="A644" s="40"/>
      <c r="B644" s="40"/>
      <c r="C644" s="45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</row>
    <row r="645" spans="1:65" ht="19.5" customHeight="1" x14ac:dyDescent="0.6">
      <c r="A645" s="40"/>
      <c r="B645" s="40"/>
      <c r="C645" s="45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</row>
    <row r="646" spans="1:65" ht="19.5" customHeight="1" x14ac:dyDescent="0.6">
      <c r="A646" s="40"/>
      <c r="B646" s="40"/>
      <c r="C646" s="45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</row>
    <row r="647" spans="1:65" ht="19.5" customHeight="1" x14ac:dyDescent="0.6">
      <c r="A647" s="40"/>
      <c r="B647" s="40"/>
      <c r="C647" s="45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</row>
    <row r="648" spans="1:65" ht="19.5" customHeight="1" x14ac:dyDescent="0.6">
      <c r="A648" s="40"/>
      <c r="B648" s="40"/>
      <c r="C648" s="45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</row>
    <row r="649" spans="1:65" ht="19.5" customHeight="1" x14ac:dyDescent="0.6">
      <c r="A649" s="40"/>
      <c r="B649" s="40"/>
      <c r="C649" s="45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</row>
    <row r="650" spans="1:65" ht="19.5" customHeight="1" x14ac:dyDescent="0.6">
      <c r="A650" s="40"/>
      <c r="B650" s="40"/>
      <c r="C650" s="45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</row>
    <row r="651" spans="1:65" ht="19.5" customHeight="1" x14ac:dyDescent="0.6">
      <c r="A651" s="40"/>
      <c r="B651" s="40"/>
      <c r="C651" s="45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</row>
    <row r="652" spans="1:65" ht="19.5" customHeight="1" x14ac:dyDescent="0.6">
      <c r="A652" s="40"/>
      <c r="B652" s="40"/>
      <c r="C652" s="45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</row>
    <row r="653" spans="1:65" ht="19.5" customHeight="1" x14ac:dyDescent="0.6">
      <c r="A653" s="40"/>
      <c r="B653" s="40"/>
      <c r="C653" s="45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</row>
    <row r="654" spans="1:65" ht="19.5" customHeight="1" x14ac:dyDescent="0.6">
      <c r="A654" s="40"/>
      <c r="B654" s="40"/>
      <c r="C654" s="45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</row>
    <row r="655" spans="1:65" ht="19.5" customHeight="1" x14ac:dyDescent="0.6">
      <c r="A655" s="40"/>
      <c r="B655" s="40"/>
      <c r="C655" s="45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</row>
    <row r="656" spans="1:65" ht="19.5" customHeight="1" x14ac:dyDescent="0.6">
      <c r="A656" s="40"/>
      <c r="B656" s="40"/>
      <c r="C656" s="45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</row>
    <row r="657" spans="1:65" ht="19.5" customHeight="1" x14ac:dyDescent="0.6">
      <c r="A657" s="40"/>
      <c r="B657" s="40"/>
      <c r="C657" s="45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</row>
    <row r="658" spans="1:65" ht="19.5" customHeight="1" x14ac:dyDescent="0.6">
      <c r="A658" s="40"/>
      <c r="B658" s="40"/>
      <c r="C658" s="45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</row>
    <row r="659" spans="1:65" ht="19.5" customHeight="1" x14ac:dyDescent="0.6">
      <c r="A659" s="40"/>
      <c r="B659" s="40"/>
      <c r="C659" s="45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</row>
    <row r="660" spans="1:65" ht="19.5" customHeight="1" x14ac:dyDescent="0.6">
      <c r="A660" s="40"/>
      <c r="B660" s="40"/>
      <c r="C660" s="45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</row>
    <row r="661" spans="1:65" ht="19.5" customHeight="1" x14ac:dyDescent="0.6">
      <c r="A661" s="40"/>
      <c r="B661" s="40"/>
      <c r="C661" s="45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</row>
    <row r="662" spans="1:65" ht="19.5" customHeight="1" x14ac:dyDescent="0.6">
      <c r="A662" s="40"/>
      <c r="B662" s="40"/>
      <c r="C662" s="45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</row>
    <row r="663" spans="1:65" ht="19.5" customHeight="1" x14ac:dyDescent="0.6">
      <c r="A663" s="40"/>
      <c r="B663" s="40"/>
      <c r="C663" s="45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</row>
    <row r="664" spans="1:65" ht="19.5" customHeight="1" x14ac:dyDescent="0.6">
      <c r="A664" s="40"/>
      <c r="B664" s="40"/>
      <c r="C664" s="45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</row>
    <row r="665" spans="1:65" ht="19.5" customHeight="1" x14ac:dyDescent="0.6">
      <c r="A665" s="40"/>
      <c r="B665" s="40"/>
      <c r="C665" s="45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</row>
    <row r="666" spans="1:65" ht="19.5" customHeight="1" x14ac:dyDescent="0.6">
      <c r="A666" s="40"/>
      <c r="B666" s="40"/>
      <c r="C666" s="45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</row>
    <row r="667" spans="1:65" ht="19.5" customHeight="1" x14ac:dyDescent="0.6">
      <c r="A667" s="40"/>
      <c r="B667" s="40"/>
      <c r="C667" s="45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</row>
    <row r="668" spans="1:65" ht="19.5" customHeight="1" x14ac:dyDescent="0.6">
      <c r="A668" s="40"/>
      <c r="B668" s="40"/>
      <c r="C668" s="45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</row>
    <row r="669" spans="1:65" ht="19.5" customHeight="1" x14ac:dyDescent="0.6">
      <c r="A669" s="40"/>
      <c r="B669" s="40"/>
      <c r="C669" s="45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</row>
    <row r="670" spans="1:65" ht="19.5" customHeight="1" x14ac:dyDescent="0.6">
      <c r="A670" s="40"/>
      <c r="B670" s="40"/>
      <c r="C670" s="45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</row>
    <row r="671" spans="1:65" ht="19.5" customHeight="1" x14ac:dyDescent="0.6">
      <c r="A671" s="40"/>
      <c r="B671" s="40"/>
      <c r="C671" s="45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</row>
    <row r="672" spans="1:65" ht="19.5" customHeight="1" x14ac:dyDescent="0.6">
      <c r="A672" s="40"/>
      <c r="B672" s="40"/>
      <c r="C672" s="45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</row>
    <row r="673" spans="1:65" ht="19.5" customHeight="1" x14ac:dyDescent="0.6">
      <c r="A673" s="40"/>
      <c r="B673" s="40"/>
      <c r="C673" s="45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</row>
    <row r="674" spans="1:65" ht="19.5" customHeight="1" x14ac:dyDescent="0.6">
      <c r="A674" s="40"/>
      <c r="B674" s="40"/>
      <c r="C674" s="45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</row>
    <row r="675" spans="1:65" ht="19.5" customHeight="1" x14ac:dyDescent="0.6">
      <c r="A675" s="40"/>
      <c r="B675" s="40"/>
      <c r="C675" s="45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</row>
    <row r="676" spans="1:65" ht="19.5" customHeight="1" x14ac:dyDescent="0.6">
      <c r="A676" s="40"/>
      <c r="B676" s="40"/>
      <c r="C676" s="45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</row>
    <row r="677" spans="1:65" ht="19.5" customHeight="1" x14ac:dyDescent="0.6">
      <c r="A677" s="40"/>
      <c r="B677" s="40"/>
      <c r="C677" s="45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</row>
    <row r="678" spans="1:65" ht="19.5" customHeight="1" x14ac:dyDescent="0.6">
      <c r="A678" s="40"/>
      <c r="B678" s="40"/>
      <c r="C678" s="45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</row>
    <row r="679" spans="1:65" ht="19.5" customHeight="1" x14ac:dyDescent="0.6">
      <c r="A679" s="40"/>
      <c r="B679" s="40"/>
      <c r="C679" s="45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</row>
    <row r="680" spans="1:65" ht="19.5" customHeight="1" x14ac:dyDescent="0.6">
      <c r="A680" s="40"/>
      <c r="B680" s="40"/>
      <c r="C680" s="45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</row>
    <row r="681" spans="1:65" ht="19.5" customHeight="1" x14ac:dyDescent="0.6">
      <c r="A681" s="40"/>
      <c r="B681" s="40"/>
      <c r="C681" s="45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</row>
    <row r="682" spans="1:65" ht="19.5" customHeight="1" x14ac:dyDescent="0.6">
      <c r="A682" s="40"/>
      <c r="B682" s="40"/>
      <c r="C682" s="45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</row>
    <row r="683" spans="1:65" ht="19.5" customHeight="1" x14ac:dyDescent="0.6">
      <c r="A683" s="40"/>
      <c r="B683" s="40"/>
      <c r="C683" s="45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</row>
    <row r="684" spans="1:65" ht="19.5" customHeight="1" x14ac:dyDescent="0.6">
      <c r="A684" s="40"/>
      <c r="B684" s="40"/>
      <c r="C684" s="45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</row>
    <row r="685" spans="1:65" ht="19.5" customHeight="1" x14ac:dyDescent="0.6">
      <c r="A685" s="40"/>
      <c r="B685" s="40"/>
      <c r="C685" s="45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</row>
    <row r="686" spans="1:65" ht="19.5" customHeight="1" x14ac:dyDescent="0.6">
      <c r="A686" s="40"/>
      <c r="B686" s="40"/>
      <c r="C686" s="45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</row>
    <row r="687" spans="1:65" ht="19.5" customHeight="1" x14ac:dyDescent="0.6">
      <c r="A687" s="40"/>
      <c r="B687" s="40"/>
      <c r="C687" s="45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</row>
    <row r="688" spans="1:65" ht="19.5" customHeight="1" x14ac:dyDescent="0.6">
      <c r="A688" s="40"/>
      <c r="B688" s="40"/>
      <c r="C688" s="45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</row>
    <row r="689" spans="1:65" ht="19.5" customHeight="1" x14ac:dyDescent="0.6">
      <c r="A689" s="40"/>
      <c r="B689" s="40"/>
      <c r="C689" s="45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</row>
    <row r="690" spans="1:65" ht="19.5" customHeight="1" x14ac:dyDescent="0.6">
      <c r="A690" s="40"/>
      <c r="B690" s="40"/>
      <c r="C690" s="45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</row>
    <row r="691" spans="1:65" ht="19.5" customHeight="1" x14ac:dyDescent="0.6">
      <c r="A691" s="40"/>
      <c r="B691" s="40"/>
      <c r="C691" s="45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</row>
    <row r="692" spans="1:65" ht="19.5" customHeight="1" x14ac:dyDescent="0.6">
      <c r="A692" s="40"/>
      <c r="B692" s="40"/>
      <c r="C692" s="45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</row>
    <row r="693" spans="1:65" ht="19.5" customHeight="1" x14ac:dyDescent="0.6">
      <c r="A693" s="40"/>
      <c r="B693" s="40"/>
      <c r="C693" s="45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</row>
    <row r="694" spans="1:65" ht="19.5" customHeight="1" x14ac:dyDescent="0.6">
      <c r="A694" s="40"/>
      <c r="B694" s="40"/>
      <c r="C694" s="45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</row>
    <row r="695" spans="1:65" ht="19.5" customHeight="1" x14ac:dyDescent="0.6">
      <c r="A695" s="40"/>
      <c r="B695" s="40"/>
      <c r="C695" s="45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</row>
    <row r="696" spans="1:65" ht="19.5" customHeight="1" x14ac:dyDescent="0.6">
      <c r="A696" s="40"/>
      <c r="B696" s="40"/>
      <c r="C696" s="45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</row>
    <row r="697" spans="1:65" ht="19.5" customHeight="1" x14ac:dyDescent="0.6">
      <c r="A697" s="40"/>
      <c r="B697" s="40"/>
      <c r="C697" s="45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</row>
    <row r="698" spans="1:65" ht="19.5" customHeight="1" x14ac:dyDescent="0.6">
      <c r="A698" s="40"/>
      <c r="B698" s="40"/>
      <c r="C698" s="45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</row>
    <row r="699" spans="1:65" ht="19.5" customHeight="1" x14ac:dyDescent="0.6">
      <c r="A699" s="40"/>
      <c r="B699" s="40"/>
      <c r="C699" s="45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</row>
    <row r="700" spans="1:65" ht="19.5" customHeight="1" x14ac:dyDescent="0.6">
      <c r="A700" s="40"/>
      <c r="B700" s="40"/>
      <c r="C700" s="45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</row>
    <row r="701" spans="1:65" ht="19.5" customHeight="1" x14ac:dyDescent="0.6">
      <c r="A701" s="40"/>
      <c r="B701" s="40"/>
      <c r="C701" s="45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</row>
    <row r="702" spans="1:65" ht="19.5" customHeight="1" x14ac:dyDescent="0.6">
      <c r="A702" s="40"/>
      <c r="B702" s="40"/>
      <c r="C702" s="45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</row>
    <row r="703" spans="1:65" ht="19.5" customHeight="1" x14ac:dyDescent="0.6">
      <c r="A703" s="40"/>
      <c r="B703" s="40"/>
      <c r="C703" s="45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</row>
    <row r="704" spans="1:65" ht="19.5" customHeight="1" x14ac:dyDescent="0.6">
      <c r="A704" s="40"/>
      <c r="B704" s="40"/>
      <c r="C704" s="45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</row>
    <row r="705" spans="1:65" ht="19.5" customHeight="1" x14ac:dyDescent="0.6">
      <c r="A705" s="40"/>
      <c r="B705" s="40"/>
      <c r="C705" s="45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</row>
    <row r="706" spans="1:65" ht="19.5" customHeight="1" x14ac:dyDescent="0.6">
      <c r="A706" s="40"/>
      <c r="B706" s="40"/>
      <c r="C706" s="45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</row>
    <row r="707" spans="1:65" ht="19.5" customHeight="1" x14ac:dyDescent="0.6">
      <c r="A707" s="40"/>
      <c r="B707" s="40"/>
      <c r="C707" s="45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</row>
    <row r="708" spans="1:65" ht="19.5" customHeight="1" x14ac:dyDescent="0.6">
      <c r="A708" s="40"/>
      <c r="B708" s="40"/>
      <c r="C708" s="45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</row>
    <row r="709" spans="1:65" ht="19.5" customHeight="1" x14ac:dyDescent="0.6">
      <c r="A709" s="40"/>
      <c r="B709" s="40"/>
      <c r="C709" s="45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</row>
    <row r="710" spans="1:65" ht="19.5" customHeight="1" x14ac:dyDescent="0.6">
      <c r="A710" s="40"/>
      <c r="B710" s="40"/>
      <c r="C710" s="45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</row>
    <row r="711" spans="1:65" ht="19.5" customHeight="1" x14ac:dyDescent="0.6">
      <c r="A711" s="40"/>
      <c r="B711" s="40"/>
      <c r="C711" s="45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</row>
    <row r="712" spans="1:65" ht="19.5" customHeight="1" x14ac:dyDescent="0.6">
      <c r="A712" s="40"/>
      <c r="B712" s="40"/>
      <c r="C712" s="45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</row>
    <row r="713" spans="1:65" ht="19.5" customHeight="1" x14ac:dyDescent="0.6">
      <c r="A713" s="40"/>
      <c r="B713" s="40"/>
      <c r="C713" s="45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</row>
    <row r="714" spans="1:65" ht="19.5" customHeight="1" x14ac:dyDescent="0.6">
      <c r="A714" s="40"/>
      <c r="B714" s="40"/>
      <c r="C714" s="45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</row>
    <row r="715" spans="1:65" ht="19.5" customHeight="1" x14ac:dyDescent="0.6">
      <c r="A715" s="40"/>
      <c r="B715" s="40"/>
      <c r="C715" s="45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</row>
    <row r="716" spans="1:65" ht="19.5" customHeight="1" x14ac:dyDescent="0.6">
      <c r="A716" s="40"/>
      <c r="B716" s="40"/>
      <c r="C716" s="45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</row>
    <row r="717" spans="1:65" ht="19.5" customHeight="1" x14ac:dyDescent="0.6">
      <c r="A717" s="40"/>
      <c r="B717" s="40"/>
      <c r="C717" s="45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</row>
    <row r="718" spans="1:65" ht="19.5" customHeight="1" x14ac:dyDescent="0.6">
      <c r="A718" s="40"/>
      <c r="B718" s="40"/>
      <c r="C718" s="45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</row>
    <row r="719" spans="1:65" ht="19.5" customHeight="1" x14ac:dyDescent="0.6">
      <c r="A719" s="40"/>
      <c r="B719" s="40"/>
      <c r="C719" s="45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</row>
    <row r="720" spans="1:65" ht="19.5" customHeight="1" x14ac:dyDescent="0.6">
      <c r="A720" s="40"/>
      <c r="B720" s="40"/>
      <c r="C720" s="45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</row>
    <row r="721" spans="1:65" ht="19.5" customHeight="1" x14ac:dyDescent="0.6">
      <c r="A721" s="40"/>
      <c r="B721" s="40"/>
      <c r="C721" s="45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</row>
    <row r="722" spans="1:65" ht="19.5" customHeight="1" x14ac:dyDescent="0.6">
      <c r="A722" s="40"/>
      <c r="B722" s="40"/>
      <c r="C722" s="45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</row>
    <row r="723" spans="1:65" ht="19.5" customHeight="1" x14ac:dyDescent="0.6">
      <c r="A723" s="40"/>
      <c r="B723" s="40"/>
      <c r="C723" s="45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</row>
    <row r="724" spans="1:65" ht="19.5" customHeight="1" x14ac:dyDescent="0.6">
      <c r="A724" s="40"/>
      <c r="B724" s="40"/>
      <c r="C724" s="45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</row>
    <row r="725" spans="1:65" ht="19.5" customHeight="1" x14ac:dyDescent="0.6">
      <c r="A725" s="40"/>
      <c r="B725" s="40"/>
      <c r="C725" s="45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</row>
    <row r="726" spans="1:65" ht="19.5" customHeight="1" x14ac:dyDescent="0.6">
      <c r="A726" s="40"/>
      <c r="B726" s="40"/>
      <c r="C726" s="45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</row>
    <row r="727" spans="1:65" ht="19.5" customHeight="1" x14ac:dyDescent="0.6">
      <c r="A727" s="40"/>
      <c r="B727" s="40"/>
      <c r="C727" s="45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</row>
    <row r="728" spans="1:65" ht="19.5" customHeight="1" x14ac:dyDescent="0.6">
      <c r="A728" s="40"/>
      <c r="B728" s="40"/>
      <c r="C728" s="45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</row>
    <row r="729" spans="1:65" ht="19.5" customHeight="1" x14ac:dyDescent="0.6">
      <c r="A729" s="40"/>
      <c r="B729" s="40"/>
      <c r="C729" s="45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</row>
    <row r="730" spans="1:65" ht="19.5" customHeight="1" x14ac:dyDescent="0.6">
      <c r="A730" s="40"/>
      <c r="B730" s="40"/>
      <c r="C730" s="45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</row>
    <row r="731" spans="1:65" ht="19.5" customHeight="1" x14ac:dyDescent="0.6">
      <c r="A731" s="40"/>
      <c r="B731" s="40"/>
      <c r="C731" s="45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</row>
    <row r="732" spans="1:65" ht="19.5" customHeight="1" x14ac:dyDescent="0.6">
      <c r="A732" s="40"/>
      <c r="B732" s="40"/>
      <c r="C732" s="45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</row>
    <row r="733" spans="1:65" ht="19.5" customHeight="1" x14ac:dyDescent="0.6">
      <c r="A733" s="40"/>
      <c r="B733" s="40"/>
      <c r="C733" s="45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</row>
    <row r="734" spans="1:65" ht="19.5" customHeight="1" x14ac:dyDescent="0.6">
      <c r="A734" s="40"/>
      <c r="B734" s="40"/>
      <c r="C734" s="45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</row>
    <row r="735" spans="1:65" ht="19.5" customHeight="1" x14ac:dyDescent="0.6">
      <c r="A735" s="40"/>
      <c r="B735" s="40"/>
      <c r="C735" s="45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</row>
    <row r="736" spans="1:65" ht="19.5" customHeight="1" x14ac:dyDescent="0.6">
      <c r="A736" s="40"/>
      <c r="B736" s="40"/>
      <c r="C736" s="45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</row>
    <row r="737" spans="1:65" ht="19.5" customHeight="1" x14ac:dyDescent="0.6">
      <c r="A737" s="40"/>
      <c r="B737" s="40"/>
      <c r="C737" s="45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</row>
    <row r="738" spans="1:65" ht="19.5" customHeight="1" x14ac:dyDescent="0.6">
      <c r="A738" s="40"/>
      <c r="B738" s="40"/>
      <c r="C738" s="45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</row>
    <row r="739" spans="1:65" ht="19.5" customHeight="1" x14ac:dyDescent="0.6">
      <c r="A739" s="40"/>
      <c r="B739" s="40"/>
      <c r="C739" s="45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</row>
    <row r="740" spans="1:65" ht="19.5" customHeight="1" x14ac:dyDescent="0.6">
      <c r="A740" s="40"/>
      <c r="B740" s="40"/>
      <c r="C740" s="45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</row>
    <row r="741" spans="1:65" ht="19.5" customHeight="1" x14ac:dyDescent="0.6">
      <c r="A741" s="40"/>
      <c r="B741" s="40"/>
      <c r="C741" s="45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</row>
    <row r="742" spans="1:65" ht="19.5" customHeight="1" x14ac:dyDescent="0.6">
      <c r="A742" s="40"/>
      <c r="B742" s="40"/>
      <c r="C742" s="45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</row>
    <row r="743" spans="1:65" ht="19.5" customHeight="1" x14ac:dyDescent="0.6">
      <c r="A743" s="40"/>
      <c r="B743" s="40"/>
      <c r="C743" s="45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</row>
    <row r="744" spans="1:65" ht="19.5" customHeight="1" x14ac:dyDescent="0.6">
      <c r="A744" s="40"/>
      <c r="B744" s="40"/>
      <c r="C744" s="45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</row>
    <row r="745" spans="1:65" ht="19.5" customHeight="1" x14ac:dyDescent="0.6">
      <c r="A745" s="40"/>
      <c r="B745" s="40"/>
      <c r="C745" s="45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</row>
    <row r="746" spans="1:65" ht="19.5" customHeight="1" x14ac:dyDescent="0.6">
      <c r="A746" s="40"/>
      <c r="B746" s="40"/>
      <c r="C746" s="45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</row>
    <row r="747" spans="1:65" ht="19.5" customHeight="1" x14ac:dyDescent="0.6">
      <c r="A747" s="40"/>
      <c r="B747" s="40"/>
      <c r="C747" s="45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</row>
    <row r="748" spans="1:65" ht="19.5" customHeight="1" x14ac:dyDescent="0.6">
      <c r="A748" s="40"/>
      <c r="B748" s="40"/>
      <c r="C748" s="45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</row>
    <row r="749" spans="1:65" ht="19.5" customHeight="1" x14ac:dyDescent="0.6">
      <c r="A749" s="40"/>
      <c r="B749" s="40"/>
      <c r="C749" s="45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</row>
    <row r="750" spans="1:65" ht="19.5" customHeight="1" x14ac:dyDescent="0.6">
      <c r="A750" s="40"/>
      <c r="B750" s="40"/>
      <c r="C750" s="45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</row>
    <row r="751" spans="1:65" ht="19.5" customHeight="1" x14ac:dyDescent="0.6">
      <c r="A751" s="40"/>
      <c r="B751" s="40"/>
      <c r="C751" s="45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</row>
    <row r="752" spans="1:65" ht="19.5" customHeight="1" x14ac:dyDescent="0.6">
      <c r="A752" s="40"/>
      <c r="B752" s="40"/>
      <c r="C752" s="45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</row>
    <row r="753" spans="1:65" ht="19.5" customHeight="1" x14ac:dyDescent="0.6">
      <c r="A753" s="40"/>
      <c r="B753" s="40"/>
      <c r="C753" s="45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</row>
    <row r="754" spans="1:65" ht="19.5" customHeight="1" x14ac:dyDescent="0.6">
      <c r="A754" s="40"/>
      <c r="B754" s="40"/>
      <c r="C754" s="45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</row>
    <row r="755" spans="1:65" ht="19.5" customHeight="1" x14ac:dyDescent="0.6">
      <c r="A755" s="40"/>
      <c r="B755" s="40"/>
      <c r="C755" s="45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</row>
    <row r="756" spans="1:65" ht="19.5" customHeight="1" x14ac:dyDescent="0.6">
      <c r="A756" s="40"/>
      <c r="B756" s="40"/>
      <c r="C756" s="45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</row>
    <row r="757" spans="1:65" ht="19.5" customHeight="1" x14ac:dyDescent="0.6">
      <c r="A757" s="40"/>
      <c r="B757" s="40"/>
      <c r="C757" s="45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</row>
    <row r="758" spans="1:65" ht="19.5" customHeight="1" x14ac:dyDescent="0.6">
      <c r="A758" s="40"/>
      <c r="B758" s="40"/>
      <c r="C758" s="45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</row>
    <row r="759" spans="1:65" ht="19.5" customHeight="1" x14ac:dyDescent="0.6">
      <c r="A759" s="40"/>
      <c r="B759" s="40"/>
      <c r="C759" s="45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</row>
    <row r="760" spans="1:65" ht="19.5" customHeight="1" x14ac:dyDescent="0.6">
      <c r="A760" s="40"/>
      <c r="B760" s="40"/>
      <c r="C760" s="45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</row>
    <row r="761" spans="1:65" ht="19.5" customHeight="1" x14ac:dyDescent="0.6">
      <c r="A761" s="40"/>
      <c r="B761" s="40"/>
      <c r="C761" s="45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</row>
    <row r="762" spans="1:65" ht="19.5" customHeight="1" x14ac:dyDescent="0.6">
      <c r="A762" s="40"/>
      <c r="B762" s="40"/>
      <c r="C762" s="45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</row>
    <row r="763" spans="1:65" ht="19.5" customHeight="1" x14ac:dyDescent="0.6">
      <c r="A763" s="40"/>
      <c r="B763" s="40"/>
      <c r="C763" s="45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</row>
    <row r="764" spans="1:65" ht="19.5" customHeight="1" x14ac:dyDescent="0.6">
      <c r="A764" s="40"/>
      <c r="B764" s="40"/>
      <c r="C764" s="45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</row>
    <row r="765" spans="1:65" ht="19.5" customHeight="1" x14ac:dyDescent="0.6">
      <c r="A765" s="40"/>
      <c r="B765" s="40"/>
      <c r="C765" s="45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</row>
    <row r="766" spans="1:65" ht="19.5" customHeight="1" x14ac:dyDescent="0.6">
      <c r="A766" s="40"/>
      <c r="B766" s="40"/>
      <c r="C766" s="45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</row>
    <row r="767" spans="1:65" ht="19.5" customHeight="1" x14ac:dyDescent="0.6">
      <c r="A767" s="40"/>
      <c r="B767" s="40"/>
      <c r="C767" s="45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</row>
    <row r="768" spans="1:65" ht="19.5" customHeight="1" x14ac:dyDescent="0.6">
      <c r="A768" s="40"/>
      <c r="B768" s="40"/>
      <c r="C768" s="45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</row>
    <row r="769" spans="1:65" ht="19.5" customHeight="1" x14ac:dyDescent="0.6">
      <c r="A769" s="40"/>
      <c r="B769" s="40"/>
      <c r="C769" s="45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</row>
    <row r="770" spans="1:65" ht="19.5" customHeight="1" x14ac:dyDescent="0.6">
      <c r="A770" s="40"/>
      <c r="B770" s="40"/>
      <c r="C770" s="45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</row>
    <row r="771" spans="1:65" ht="19.5" customHeight="1" x14ac:dyDescent="0.6">
      <c r="A771" s="40"/>
      <c r="B771" s="40"/>
      <c r="C771" s="45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</row>
    <row r="772" spans="1:65" ht="19.5" customHeight="1" x14ac:dyDescent="0.6">
      <c r="A772" s="40"/>
      <c r="B772" s="40"/>
      <c r="C772" s="45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</row>
    <row r="773" spans="1:65" ht="19.5" customHeight="1" x14ac:dyDescent="0.6">
      <c r="A773" s="40"/>
      <c r="B773" s="40"/>
      <c r="C773" s="45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</row>
    <row r="774" spans="1:65" ht="19.5" customHeight="1" x14ac:dyDescent="0.6">
      <c r="A774" s="40"/>
      <c r="B774" s="40"/>
      <c r="C774" s="45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</row>
    <row r="775" spans="1:65" ht="19.5" customHeight="1" x14ac:dyDescent="0.6">
      <c r="A775" s="40"/>
      <c r="B775" s="40"/>
      <c r="C775" s="45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</row>
    <row r="776" spans="1:65" ht="19.5" customHeight="1" x14ac:dyDescent="0.6">
      <c r="A776" s="40"/>
      <c r="B776" s="40"/>
      <c r="C776" s="45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</row>
    <row r="777" spans="1:65" ht="19.5" customHeight="1" x14ac:dyDescent="0.6">
      <c r="A777" s="40"/>
      <c r="B777" s="40"/>
      <c r="C777" s="45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</row>
    <row r="778" spans="1:65" ht="19.5" customHeight="1" x14ac:dyDescent="0.6">
      <c r="A778" s="40"/>
      <c r="B778" s="40"/>
      <c r="C778" s="45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</row>
    <row r="779" spans="1:65" ht="19.5" customHeight="1" x14ac:dyDescent="0.6">
      <c r="A779" s="40"/>
      <c r="B779" s="40"/>
      <c r="C779" s="45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</row>
    <row r="780" spans="1:65" ht="19.5" customHeight="1" x14ac:dyDescent="0.6">
      <c r="A780" s="40"/>
      <c r="B780" s="40"/>
      <c r="C780" s="45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</row>
    <row r="781" spans="1:65" ht="19.5" customHeight="1" x14ac:dyDescent="0.6">
      <c r="A781" s="40"/>
      <c r="B781" s="40"/>
      <c r="C781" s="45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</row>
    <row r="782" spans="1:65" ht="19.5" customHeight="1" x14ac:dyDescent="0.6">
      <c r="A782" s="40"/>
      <c r="B782" s="40"/>
      <c r="C782" s="45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</row>
    <row r="783" spans="1:65" ht="19.5" customHeight="1" x14ac:dyDescent="0.6">
      <c r="A783" s="40"/>
      <c r="B783" s="40"/>
      <c r="C783" s="45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</row>
    <row r="784" spans="1:65" ht="19.5" customHeight="1" x14ac:dyDescent="0.6">
      <c r="A784" s="40"/>
      <c r="B784" s="40"/>
      <c r="C784" s="45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</row>
    <row r="785" spans="1:65" ht="19.5" customHeight="1" x14ac:dyDescent="0.6">
      <c r="A785" s="40"/>
      <c r="B785" s="40"/>
      <c r="C785" s="45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</row>
    <row r="786" spans="1:65" ht="19.5" customHeight="1" x14ac:dyDescent="0.6">
      <c r="A786" s="40"/>
      <c r="B786" s="40"/>
      <c r="C786" s="45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</row>
    <row r="787" spans="1:65" ht="19.5" customHeight="1" x14ac:dyDescent="0.6">
      <c r="A787" s="40"/>
      <c r="B787" s="40"/>
      <c r="C787" s="45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</row>
    <row r="788" spans="1:65" ht="19.5" customHeight="1" x14ac:dyDescent="0.6">
      <c r="A788" s="40"/>
      <c r="B788" s="40"/>
      <c r="C788" s="45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</row>
    <row r="789" spans="1:65" ht="19.5" customHeight="1" x14ac:dyDescent="0.6">
      <c r="A789" s="40"/>
      <c r="B789" s="40"/>
      <c r="C789" s="45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</row>
    <row r="790" spans="1:65" ht="19.5" customHeight="1" x14ac:dyDescent="0.6">
      <c r="A790" s="40"/>
      <c r="B790" s="40"/>
      <c r="C790" s="45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</row>
    <row r="791" spans="1:65" ht="19.5" customHeight="1" x14ac:dyDescent="0.6">
      <c r="A791" s="40"/>
      <c r="B791" s="40"/>
      <c r="C791" s="45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</row>
    <row r="792" spans="1:65" ht="19.5" customHeight="1" x14ac:dyDescent="0.6">
      <c r="A792" s="40"/>
      <c r="B792" s="40"/>
      <c r="C792" s="45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</row>
    <row r="793" spans="1:65" ht="19.5" customHeight="1" x14ac:dyDescent="0.6">
      <c r="A793" s="40"/>
      <c r="B793" s="40"/>
      <c r="C793" s="45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</row>
    <row r="794" spans="1:65" ht="19.5" customHeight="1" x14ac:dyDescent="0.6">
      <c r="A794" s="40"/>
      <c r="B794" s="40"/>
      <c r="C794" s="45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</row>
    <row r="795" spans="1:65" ht="19.5" customHeight="1" x14ac:dyDescent="0.6">
      <c r="A795" s="40"/>
      <c r="B795" s="40"/>
      <c r="C795" s="45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</row>
    <row r="796" spans="1:65" ht="19.5" customHeight="1" x14ac:dyDescent="0.6">
      <c r="A796" s="40"/>
      <c r="B796" s="40"/>
      <c r="C796" s="45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</row>
    <row r="797" spans="1:65" ht="19.5" customHeight="1" x14ac:dyDescent="0.6">
      <c r="A797" s="40"/>
      <c r="B797" s="40"/>
      <c r="C797" s="45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</row>
    <row r="798" spans="1:65" ht="19.5" customHeight="1" x14ac:dyDescent="0.6">
      <c r="A798" s="40"/>
      <c r="B798" s="40"/>
      <c r="C798" s="45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</row>
    <row r="799" spans="1:65" ht="19.5" customHeight="1" x14ac:dyDescent="0.6">
      <c r="A799" s="40"/>
      <c r="B799" s="40"/>
      <c r="C799" s="45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</row>
    <row r="800" spans="1:65" ht="19.5" customHeight="1" x14ac:dyDescent="0.6">
      <c r="A800" s="40"/>
      <c r="B800" s="40"/>
      <c r="C800" s="45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</row>
    <row r="801" spans="1:65" ht="19.5" customHeight="1" x14ac:dyDescent="0.6">
      <c r="A801" s="40"/>
      <c r="B801" s="40"/>
      <c r="C801" s="45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</row>
    <row r="802" spans="1:65" ht="19.5" customHeight="1" x14ac:dyDescent="0.6">
      <c r="A802" s="40"/>
      <c r="B802" s="40"/>
      <c r="C802" s="45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</row>
    <row r="803" spans="1:65" ht="19.5" customHeight="1" x14ac:dyDescent="0.6">
      <c r="A803" s="40"/>
      <c r="B803" s="40"/>
      <c r="C803" s="45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</row>
    <row r="804" spans="1:65" ht="19.5" customHeight="1" x14ac:dyDescent="0.6">
      <c r="A804" s="40"/>
      <c r="B804" s="40"/>
      <c r="C804" s="45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</row>
    <row r="805" spans="1:65" ht="19.5" customHeight="1" x14ac:dyDescent="0.6">
      <c r="A805" s="40"/>
      <c r="B805" s="40"/>
      <c r="C805" s="45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</row>
    <row r="806" spans="1:65" ht="19.5" customHeight="1" x14ac:dyDescent="0.6">
      <c r="A806" s="40"/>
      <c r="B806" s="40"/>
      <c r="C806" s="45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</row>
    <row r="807" spans="1:65" ht="19.5" customHeight="1" x14ac:dyDescent="0.6">
      <c r="A807" s="40"/>
      <c r="B807" s="40"/>
      <c r="C807" s="45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</row>
    <row r="808" spans="1:65" ht="19.5" customHeight="1" x14ac:dyDescent="0.6">
      <c r="A808" s="40"/>
      <c r="B808" s="40"/>
      <c r="C808" s="45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</row>
    <row r="809" spans="1:65" ht="19.5" customHeight="1" x14ac:dyDescent="0.6">
      <c r="A809" s="40"/>
      <c r="B809" s="40"/>
      <c r="C809" s="45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</row>
    <row r="810" spans="1:65" ht="19.5" customHeight="1" x14ac:dyDescent="0.6">
      <c r="A810" s="40"/>
      <c r="B810" s="40"/>
      <c r="C810" s="45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</row>
    <row r="811" spans="1:65" ht="19.5" customHeight="1" x14ac:dyDescent="0.6">
      <c r="A811" s="40"/>
      <c r="B811" s="40"/>
      <c r="C811" s="45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</row>
    <row r="812" spans="1:65" ht="19.5" customHeight="1" x14ac:dyDescent="0.6">
      <c r="A812" s="40"/>
      <c r="B812" s="40"/>
      <c r="C812" s="45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</row>
    <row r="813" spans="1:65" ht="19.5" customHeight="1" x14ac:dyDescent="0.6">
      <c r="A813" s="40"/>
      <c r="B813" s="40"/>
      <c r="C813" s="45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</row>
    <row r="814" spans="1:65" ht="19.5" customHeight="1" x14ac:dyDescent="0.6">
      <c r="A814" s="40"/>
      <c r="B814" s="40"/>
      <c r="C814" s="45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</row>
    <row r="815" spans="1:65" ht="19.5" customHeight="1" x14ac:dyDescent="0.6">
      <c r="A815" s="40"/>
      <c r="B815" s="40"/>
      <c r="C815" s="45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</row>
    <row r="816" spans="1:65" ht="19.5" customHeight="1" x14ac:dyDescent="0.6">
      <c r="A816" s="40"/>
      <c r="B816" s="40"/>
      <c r="C816" s="45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</row>
    <row r="817" spans="1:65" ht="19.5" customHeight="1" x14ac:dyDescent="0.6">
      <c r="A817" s="40"/>
      <c r="B817" s="40"/>
      <c r="C817" s="45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</row>
    <row r="818" spans="1:65" ht="19.5" customHeight="1" x14ac:dyDescent="0.6">
      <c r="A818" s="40"/>
      <c r="B818" s="40"/>
      <c r="C818" s="45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</row>
    <row r="819" spans="1:65" ht="19.5" customHeight="1" x14ac:dyDescent="0.6">
      <c r="A819" s="40"/>
      <c r="B819" s="40"/>
      <c r="C819" s="45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</row>
    <row r="820" spans="1:65" ht="19.5" customHeight="1" x14ac:dyDescent="0.6">
      <c r="A820" s="40"/>
      <c r="B820" s="40"/>
      <c r="C820" s="45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</row>
    <row r="821" spans="1:65" ht="19.5" customHeight="1" x14ac:dyDescent="0.6">
      <c r="A821" s="40"/>
      <c r="B821" s="40"/>
      <c r="C821" s="45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</row>
    <row r="822" spans="1:65" ht="19.5" customHeight="1" x14ac:dyDescent="0.6">
      <c r="A822" s="40"/>
      <c r="B822" s="40"/>
      <c r="C822" s="45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</row>
    <row r="823" spans="1:65" ht="19.5" customHeight="1" x14ac:dyDescent="0.6">
      <c r="A823" s="40"/>
      <c r="B823" s="40"/>
      <c r="C823" s="45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</row>
    <row r="824" spans="1:65" ht="19.5" customHeight="1" x14ac:dyDescent="0.6">
      <c r="A824" s="40"/>
      <c r="B824" s="40"/>
      <c r="C824" s="45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</row>
    <row r="825" spans="1:65" ht="19.5" customHeight="1" x14ac:dyDescent="0.6">
      <c r="A825" s="40"/>
      <c r="B825" s="40"/>
      <c r="C825" s="45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</row>
    <row r="826" spans="1:65" ht="19.5" customHeight="1" x14ac:dyDescent="0.6">
      <c r="A826" s="40"/>
      <c r="B826" s="40"/>
      <c r="C826" s="45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</row>
    <row r="827" spans="1:65" ht="19.5" customHeight="1" x14ac:dyDescent="0.6">
      <c r="A827" s="40"/>
      <c r="B827" s="40"/>
      <c r="C827" s="45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</row>
    <row r="828" spans="1:65" ht="19.5" customHeight="1" x14ac:dyDescent="0.6">
      <c r="A828" s="40"/>
      <c r="B828" s="40"/>
      <c r="C828" s="45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</row>
    <row r="829" spans="1:65" ht="19.5" customHeight="1" x14ac:dyDescent="0.6">
      <c r="A829" s="40"/>
      <c r="B829" s="40"/>
      <c r="C829" s="45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</row>
    <row r="830" spans="1:65" ht="19.5" customHeight="1" x14ac:dyDescent="0.6">
      <c r="A830" s="40"/>
      <c r="B830" s="40"/>
      <c r="C830" s="45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</row>
    <row r="831" spans="1:65" ht="19.5" customHeight="1" x14ac:dyDescent="0.6">
      <c r="A831" s="40"/>
      <c r="B831" s="40"/>
      <c r="C831" s="45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</row>
    <row r="832" spans="1:65" ht="19.5" customHeight="1" x14ac:dyDescent="0.6">
      <c r="A832" s="40"/>
      <c r="B832" s="40"/>
      <c r="C832" s="45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</row>
    <row r="833" spans="1:65" ht="19.5" customHeight="1" x14ac:dyDescent="0.6">
      <c r="A833" s="40"/>
      <c r="B833" s="40"/>
      <c r="C833" s="45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</row>
    <row r="834" spans="1:65" ht="19.5" customHeight="1" x14ac:dyDescent="0.6">
      <c r="A834" s="40"/>
      <c r="B834" s="40"/>
      <c r="C834" s="45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</row>
    <row r="835" spans="1:65" ht="19.5" customHeight="1" x14ac:dyDescent="0.6">
      <c r="A835" s="40"/>
      <c r="B835" s="40"/>
      <c r="C835" s="45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</row>
    <row r="836" spans="1:65" ht="19.5" customHeight="1" x14ac:dyDescent="0.6">
      <c r="A836" s="40"/>
      <c r="B836" s="40"/>
      <c r="C836" s="45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</row>
    <row r="837" spans="1:65" ht="19.5" customHeight="1" x14ac:dyDescent="0.6">
      <c r="A837" s="40"/>
      <c r="B837" s="40"/>
      <c r="C837" s="45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</row>
    <row r="838" spans="1:65" ht="19.5" customHeight="1" x14ac:dyDescent="0.6">
      <c r="A838" s="40"/>
      <c r="B838" s="40"/>
      <c r="C838" s="45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</row>
    <row r="839" spans="1:65" ht="19.5" customHeight="1" x14ac:dyDescent="0.6">
      <c r="A839" s="40"/>
      <c r="B839" s="40"/>
      <c r="C839" s="45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</row>
    <row r="840" spans="1:65" ht="19.5" customHeight="1" x14ac:dyDescent="0.6">
      <c r="A840" s="40"/>
      <c r="B840" s="40"/>
      <c r="C840" s="45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</row>
    <row r="841" spans="1:65" ht="19.5" customHeight="1" x14ac:dyDescent="0.6">
      <c r="A841" s="40"/>
      <c r="B841" s="40"/>
      <c r="C841" s="45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</row>
    <row r="842" spans="1:65" ht="19.5" customHeight="1" x14ac:dyDescent="0.6">
      <c r="A842" s="40"/>
      <c r="B842" s="40"/>
      <c r="C842" s="45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</row>
    <row r="843" spans="1:65" ht="19.5" customHeight="1" x14ac:dyDescent="0.6">
      <c r="A843" s="40"/>
      <c r="B843" s="40"/>
      <c r="C843" s="45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</row>
    <row r="844" spans="1:65" ht="19.5" customHeight="1" x14ac:dyDescent="0.6">
      <c r="A844" s="40"/>
      <c r="B844" s="40"/>
      <c r="C844" s="45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</row>
    <row r="845" spans="1:65" ht="19.5" customHeight="1" x14ac:dyDescent="0.6">
      <c r="A845" s="40"/>
      <c r="B845" s="40"/>
      <c r="C845" s="45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</row>
    <row r="846" spans="1:65" ht="19.5" customHeight="1" x14ac:dyDescent="0.6">
      <c r="A846" s="40"/>
      <c r="B846" s="40"/>
      <c r="C846" s="45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</row>
    <row r="847" spans="1:65" ht="19.5" customHeight="1" x14ac:dyDescent="0.6">
      <c r="A847" s="40"/>
      <c r="B847" s="40"/>
      <c r="C847" s="45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</row>
    <row r="848" spans="1:65" ht="19.5" customHeight="1" x14ac:dyDescent="0.6">
      <c r="A848" s="40"/>
      <c r="B848" s="40"/>
      <c r="C848" s="45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</row>
    <row r="849" spans="1:65" ht="19.5" customHeight="1" x14ac:dyDescent="0.6">
      <c r="A849" s="40"/>
      <c r="B849" s="40"/>
      <c r="C849" s="45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</row>
    <row r="850" spans="1:65" ht="19.5" customHeight="1" x14ac:dyDescent="0.6">
      <c r="A850" s="40"/>
      <c r="B850" s="40"/>
      <c r="C850" s="45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</row>
    <row r="851" spans="1:65" ht="19.5" customHeight="1" x14ac:dyDescent="0.6">
      <c r="A851" s="40"/>
      <c r="B851" s="40"/>
      <c r="C851" s="45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</row>
    <row r="852" spans="1:65" ht="19.5" customHeight="1" x14ac:dyDescent="0.6">
      <c r="A852" s="40"/>
      <c r="B852" s="40"/>
      <c r="C852" s="45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</row>
    <row r="853" spans="1:65" ht="19.5" customHeight="1" x14ac:dyDescent="0.6">
      <c r="A853" s="40"/>
      <c r="B853" s="40"/>
      <c r="C853" s="45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</row>
    <row r="854" spans="1:65" ht="19.5" customHeight="1" x14ac:dyDescent="0.6">
      <c r="A854" s="40"/>
      <c r="B854" s="40"/>
      <c r="C854" s="45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</row>
    <row r="855" spans="1:65" ht="19.5" customHeight="1" x14ac:dyDescent="0.6">
      <c r="A855" s="40"/>
      <c r="B855" s="40"/>
      <c r="C855" s="45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</row>
    <row r="856" spans="1:65" ht="19.5" customHeight="1" x14ac:dyDescent="0.6">
      <c r="A856" s="40"/>
      <c r="B856" s="40"/>
      <c r="C856" s="45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</row>
    <row r="857" spans="1:65" ht="19.5" customHeight="1" x14ac:dyDescent="0.6">
      <c r="A857" s="40"/>
      <c r="B857" s="40"/>
      <c r="C857" s="45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</row>
    <row r="858" spans="1:65" ht="19.5" customHeight="1" x14ac:dyDescent="0.6">
      <c r="A858" s="40"/>
      <c r="B858" s="40"/>
      <c r="C858" s="45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</row>
    <row r="859" spans="1:65" ht="19.5" customHeight="1" x14ac:dyDescent="0.6">
      <c r="A859" s="40"/>
      <c r="B859" s="40"/>
      <c r="C859" s="45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</row>
    <row r="860" spans="1:65" ht="19.5" customHeight="1" x14ac:dyDescent="0.6">
      <c r="A860" s="40"/>
      <c r="B860" s="40"/>
      <c r="C860" s="45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</row>
    <row r="861" spans="1:65" ht="19.5" customHeight="1" x14ac:dyDescent="0.6">
      <c r="A861" s="40"/>
      <c r="B861" s="40"/>
      <c r="C861" s="45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</row>
    <row r="862" spans="1:65" ht="19.5" customHeight="1" x14ac:dyDescent="0.6">
      <c r="A862" s="40"/>
      <c r="B862" s="40"/>
      <c r="C862" s="45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</row>
    <row r="863" spans="1:65" ht="19.5" customHeight="1" x14ac:dyDescent="0.6">
      <c r="A863" s="40"/>
      <c r="B863" s="40"/>
      <c r="C863" s="45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</row>
    <row r="864" spans="1:65" ht="19.5" customHeight="1" x14ac:dyDescent="0.6">
      <c r="A864" s="40"/>
      <c r="B864" s="40"/>
      <c r="C864" s="45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</row>
    <row r="865" spans="1:65" ht="19.5" customHeight="1" x14ac:dyDescent="0.6">
      <c r="A865" s="40"/>
      <c r="B865" s="40"/>
      <c r="C865" s="45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</row>
    <row r="866" spans="1:65" ht="19.5" customHeight="1" x14ac:dyDescent="0.6">
      <c r="A866" s="40"/>
      <c r="B866" s="40"/>
      <c r="C866" s="45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</row>
    <row r="867" spans="1:65" ht="19.5" customHeight="1" x14ac:dyDescent="0.6">
      <c r="A867" s="40"/>
      <c r="B867" s="40"/>
      <c r="C867" s="45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</row>
    <row r="868" spans="1:65" ht="19.5" customHeight="1" x14ac:dyDescent="0.6">
      <c r="A868" s="40"/>
      <c r="B868" s="40"/>
      <c r="C868" s="45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</row>
    <row r="869" spans="1:65" ht="19.5" customHeight="1" x14ac:dyDescent="0.6">
      <c r="A869" s="40"/>
      <c r="B869" s="40"/>
      <c r="C869" s="45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</row>
    <row r="870" spans="1:65" ht="19.5" customHeight="1" x14ac:dyDescent="0.6">
      <c r="A870" s="40"/>
      <c r="B870" s="40"/>
      <c r="C870" s="45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</row>
    <row r="871" spans="1:65" ht="19.5" customHeight="1" x14ac:dyDescent="0.6">
      <c r="A871" s="40"/>
      <c r="B871" s="40"/>
      <c r="C871" s="45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</row>
    <row r="872" spans="1:65" ht="19.5" customHeight="1" x14ac:dyDescent="0.6">
      <c r="A872" s="40"/>
      <c r="B872" s="40"/>
      <c r="C872" s="45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</row>
    <row r="873" spans="1:65" ht="19.5" customHeight="1" x14ac:dyDescent="0.6">
      <c r="A873" s="40"/>
      <c r="B873" s="40"/>
      <c r="C873" s="45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</row>
    <row r="874" spans="1:65" ht="19.5" customHeight="1" x14ac:dyDescent="0.6">
      <c r="A874" s="40"/>
      <c r="B874" s="40"/>
      <c r="C874" s="45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</row>
    <row r="875" spans="1:65" ht="19.5" customHeight="1" x14ac:dyDescent="0.6">
      <c r="A875" s="40"/>
      <c r="B875" s="40"/>
      <c r="C875" s="45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</row>
    <row r="876" spans="1:65" ht="19.5" customHeight="1" x14ac:dyDescent="0.6">
      <c r="A876" s="40"/>
      <c r="B876" s="40"/>
      <c r="C876" s="45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</row>
    <row r="877" spans="1:65" ht="19.5" customHeight="1" x14ac:dyDescent="0.6">
      <c r="A877" s="40"/>
      <c r="B877" s="40"/>
      <c r="C877" s="45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</row>
    <row r="878" spans="1:65" ht="19.5" customHeight="1" x14ac:dyDescent="0.6">
      <c r="A878" s="40"/>
      <c r="B878" s="40"/>
      <c r="C878" s="45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</row>
    <row r="879" spans="1:65" ht="19.5" customHeight="1" x14ac:dyDescent="0.6">
      <c r="A879" s="40"/>
      <c r="B879" s="40"/>
      <c r="C879" s="45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</row>
    <row r="880" spans="1:65" ht="19.5" customHeight="1" x14ac:dyDescent="0.6">
      <c r="A880" s="40"/>
      <c r="B880" s="40"/>
      <c r="C880" s="45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</row>
    <row r="881" spans="1:65" ht="19.5" customHeight="1" x14ac:dyDescent="0.6">
      <c r="A881" s="40"/>
      <c r="B881" s="40"/>
      <c r="C881" s="45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</row>
    <row r="882" spans="1:65" ht="19.5" customHeight="1" x14ac:dyDescent="0.6">
      <c r="A882" s="40"/>
      <c r="B882" s="40"/>
      <c r="C882" s="45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</row>
    <row r="883" spans="1:65" ht="19.5" customHeight="1" x14ac:dyDescent="0.6">
      <c r="A883" s="40"/>
      <c r="B883" s="40"/>
      <c r="C883" s="45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</row>
    <row r="884" spans="1:65" ht="19.5" customHeight="1" x14ac:dyDescent="0.6">
      <c r="A884" s="40"/>
      <c r="B884" s="40"/>
      <c r="C884" s="45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</row>
    <row r="885" spans="1:65" ht="19.5" customHeight="1" x14ac:dyDescent="0.6">
      <c r="A885" s="40"/>
      <c r="B885" s="40"/>
      <c r="C885" s="45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</row>
    <row r="886" spans="1:65" ht="19.5" customHeight="1" x14ac:dyDescent="0.6">
      <c r="A886" s="40"/>
      <c r="B886" s="40"/>
      <c r="C886" s="45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</row>
    <row r="887" spans="1:65" ht="19.5" customHeight="1" x14ac:dyDescent="0.6">
      <c r="A887" s="40"/>
      <c r="B887" s="40"/>
      <c r="C887" s="45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</row>
    <row r="888" spans="1:65" ht="19.5" customHeight="1" x14ac:dyDescent="0.6">
      <c r="A888" s="40"/>
      <c r="B888" s="40"/>
      <c r="C888" s="45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</row>
    <row r="889" spans="1:65" ht="19.5" customHeight="1" x14ac:dyDescent="0.6">
      <c r="A889" s="40"/>
      <c r="B889" s="40"/>
      <c r="C889" s="45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</row>
    <row r="890" spans="1:65" ht="19.5" customHeight="1" x14ac:dyDescent="0.6">
      <c r="A890" s="40"/>
      <c r="B890" s="40"/>
      <c r="C890" s="45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</row>
    <row r="891" spans="1:65" ht="19.5" customHeight="1" x14ac:dyDescent="0.6">
      <c r="A891" s="40"/>
      <c r="B891" s="40"/>
      <c r="C891" s="45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</row>
    <row r="892" spans="1:65" ht="19.5" customHeight="1" x14ac:dyDescent="0.6">
      <c r="A892" s="40"/>
      <c r="B892" s="40"/>
      <c r="C892" s="45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</row>
    <row r="893" spans="1:65" ht="19.5" customHeight="1" x14ac:dyDescent="0.6">
      <c r="A893" s="40"/>
      <c r="B893" s="40"/>
      <c r="C893" s="45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</row>
    <row r="894" spans="1:65" ht="19.5" customHeight="1" x14ac:dyDescent="0.6">
      <c r="A894" s="40"/>
      <c r="B894" s="40"/>
      <c r="C894" s="45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</row>
    <row r="895" spans="1:65" ht="19.5" customHeight="1" x14ac:dyDescent="0.6">
      <c r="A895" s="40"/>
      <c r="B895" s="40"/>
      <c r="C895" s="45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</row>
    <row r="896" spans="1:65" ht="19.5" customHeight="1" x14ac:dyDescent="0.6">
      <c r="A896" s="40"/>
      <c r="B896" s="40"/>
      <c r="C896" s="45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</row>
    <row r="897" spans="1:65" ht="19.5" customHeight="1" x14ac:dyDescent="0.6">
      <c r="A897" s="40"/>
      <c r="B897" s="40"/>
      <c r="C897" s="45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</row>
    <row r="898" spans="1:65" ht="19.5" customHeight="1" x14ac:dyDescent="0.6">
      <c r="A898" s="40"/>
      <c r="B898" s="40"/>
      <c r="C898" s="45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</row>
    <row r="899" spans="1:65" ht="19.5" customHeight="1" x14ac:dyDescent="0.6">
      <c r="A899" s="40"/>
      <c r="B899" s="40"/>
      <c r="C899" s="45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</row>
    <row r="900" spans="1:65" ht="19.5" customHeight="1" x14ac:dyDescent="0.6">
      <c r="A900" s="40"/>
      <c r="B900" s="40"/>
      <c r="C900" s="45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</row>
    <row r="901" spans="1:65" ht="19.5" customHeight="1" x14ac:dyDescent="0.6">
      <c r="A901" s="40"/>
      <c r="B901" s="40"/>
      <c r="C901" s="45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</row>
    <row r="902" spans="1:65" ht="19.5" customHeight="1" x14ac:dyDescent="0.6">
      <c r="A902" s="40"/>
      <c r="B902" s="40"/>
      <c r="C902" s="45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</row>
    <row r="903" spans="1:65" ht="19.5" customHeight="1" x14ac:dyDescent="0.6">
      <c r="A903" s="40"/>
      <c r="B903" s="40"/>
      <c r="C903" s="45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</row>
    <row r="904" spans="1:65" ht="19.5" customHeight="1" x14ac:dyDescent="0.6">
      <c r="A904" s="40"/>
      <c r="B904" s="40"/>
      <c r="C904" s="45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</row>
    <row r="905" spans="1:65" ht="19.5" customHeight="1" x14ac:dyDescent="0.6">
      <c r="A905" s="40"/>
      <c r="B905" s="40"/>
      <c r="C905" s="45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</row>
    <row r="906" spans="1:65" ht="19.5" customHeight="1" x14ac:dyDescent="0.6">
      <c r="A906" s="40"/>
      <c r="B906" s="40"/>
      <c r="C906" s="45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</row>
    <row r="907" spans="1:65" ht="19.5" customHeight="1" x14ac:dyDescent="0.6">
      <c r="A907" s="40"/>
      <c r="B907" s="40"/>
      <c r="C907" s="45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</row>
    <row r="908" spans="1:65" ht="19.5" customHeight="1" x14ac:dyDescent="0.6">
      <c r="A908" s="40"/>
      <c r="B908" s="40"/>
      <c r="C908" s="45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</row>
    <row r="909" spans="1:65" ht="19.5" customHeight="1" x14ac:dyDescent="0.6">
      <c r="A909" s="40"/>
      <c r="B909" s="40"/>
      <c r="C909" s="45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</row>
    <row r="910" spans="1:65" ht="19.5" customHeight="1" x14ac:dyDescent="0.6">
      <c r="A910" s="40"/>
      <c r="B910" s="40"/>
      <c r="C910" s="45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</row>
    <row r="911" spans="1:65" ht="19.5" customHeight="1" x14ac:dyDescent="0.6">
      <c r="A911" s="40"/>
      <c r="B911" s="40"/>
      <c r="C911" s="45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</row>
    <row r="912" spans="1:65" ht="19.5" customHeight="1" x14ac:dyDescent="0.6">
      <c r="A912" s="40"/>
      <c r="B912" s="40"/>
      <c r="C912" s="45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</row>
    <row r="913" spans="1:65" ht="19.5" customHeight="1" x14ac:dyDescent="0.6">
      <c r="A913" s="40"/>
      <c r="B913" s="40"/>
      <c r="C913" s="45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</row>
    <row r="914" spans="1:65" ht="19.5" customHeight="1" x14ac:dyDescent="0.6">
      <c r="A914" s="40"/>
      <c r="B914" s="40"/>
      <c r="C914" s="45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</row>
    <row r="915" spans="1:65" ht="19.5" customHeight="1" x14ac:dyDescent="0.6">
      <c r="A915" s="40"/>
      <c r="B915" s="40"/>
      <c r="C915" s="45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</row>
    <row r="916" spans="1:65" ht="19.5" customHeight="1" x14ac:dyDescent="0.6">
      <c r="A916" s="40"/>
      <c r="B916" s="40"/>
      <c r="C916" s="45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</row>
    <row r="917" spans="1:65" ht="19.5" customHeight="1" x14ac:dyDescent="0.6">
      <c r="A917" s="40"/>
      <c r="B917" s="40"/>
      <c r="C917" s="45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</row>
    <row r="918" spans="1:65" ht="19.5" customHeight="1" x14ac:dyDescent="0.6">
      <c r="A918" s="40"/>
      <c r="B918" s="40"/>
      <c r="C918" s="45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</row>
    <row r="919" spans="1:65" ht="19.5" customHeight="1" x14ac:dyDescent="0.6">
      <c r="A919" s="40"/>
      <c r="B919" s="40"/>
      <c r="C919" s="45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</row>
    <row r="920" spans="1:65" ht="19.5" customHeight="1" x14ac:dyDescent="0.6">
      <c r="A920" s="40"/>
      <c r="B920" s="40"/>
      <c r="C920" s="45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</row>
    <row r="921" spans="1:65" ht="19.5" customHeight="1" x14ac:dyDescent="0.6">
      <c r="A921" s="40"/>
      <c r="B921" s="40"/>
      <c r="C921" s="45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</row>
    <row r="922" spans="1:65" ht="19.5" customHeight="1" x14ac:dyDescent="0.6">
      <c r="A922" s="40"/>
      <c r="B922" s="40"/>
      <c r="C922" s="45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</row>
    <row r="923" spans="1:65" ht="19.5" customHeight="1" x14ac:dyDescent="0.6">
      <c r="A923" s="40"/>
      <c r="B923" s="40"/>
      <c r="C923" s="45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</row>
    <row r="924" spans="1:65" ht="19.5" customHeight="1" x14ac:dyDescent="0.6">
      <c r="A924" s="40"/>
      <c r="B924" s="40"/>
      <c r="C924" s="45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</row>
    <row r="925" spans="1:65" ht="19.5" customHeight="1" x14ac:dyDescent="0.6">
      <c r="A925" s="40"/>
      <c r="B925" s="40"/>
      <c r="C925" s="45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</row>
    <row r="926" spans="1:65" ht="19.5" customHeight="1" x14ac:dyDescent="0.6">
      <c r="A926" s="40"/>
      <c r="B926" s="40"/>
      <c r="C926" s="45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</row>
    <row r="927" spans="1:65" ht="19.5" customHeight="1" x14ac:dyDescent="0.6">
      <c r="A927" s="40"/>
      <c r="B927" s="40"/>
      <c r="C927" s="45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</row>
    <row r="928" spans="1:65" ht="19.5" customHeight="1" x14ac:dyDescent="0.6">
      <c r="A928" s="40"/>
      <c r="B928" s="40"/>
      <c r="C928" s="45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</row>
    <row r="929" spans="1:65" ht="19.5" customHeight="1" x14ac:dyDescent="0.6">
      <c r="A929" s="40"/>
      <c r="B929" s="40"/>
      <c r="C929" s="45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</row>
    <row r="930" spans="1:65" ht="19.5" customHeight="1" x14ac:dyDescent="0.6">
      <c r="A930" s="40"/>
      <c r="B930" s="40"/>
      <c r="C930" s="45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</row>
    <row r="931" spans="1:65" ht="19.5" customHeight="1" x14ac:dyDescent="0.6">
      <c r="A931" s="40"/>
      <c r="B931" s="40"/>
      <c r="C931" s="45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</row>
    <row r="932" spans="1:65" ht="19.5" customHeight="1" x14ac:dyDescent="0.6">
      <c r="A932" s="40"/>
      <c r="B932" s="40"/>
      <c r="C932" s="45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</row>
    <row r="933" spans="1:65" ht="19.5" customHeight="1" x14ac:dyDescent="0.6">
      <c r="A933" s="40"/>
      <c r="B933" s="40"/>
      <c r="C933" s="45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</row>
    <row r="934" spans="1:65" ht="19.5" customHeight="1" x14ac:dyDescent="0.6">
      <c r="A934" s="40"/>
      <c r="B934" s="40"/>
      <c r="C934" s="45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</row>
    <row r="935" spans="1:65" ht="19.5" customHeight="1" x14ac:dyDescent="0.6">
      <c r="A935" s="40"/>
      <c r="B935" s="40"/>
      <c r="C935" s="45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</row>
    <row r="936" spans="1:65" ht="19.5" customHeight="1" x14ac:dyDescent="0.6">
      <c r="A936" s="40"/>
      <c r="B936" s="40"/>
      <c r="C936" s="45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</row>
    <row r="937" spans="1:65" ht="19.5" customHeight="1" x14ac:dyDescent="0.6">
      <c r="A937" s="40"/>
      <c r="B937" s="40"/>
      <c r="C937" s="45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</row>
    <row r="938" spans="1:65" ht="19.5" customHeight="1" x14ac:dyDescent="0.6">
      <c r="A938" s="40"/>
      <c r="B938" s="40"/>
      <c r="C938" s="45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</row>
    <row r="939" spans="1:65" ht="19.5" customHeight="1" x14ac:dyDescent="0.6">
      <c r="A939" s="40"/>
      <c r="B939" s="40"/>
      <c r="C939" s="45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</row>
    <row r="940" spans="1:65" ht="19.5" customHeight="1" x14ac:dyDescent="0.6">
      <c r="A940" s="40"/>
      <c r="B940" s="40"/>
      <c r="C940" s="45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</row>
    <row r="941" spans="1:65" ht="19.5" customHeight="1" x14ac:dyDescent="0.6">
      <c r="A941" s="40"/>
      <c r="B941" s="40"/>
      <c r="C941" s="45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</row>
    <row r="942" spans="1:65" ht="19.5" customHeight="1" x14ac:dyDescent="0.6">
      <c r="A942" s="40"/>
      <c r="B942" s="40"/>
      <c r="C942" s="45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</row>
    <row r="943" spans="1:65" ht="19.5" customHeight="1" x14ac:dyDescent="0.6">
      <c r="A943" s="40"/>
      <c r="B943" s="40"/>
      <c r="C943" s="45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</row>
    <row r="944" spans="1:65" ht="19.5" customHeight="1" x14ac:dyDescent="0.6">
      <c r="A944" s="40"/>
      <c r="B944" s="40"/>
      <c r="C944" s="45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</row>
    <row r="945" spans="1:65" ht="19.5" customHeight="1" x14ac:dyDescent="0.6">
      <c r="A945" s="40"/>
      <c r="B945" s="40"/>
      <c r="C945" s="45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</row>
    <row r="946" spans="1:65" ht="19.5" customHeight="1" x14ac:dyDescent="0.6">
      <c r="A946" s="40"/>
      <c r="B946" s="40"/>
      <c r="C946" s="45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</row>
    <row r="947" spans="1:65" ht="19.5" customHeight="1" x14ac:dyDescent="0.6">
      <c r="A947" s="40"/>
      <c r="B947" s="40"/>
      <c r="C947" s="45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</row>
    <row r="948" spans="1:65" ht="19.5" customHeight="1" x14ac:dyDescent="0.6">
      <c r="A948" s="40"/>
      <c r="B948" s="40"/>
      <c r="C948" s="45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</row>
    <row r="949" spans="1:65" ht="19.5" customHeight="1" x14ac:dyDescent="0.6">
      <c r="A949" s="40"/>
      <c r="B949" s="40"/>
      <c r="C949" s="45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</row>
    <row r="950" spans="1:65" ht="19.5" customHeight="1" x14ac:dyDescent="0.6">
      <c r="A950" s="40"/>
      <c r="B950" s="40"/>
      <c r="C950" s="45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</row>
    <row r="951" spans="1:65" ht="19.5" customHeight="1" x14ac:dyDescent="0.6">
      <c r="A951" s="40"/>
      <c r="B951" s="40"/>
      <c r="C951" s="45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</row>
    <row r="952" spans="1:65" ht="19.5" customHeight="1" x14ac:dyDescent="0.6">
      <c r="A952" s="40"/>
      <c r="B952" s="40"/>
      <c r="C952" s="45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</row>
    <row r="953" spans="1:65" ht="19.5" customHeight="1" x14ac:dyDescent="0.6">
      <c r="A953" s="40"/>
      <c r="B953" s="40"/>
      <c r="C953" s="45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</row>
    <row r="954" spans="1:65" ht="19.5" customHeight="1" x14ac:dyDescent="0.6">
      <c r="A954" s="40"/>
      <c r="B954" s="40"/>
      <c r="C954" s="45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</row>
    <row r="955" spans="1:65" ht="19.5" customHeight="1" x14ac:dyDescent="0.6">
      <c r="A955" s="40"/>
      <c r="B955" s="40"/>
      <c r="C955" s="45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</row>
    <row r="956" spans="1:65" ht="19.5" customHeight="1" x14ac:dyDescent="0.6">
      <c r="A956" s="40"/>
      <c r="B956" s="40"/>
      <c r="C956" s="45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</row>
    <row r="957" spans="1:65" ht="19.5" customHeight="1" x14ac:dyDescent="0.6">
      <c r="A957" s="40"/>
      <c r="B957" s="40"/>
      <c r="C957" s="45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</row>
    <row r="958" spans="1:65" ht="19.5" customHeight="1" x14ac:dyDescent="0.6">
      <c r="A958" s="40"/>
      <c r="B958" s="40"/>
      <c r="C958" s="45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</row>
    <row r="959" spans="1:65" ht="19.5" customHeight="1" x14ac:dyDescent="0.6">
      <c r="A959" s="40"/>
      <c r="B959" s="40"/>
      <c r="C959" s="45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</row>
    <row r="960" spans="1:65" ht="19.5" customHeight="1" x14ac:dyDescent="0.6">
      <c r="A960" s="40"/>
      <c r="B960" s="40"/>
      <c r="C960" s="45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</row>
    <row r="961" spans="1:65" ht="19.5" customHeight="1" x14ac:dyDescent="0.6">
      <c r="A961" s="40"/>
      <c r="B961" s="40"/>
      <c r="C961" s="45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</row>
    <row r="962" spans="1:65" ht="19.5" customHeight="1" x14ac:dyDescent="0.6">
      <c r="A962" s="40"/>
      <c r="B962" s="40"/>
      <c r="C962" s="45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</row>
    <row r="963" spans="1:65" ht="19.5" customHeight="1" x14ac:dyDescent="0.6">
      <c r="A963" s="40"/>
      <c r="B963" s="40"/>
      <c r="C963" s="45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</row>
    <row r="964" spans="1:65" ht="19.5" customHeight="1" x14ac:dyDescent="0.6">
      <c r="A964" s="40"/>
      <c r="B964" s="40"/>
      <c r="C964" s="45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</row>
    <row r="965" spans="1:65" ht="19.5" customHeight="1" x14ac:dyDescent="0.6">
      <c r="A965" s="40"/>
      <c r="B965" s="40"/>
      <c r="C965" s="45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</row>
    <row r="966" spans="1:65" ht="19.5" customHeight="1" x14ac:dyDescent="0.6">
      <c r="A966" s="40"/>
      <c r="B966" s="40"/>
      <c r="C966" s="45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</row>
    <row r="967" spans="1:65" ht="19.5" customHeight="1" x14ac:dyDescent="0.6">
      <c r="A967" s="40"/>
      <c r="B967" s="40"/>
      <c r="C967" s="45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</row>
    <row r="968" spans="1:65" ht="19.5" customHeight="1" x14ac:dyDescent="0.6">
      <c r="A968" s="40"/>
      <c r="B968" s="40"/>
      <c r="C968" s="45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</row>
    <row r="969" spans="1:65" ht="19.5" customHeight="1" x14ac:dyDescent="0.6">
      <c r="A969" s="40"/>
      <c r="B969" s="40"/>
      <c r="C969" s="45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</row>
    <row r="970" spans="1:65" ht="19.5" customHeight="1" x14ac:dyDescent="0.6">
      <c r="A970" s="40"/>
      <c r="B970" s="40"/>
      <c r="C970" s="45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</row>
    <row r="971" spans="1:65" ht="19.5" customHeight="1" x14ac:dyDescent="0.6">
      <c r="A971" s="40"/>
      <c r="B971" s="40"/>
      <c r="C971" s="45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</row>
    <row r="972" spans="1:65" ht="19.5" customHeight="1" x14ac:dyDescent="0.6">
      <c r="A972" s="40"/>
      <c r="B972" s="40"/>
      <c r="C972" s="45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</row>
    <row r="973" spans="1:65" ht="19.5" customHeight="1" x14ac:dyDescent="0.6">
      <c r="A973" s="40"/>
      <c r="B973" s="40"/>
      <c r="C973" s="45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</row>
    <row r="974" spans="1:65" ht="19.5" customHeight="1" x14ac:dyDescent="0.6">
      <c r="A974" s="40"/>
      <c r="B974" s="40"/>
      <c r="C974" s="45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</row>
    <row r="975" spans="1:65" ht="19.5" customHeight="1" x14ac:dyDescent="0.6">
      <c r="A975" s="40"/>
      <c r="B975" s="40"/>
      <c r="C975" s="45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</row>
    <row r="976" spans="1:65" ht="19.5" customHeight="1" x14ac:dyDescent="0.6">
      <c r="A976" s="40"/>
      <c r="B976" s="40"/>
      <c r="C976" s="45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</row>
    <row r="977" spans="1:65" ht="19.5" customHeight="1" x14ac:dyDescent="0.6">
      <c r="A977" s="40"/>
      <c r="B977" s="40"/>
      <c r="C977" s="45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</row>
    <row r="978" spans="1:65" ht="19.5" customHeight="1" x14ac:dyDescent="0.6">
      <c r="A978" s="40"/>
      <c r="B978" s="40"/>
      <c r="C978" s="45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</row>
    <row r="979" spans="1:65" ht="19.5" customHeight="1" x14ac:dyDescent="0.6">
      <c r="A979" s="40"/>
      <c r="B979" s="40"/>
      <c r="C979" s="45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</row>
    <row r="980" spans="1:65" ht="19.5" customHeight="1" x14ac:dyDescent="0.6">
      <c r="A980" s="40"/>
      <c r="B980" s="40"/>
      <c r="C980" s="45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</row>
    <row r="981" spans="1:65" ht="19.5" customHeight="1" x14ac:dyDescent="0.6">
      <c r="A981" s="40"/>
      <c r="B981" s="40"/>
      <c r="C981" s="45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</row>
    <row r="982" spans="1:65" ht="19.5" customHeight="1" x14ac:dyDescent="0.6">
      <c r="A982" s="40"/>
      <c r="B982" s="40"/>
      <c r="C982" s="45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</row>
    <row r="983" spans="1:65" ht="19.5" customHeight="1" x14ac:dyDescent="0.6">
      <c r="A983" s="40"/>
      <c r="B983" s="40"/>
      <c r="C983" s="45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</row>
    <row r="984" spans="1:65" ht="19.5" customHeight="1" x14ac:dyDescent="0.6">
      <c r="A984" s="40"/>
      <c r="B984" s="40"/>
      <c r="C984" s="45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</row>
    <row r="985" spans="1:65" ht="19.5" customHeight="1" x14ac:dyDescent="0.6">
      <c r="A985" s="40"/>
      <c r="B985" s="40"/>
      <c r="C985" s="45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</row>
    <row r="986" spans="1:65" ht="19.5" customHeight="1" x14ac:dyDescent="0.6">
      <c r="A986" s="40"/>
      <c r="B986" s="40"/>
      <c r="C986" s="45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</row>
    <row r="987" spans="1:65" ht="19.5" customHeight="1" x14ac:dyDescent="0.6">
      <c r="A987" s="40"/>
      <c r="B987" s="40"/>
      <c r="C987" s="45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</row>
    <row r="988" spans="1:65" ht="19.5" customHeight="1" x14ac:dyDescent="0.6">
      <c r="A988" s="40"/>
      <c r="B988" s="40"/>
      <c r="C988" s="45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</row>
    <row r="989" spans="1:65" ht="19.5" customHeight="1" x14ac:dyDescent="0.6">
      <c r="A989" s="40"/>
      <c r="B989" s="40"/>
      <c r="C989" s="45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</row>
    <row r="990" spans="1:65" ht="19.5" customHeight="1" x14ac:dyDescent="0.6">
      <c r="A990" s="40"/>
      <c r="B990" s="40"/>
      <c r="C990" s="45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</row>
    <row r="991" spans="1:65" ht="19.5" customHeight="1" x14ac:dyDescent="0.6">
      <c r="A991" s="40"/>
      <c r="B991" s="40"/>
      <c r="C991" s="45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</row>
    <row r="992" spans="1:65" ht="19.5" customHeight="1" x14ac:dyDescent="0.6">
      <c r="A992" s="40"/>
      <c r="B992" s="40"/>
      <c r="C992" s="45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</row>
    <row r="993" spans="1:65" ht="19.5" customHeight="1" x14ac:dyDescent="0.6">
      <c r="A993" s="40"/>
      <c r="B993" s="40"/>
      <c r="C993" s="45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</row>
    <row r="994" spans="1:65" ht="19.5" customHeight="1" x14ac:dyDescent="0.6">
      <c r="A994" s="40"/>
      <c r="B994" s="40"/>
      <c r="C994" s="45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</row>
    <row r="995" spans="1:65" ht="19.5" customHeight="1" x14ac:dyDescent="0.6">
      <c r="A995" s="40"/>
      <c r="B995" s="40"/>
      <c r="C995" s="45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</row>
    <row r="996" spans="1:65" ht="19.5" customHeight="1" x14ac:dyDescent="0.6">
      <c r="A996" s="40"/>
      <c r="B996" s="40"/>
      <c r="C996" s="45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</row>
    <row r="997" spans="1:65" ht="19.5" customHeight="1" x14ac:dyDescent="0.6">
      <c r="A997" s="40"/>
      <c r="B997" s="40"/>
      <c r="C997" s="45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</row>
    <row r="998" spans="1:65" ht="19.5" customHeight="1" x14ac:dyDescent="0.6">
      <c r="A998" s="40"/>
      <c r="B998" s="40"/>
      <c r="C998" s="45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</row>
    <row r="999" spans="1:65" ht="19.5" customHeight="1" x14ac:dyDescent="0.6">
      <c r="A999" s="40"/>
      <c r="B999" s="40"/>
      <c r="C999" s="45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</row>
    <row r="1000" spans="1:65" ht="19.5" customHeight="1" x14ac:dyDescent="0.6">
      <c r="A1000" s="40"/>
      <c r="B1000" s="40"/>
      <c r="C1000" s="45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</row>
    <row r="1001" spans="1:65" ht="19.5" customHeight="1" x14ac:dyDescent="0.6">
      <c r="A1001" s="40"/>
      <c r="B1001" s="40"/>
      <c r="C1001" s="45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</row>
    <row r="1002" spans="1:65" ht="19.5" customHeight="1" x14ac:dyDescent="0.6">
      <c r="A1002" s="40"/>
      <c r="B1002" s="40"/>
      <c r="C1002" s="45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</row>
    <row r="1003" spans="1:65" ht="19.5" customHeight="1" x14ac:dyDescent="0.6">
      <c r="A1003" s="40"/>
      <c r="B1003" s="40"/>
      <c r="C1003" s="45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</row>
    <row r="1004" spans="1:65" ht="19.5" customHeight="1" x14ac:dyDescent="0.6">
      <c r="A1004" s="40"/>
      <c r="B1004" s="40"/>
      <c r="C1004" s="45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</row>
    <row r="1005" spans="1:65" ht="19.5" customHeight="1" x14ac:dyDescent="0.6">
      <c r="A1005" s="40"/>
      <c r="B1005" s="40"/>
      <c r="C1005" s="45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53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58203125" style="46" customWidth="1"/>
    <col min="2" max="2" width="5.6640625" style="46" customWidth="1"/>
    <col min="3" max="3" width="7" style="46" customWidth="1"/>
    <col min="4" max="4" width="26.9140625" style="46" customWidth="1"/>
    <col min="5" max="5" width="6.6640625" style="46" customWidth="1"/>
    <col min="6" max="30" width="3.08203125" style="46" customWidth="1"/>
    <col min="31" max="31" width="3.6640625" style="46" hidden="1" customWidth="1"/>
    <col min="32" max="32" width="3.6640625" style="46" customWidth="1"/>
    <col min="33" max="34" width="3.6640625" style="46" hidden="1" customWidth="1"/>
    <col min="35" max="35" width="3.6640625" style="46" customWidth="1"/>
    <col min="36" max="38" width="3.6640625" style="46" hidden="1" customWidth="1"/>
    <col min="39" max="39" width="3.6640625" style="46" customWidth="1"/>
    <col min="40" max="42" width="3.6640625" style="46" hidden="1" customWidth="1"/>
    <col min="43" max="43" width="3.6640625" style="46" customWidth="1"/>
    <col min="44" max="44" width="3.6640625" style="46" hidden="1" customWidth="1"/>
    <col min="45" max="45" width="3.6640625" style="46" customWidth="1"/>
    <col min="46" max="65" width="9.08203125" style="46" customWidth="1"/>
    <col min="66" max="16384" width="10.08203125" style="46"/>
  </cols>
  <sheetData>
    <row r="1" spans="1:65" ht="19.5" customHeight="1" x14ac:dyDescent="0.6">
      <c r="A1" s="40"/>
      <c r="B1" s="40"/>
      <c r="C1" s="45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>
        <v>3</v>
      </c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ht="22.5" customHeight="1" x14ac:dyDescent="0.6">
      <c r="A2" s="96" t="s">
        <v>0</v>
      </c>
      <c r="B2" s="90"/>
      <c r="C2" s="90"/>
      <c r="D2" s="90"/>
      <c r="E2" s="91"/>
      <c r="F2" s="97" t="s">
        <v>69</v>
      </c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1"/>
      <c r="AE2" s="24"/>
      <c r="AF2" s="83" t="s">
        <v>2</v>
      </c>
      <c r="AG2" s="37"/>
      <c r="AH2" s="37"/>
      <c r="AI2" s="83" t="s">
        <v>3</v>
      </c>
      <c r="AJ2" s="37"/>
      <c r="AK2" s="37"/>
      <c r="AL2" s="37"/>
      <c r="AM2" s="83" t="s">
        <v>4</v>
      </c>
      <c r="AN2" s="37"/>
      <c r="AO2" s="37"/>
      <c r="AP2" s="37"/>
      <c r="AQ2" s="83" t="s">
        <v>5</v>
      </c>
      <c r="AR2" s="37"/>
      <c r="AS2" s="83" t="s">
        <v>6</v>
      </c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</row>
    <row r="3" spans="1:65" ht="20.25" customHeight="1" x14ac:dyDescent="0.6">
      <c r="A3" s="89" t="str">
        <f>ฉบับนักเรียน!A3</f>
        <v>นางนลินรัตน์ สุขธีรกุลพงศ์  นางสาววลัยลักษณ์ ภูศรี</v>
      </c>
      <c r="B3" s="90"/>
      <c r="C3" s="90"/>
      <c r="D3" s="90"/>
      <c r="E3" s="91"/>
      <c r="F3" s="96" t="s">
        <v>7</v>
      </c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1"/>
      <c r="AE3" s="24"/>
      <c r="AF3" s="84"/>
      <c r="AG3" s="37"/>
      <c r="AH3" s="37"/>
      <c r="AI3" s="84"/>
      <c r="AJ3" s="37"/>
      <c r="AK3" s="37"/>
      <c r="AL3" s="37"/>
      <c r="AM3" s="84"/>
      <c r="AN3" s="37"/>
      <c r="AO3" s="37"/>
      <c r="AP3" s="37"/>
      <c r="AQ3" s="84"/>
      <c r="AR3" s="37"/>
      <c r="AS3" s="84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</row>
    <row r="4" spans="1:65" ht="20.25" customHeight="1" x14ac:dyDescent="0.6">
      <c r="A4" s="47" t="s">
        <v>8</v>
      </c>
      <c r="B4" s="47" t="s">
        <v>9</v>
      </c>
      <c r="C4" s="47" t="s">
        <v>65</v>
      </c>
      <c r="D4" s="47" t="s">
        <v>11</v>
      </c>
      <c r="E4" s="47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8">
        <v>7</v>
      </c>
      <c r="M4" s="18">
        <v>8</v>
      </c>
      <c r="N4" s="18">
        <v>9</v>
      </c>
      <c r="O4" s="18">
        <v>10</v>
      </c>
      <c r="P4" s="48">
        <v>11</v>
      </c>
      <c r="Q4" s="18">
        <v>12</v>
      </c>
      <c r="R4" s="18">
        <v>13</v>
      </c>
      <c r="S4" s="48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8">
        <v>21</v>
      </c>
      <c r="AA4" s="18">
        <v>22</v>
      </c>
      <c r="AB4" s="18">
        <v>23</v>
      </c>
      <c r="AC4" s="48">
        <v>24</v>
      </c>
      <c r="AD4" s="18">
        <v>25</v>
      </c>
      <c r="AE4" s="24"/>
      <c r="AF4" s="85"/>
      <c r="AG4" s="37"/>
      <c r="AH4" s="37"/>
      <c r="AI4" s="85"/>
      <c r="AJ4" s="37"/>
      <c r="AK4" s="37"/>
      <c r="AL4" s="37"/>
      <c r="AM4" s="85"/>
      <c r="AN4" s="37"/>
      <c r="AO4" s="37"/>
      <c r="AP4" s="37"/>
      <c r="AQ4" s="85"/>
      <c r="AR4" s="37"/>
      <c r="AS4" s="85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</row>
    <row r="5" spans="1:65" ht="18" customHeight="1" x14ac:dyDescent="0.6">
      <c r="A5" s="20" t="s">
        <v>66</v>
      </c>
      <c r="B5" s="44" t="str">
        <f>ฉบับครู!B5</f>
        <v>4/5</v>
      </c>
      <c r="C5" s="49">
        <f>ฉบับนักเรียน!C5</f>
        <v>44088</v>
      </c>
      <c r="D5" s="50" t="str">
        <f>ฉบับครู!D5</f>
        <v>นายธนวิชญ์  หนูเขียว</v>
      </c>
      <c r="E5" s="20" t="str">
        <f>ฉบับนักเรียน!E5</f>
        <v>ชาย</v>
      </c>
      <c r="F5" s="66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26">
        <f t="shared" ref="AE5:AE47" si="0">H5+M5+R5+U5+AC5</f>
        <v>0</v>
      </c>
      <c r="AF5" s="20">
        <f t="shared" ref="AF5:AF42" si="1">SUM(H5,M5,R5,U5,AC5)</f>
        <v>0</v>
      </c>
      <c r="AG5" s="20" t="b">
        <f t="shared" ref="AG5:AG42" si="2">IF(L5=3,1,IF(L5=2,2,IF(L5=1,3)))</f>
        <v>0</v>
      </c>
      <c r="AH5" s="20">
        <f t="shared" ref="AH5:AH42" si="3">J5+L5+Q5+W5+AA5</f>
        <v>0</v>
      </c>
      <c r="AI5" s="20">
        <f t="shared" ref="AI5:AI42" si="4">SUM(J5,L5,Q5,W5,AA5)</f>
        <v>0</v>
      </c>
      <c r="AJ5" s="20" t="b">
        <f t="shared" ref="AJ5:AJ42" si="5">IF(Z5=3,1,IF(Z5=2,2,IF(Z5=1,3)))</f>
        <v>0</v>
      </c>
      <c r="AK5" s="20" t="b">
        <f t="shared" ref="AK5:AK42" si="6">IF(AD5=3,1,IF(AD5=2,2,IF(AD5=1,3)))</f>
        <v>0</v>
      </c>
      <c r="AL5" s="20">
        <f t="shared" ref="AL5:AL42" si="7">G5+O5+T5+Z5+AD5</f>
        <v>0</v>
      </c>
      <c r="AM5" s="20">
        <f t="shared" ref="AM5:AM42" si="8">SUM(G5,O5,T5,Z5,AD5)</f>
        <v>0</v>
      </c>
      <c r="AN5" s="20" t="b">
        <f t="shared" ref="AN5:AN42" si="9">IF(P5=3,1,IF(P5=2,2,IF(P5=1,3)))</f>
        <v>0</v>
      </c>
      <c r="AO5" s="20" t="b">
        <f t="shared" ref="AO5:AO42" si="10">IF(S5=3,1,IF(S5=2,2,IF(S5=1,3)))</f>
        <v>0</v>
      </c>
      <c r="AP5" s="20">
        <f t="shared" ref="AP5:AP42" si="11">K5+P5+S5+X5+AB5</f>
        <v>0</v>
      </c>
      <c r="AQ5" s="20">
        <f t="shared" ref="AQ5:AQ42" si="12">SUM(K5,P5,S5,X5,AB5)</f>
        <v>0</v>
      </c>
      <c r="AR5" s="20">
        <f t="shared" ref="AR5:AR42" si="13">F5+I5+N5+V5+Y5</f>
        <v>0</v>
      </c>
      <c r="AS5" s="20">
        <f t="shared" ref="AS5:AS42" si="14">SUM(F5,I5,N5,V5,Y5)</f>
        <v>0</v>
      </c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</row>
    <row r="6" spans="1:65" ht="18" customHeight="1" x14ac:dyDescent="0.6">
      <c r="A6" s="20" t="s">
        <v>13</v>
      </c>
      <c r="B6" s="44" t="str">
        <f>ฉบับครู!B6</f>
        <v>4/5</v>
      </c>
      <c r="C6" s="49">
        <f>ฉบับนักเรียน!C6</f>
        <v>44090</v>
      </c>
      <c r="D6" s="52" t="str">
        <f>ฉบับนักเรียน!D6</f>
        <v>นายปิติ  สังข์แก้วพูลผล</v>
      </c>
      <c r="E6" s="20" t="str">
        <f>ฉบับนักเรียน!E6</f>
        <v>ชาย</v>
      </c>
      <c r="F6" s="27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8">
        <f t="shared" si="13"/>
        <v>0</v>
      </c>
      <c r="AS6" s="28">
        <f t="shared" si="14"/>
        <v>0</v>
      </c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</row>
    <row r="7" spans="1:65" ht="18" customHeight="1" x14ac:dyDescent="0.6">
      <c r="A7" s="20" t="s">
        <v>14</v>
      </c>
      <c r="B7" s="44" t="str">
        <f>ฉบับครู!B7</f>
        <v>4/5</v>
      </c>
      <c r="C7" s="49">
        <f>ฉบับนักเรียน!C7</f>
        <v>44135</v>
      </c>
      <c r="D7" s="52" t="str">
        <f>ฉบับนักเรียน!D7</f>
        <v>นายนิติกร  เชื้อจิตร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6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</row>
    <row r="8" spans="1:65" ht="18" customHeight="1" x14ac:dyDescent="0.6">
      <c r="A8" s="20" t="s">
        <v>15</v>
      </c>
      <c r="B8" s="44" t="str">
        <f>ฉบับครู!B8</f>
        <v>4/5</v>
      </c>
      <c r="C8" s="49">
        <f>ฉบับนักเรียน!C8</f>
        <v>44217</v>
      </c>
      <c r="D8" s="52" t="str">
        <f>ฉบับนักเรียน!D8</f>
        <v>นายเตวิช  นามประสพ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6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</row>
    <row r="9" spans="1:65" ht="18" customHeight="1" x14ac:dyDescent="0.6">
      <c r="A9" s="20" t="s">
        <v>16</v>
      </c>
      <c r="B9" s="44" t="str">
        <f>ฉบับครู!B9</f>
        <v>4/5</v>
      </c>
      <c r="C9" s="49">
        <f>ฉบับนักเรียน!C9</f>
        <v>44219</v>
      </c>
      <c r="D9" s="52" t="str">
        <f>ฉบับนักเรียน!D9</f>
        <v>นายชัยนุช  แพงสกล</v>
      </c>
      <c r="E9" s="20" t="str">
        <f>ฉบับนักเรียน!E9</f>
        <v>ชาย</v>
      </c>
      <c r="F9" s="27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8">
        <f t="shared" si="13"/>
        <v>0</v>
      </c>
      <c r="AS9" s="28">
        <f t="shared" si="14"/>
        <v>0</v>
      </c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</row>
    <row r="10" spans="1:65" ht="18" customHeight="1" x14ac:dyDescent="0.6">
      <c r="A10" s="20" t="s">
        <v>17</v>
      </c>
      <c r="B10" s="44" t="str">
        <f>ฉบับครู!B10</f>
        <v>4/5</v>
      </c>
      <c r="C10" s="49">
        <f>ฉบับนักเรียน!C10</f>
        <v>44221</v>
      </c>
      <c r="D10" s="52" t="str">
        <f>ฉบับนักเรียน!D10</f>
        <v>นายชัยวัฒน์  สุขเปีย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6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</row>
    <row r="11" spans="1:65" ht="18" customHeight="1" x14ac:dyDescent="0.6">
      <c r="A11" s="20" t="s">
        <v>18</v>
      </c>
      <c r="B11" s="44" t="str">
        <f>ฉบับครู!B11</f>
        <v>4/5</v>
      </c>
      <c r="C11" s="49">
        <f>ฉบับนักเรียน!C11</f>
        <v>44223</v>
      </c>
      <c r="D11" s="52" t="str">
        <f>ฉบับนักเรียน!D11</f>
        <v>นายชีวธันย์  พวงมาลัย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6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</row>
    <row r="12" spans="1:65" ht="18" customHeight="1" x14ac:dyDescent="0.6">
      <c r="A12" s="20" t="s">
        <v>19</v>
      </c>
      <c r="B12" s="44" t="str">
        <f>ฉบับครู!B12</f>
        <v>4/5</v>
      </c>
      <c r="C12" s="49">
        <f>ฉบับนักเรียน!C12</f>
        <v>44224</v>
      </c>
      <c r="D12" s="52" t="str">
        <f>ฉบับนักเรียน!D12</f>
        <v>เด็กชายซามูเอล  มะโนชัย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6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</row>
    <row r="13" spans="1:65" ht="18" customHeight="1" x14ac:dyDescent="0.6">
      <c r="A13" s="20" t="s">
        <v>20</v>
      </c>
      <c r="B13" s="44" t="str">
        <f>ฉบับครู!B13</f>
        <v>4/5</v>
      </c>
      <c r="C13" s="49">
        <f>ฉบับนักเรียน!C13</f>
        <v>44225</v>
      </c>
      <c r="D13" s="52" t="str">
        <f>ฉบับนักเรียน!D13</f>
        <v>นายฐาปนพงศ์  ศิริมนูญ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6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</row>
    <row r="14" spans="1:65" ht="18" customHeight="1" x14ac:dyDescent="0.6">
      <c r="A14" s="20" t="s">
        <v>21</v>
      </c>
      <c r="B14" s="44" t="str">
        <f>ฉบับครู!B14</f>
        <v>4/5</v>
      </c>
      <c r="C14" s="49">
        <f>ฉบับนักเรียน!C14</f>
        <v>44232</v>
      </c>
      <c r="D14" s="52" t="str">
        <f>ฉบับนักเรียน!D14</f>
        <v>นายพันธกานต์  เทพส่ง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6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</row>
    <row r="15" spans="1:65" ht="18" customHeight="1" x14ac:dyDescent="0.6">
      <c r="A15" s="20" t="s">
        <v>22</v>
      </c>
      <c r="B15" s="44" t="str">
        <f>ฉบับครู!B15</f>
        <v>4/5</v>
      </c>
      <c r="C15" s="49">
        <f>ฉบับนักเรียน!C15</f>
        <v>44235</v>
      </c>
      <c r="D15" s="52" t="str">
        <f>ฉบับนักเรียน!D15</f>
        <v>นายสุพศิน  จิระรัตนานุกูล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6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</row>
    <row r="16" spans="1:65" ht="18" customHeight="1" x14ac:dyDescent="0.6">
      <c r="A16" s="20" t="s">
        <v>23</v>
      </c>
      <c r="B16" s="44" t="str">
        <f>ฉบับครู!B16</f>
        <v>4/5</v>
      </c>
      <c r="C16" s="49">
        <f>ฉบับนักเรียน!C16</f>
        <v>44263</v>
      </c>
      <c r="D16" s="52" t="str">
        <f>ฉบับนักเรียน!D16</f>
        <v>นายณัฐพงศ์  เก่งตรง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6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</row>
    <row r="17" spans="1:65" ht="18" customHeight="1" x14ac:dyDescent="0.6">
      <c r="A17" s="20" t="s">
        <v>24</v>
      </c>
      <c r="B17" s="44" t="str">
        <f>ฉบับครู!B17</f>
        <v>4/5</v>
      </c>
      <c r="C17" s="49">
        <f>ฉบับนักเรียน!C17</f>
        <v>44268</v>
      </c>
      <c r="D17" s="52" t="str">
        <f>ฉบับนักเรียน!D17</f>
        <v>นายนรเทพ  ระวิวรรณ</v>
      </c>
      <c r="E17" s="20" t="str">
        <f>ฉบับนักเรียน!E17</f>
        <v>ชาย</v>
      </c>
      <c r="F17" s="27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8">
        <f t="shared" si="13"/>
        <v>0</v>
      </c>
      <c r="AS17" s="28">
        <f t="shared" si="14"/>
        <v>0</v>
      </c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</row>
    <row r="18" spans="1:65" ht="18" customHeight="1" x14ac:dyDescent="0.6">
      <c r="A18" s="20" t="s">
        <v>25</v>
      </c>
      <c r="B18" s="44" t="str">
        <f>ฉบับครู!B18</f>
        <v>4/5</v>
      </c>
      <c r="C18" s="49">
        <f>ฉบับนักเรียน!C18</f>
        <v>44269</v>
      </c>
      <c r="D18" s="52" t="str">
        <f>ฉบับนักเรียน!D18</f>
        <v>นายนิธิกร  บุณยการ</v>
      </c>
      <c r="E18" s="20" t="str">
        <f>ฉบับนักเรียน!E18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6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</row>
    <row r="19" spans="1:65" ht="18" customHeight="1" x14ac:dyDescent="0.6">
      <c r="A19" s="20" t="s">
        <v>26</v>
      </c>
      <c r="B19" s="44" t="str">
        <f>ฉบับครู!B19</f>
        <v>4/5</v>
      </c>
      <c r="C19" s="49">
        <f>ฉบับนักเรียน!C19</f>
        <v>44271</v>
      </c>
      <c r="D19" s="52" t="str">
        <f>ฉบับนักเรียน!D19</f>
        <v>เด็กชายภูริฑัต  วงษ์ลาโพธิ์</v>
      </c>
      <c r="E19" s="20" t="str">
        <f>ฉบับนักเรียน!E19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6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</row>
    <row r="20" spans="1:65" ht="18" customHeight="1" x14ac:dyDescent="0.6">
      <c r="A20" s="20" t="s">
        <v>27</v>
      </c>
      <c r="B20" s="44" t="str">
        <f>ฉบับครู!B20</f>
        <v>4/5</v>
      </c>
      <c r="C20" s="49">
        <f>ฉบับนักเรียน!C20</f>
        <v>44273</v>
      </c>
      <c r="D20" s="52" t="str">
        <f>ฉบับนักเรียน!D20</f>
        <v>นายวุฒิชัย  จันทร์โสม</v>
      </c>
      <c r="E20" s="20" t="str">
        <f>ฉบับนักเรียน!E20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6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</row>
    <row r="21" spans="1:65" ht="18" customHeight="1" x14ac:dyDescent="0.6">
      <c r="A21" s="20" t="s">
        <v>28</v>
      </c>
      <c r="B21" s="44" t="str">
        <f>ฉบับครู!B21</f>
        <v>4/5</v>
      </c>
      <c r="C21" s="49">
        <f>ฉบับนักเรียน!C21</f>
        <v>44351</v>
      </c>
      <c r="D21" s="52" t="str">
        <f>ฉบับนักเรียน!D21</f>
        <v>นายกฤตภาส  ศรัจจันทร์</v>
      </c>
      <c r="E21" s="20" t="str">
        <f>ฉบับนักเรียน!E21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6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</row>
    <row r="22" spans="1:65" ht="18" customHeight="1" x14ac:dyDescent="0.6">
      <c r="A22" s="20" t="s">
        <v>29</v>
      </c>
      <c r="B22" s="44" t="str">
        <f>ฉบับครู!B22</f>
        <v>4/5</v>
      </c>
      <c r="C22" s="49">
        <f>ฉบับนักเรียน!C22</f>
        <v>44364</v>
      </c>
      <c r="D22" s="52" t="str">
        <f>ฉบับนักเรียน!D22</f>
        <v>นายรณกร  บัวคล้าย</v>
      </c>
      <c r="E22" s="20" t="str">
        <f>ฉบับนักเรียน!E22</f>
        <v>ชาย</v>
      </c>
      <c r="F22" s="17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</row>
    <row r="23" spans="1:65" ht="18" customHeight="1" x14ac:dyDescent="0.6">
      <c r="A23" s="20" t="s">
        <v>30</v>
      </c>
      <c r="B23" s="44" t="str">
        <f>ฉบับครู!B23</f>
        <v>4/5</v>
      </c>
      <c r="C23" s="49">
        <f>ฉบับนักเรียน!C23</f>
        <v>44396</v>
      </c>
      <c r="D23" s="52" t="str">
        <f>ฉบับนักเรียน!D23</f>
        <v>นายก่อศักดิ์  วารักดี</v>
      </c>
      <c r="E23" s="20" t="str">
        <f>ฉบับนักเรียน!E23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6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</row>
    <row r="24" spans="1:65" ht="18" customHeight="1" x14ac:dyDescent="0.6">
      <c r="A24" s="20" t="s">
        <v>31</v>
      </c>
      <c r="B24" s="44" t="str">
        <f>ฉบับครู!B24</f>
        <v>4/5</v>
      </c>
      <c r="C24" s="49">
        <f>ฉบับนักเรียน!C24</f>
        <v>44400</v>
      </c>
      <c r="D24" s="52" t="str">
        <f>ฉบับนักเรียน!D24</f>
        <v>นายณัฐกรณ์  รักษ์ทอง</v>
      </c>
      <c r="E24" s="20" t="str">
        <f>ฉบับนักเรียน!E24</f>
        <v>ชาย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6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</row>
    <row r="25" spans="1:65" ht="18" customHeight="1" x14ac:dyDescent="0.6">
      <c r="A25" s="20" t="s">
        <v>32</v>
      </c>
      <c r="B25" s="44" t="str">
        <f>ฉบับครู!B25</f>
        <v>4/5</v>
      </c>
      <c r="C25" s="49">
        <f>ฉบับนักเรียน!C25</f>
        <v>44404</v>
      </c>
      <c r="D25" s="52" t="str">
        <f>ฉบับนักเรียน!D25</f>
        <v>นายปวริศ  หนูรักษ์</v>
      </c>
      <c r="E25" s="20" t="str">
        <f>ฉบับนักเรียน!E25</f>
        <v>ชาย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6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</row>
    <row r="26" spans="1:65" ht="17.25" customHeight="1" x14ac:dyDescent="0.6">
      <c r="A26" s="20" t="s">
        <v>33</v>
      </c>
      <c r="B26" s="44" t="str">
        <f>ฉบับครู!B26</f>
        <v>4/5</v>
      </c>
      <c r="C26" s="49">
        <f>ฉบับนักเรียน!C26</f>
        <v>44408</v>
      </c>
      <c r="D26" s="52" t="str">
        <f>ฉบับนักเรียน!D26</f>
        <v>นายยิ่งเกียรติ  เบ้าจรรักษ์</v>
      </c>
      <c r="E26" s="20" t="str">
        <f>ฉบับนักเรียน!E26</f>
        <v>ชาย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6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</row>
    <row r="27" spans="1:65" ht="16.5" customHeight="1" x14ac:dyDescent="0.6">
      <c r="A27" s="20" t="s">
        <v>34</v>
      </c>
      <c r="B27" s="44" t="str">
        <f>ฉบับครู!B27</f>
        <v>4/5</v>
      </c>
      <c r="C27" s="49">
        <f>ฉบับนักเรียน!C27</f>
        <v>44453</v>
      </c>
      <c r="D27" s="52" t="str">
        <f>ฉบับนักเรียน!D27</f>
        <v>เด็กชายพงศธร  วิชัยโย</v>
      </c>
      <c r="E27" s="20" t="str">
        <f>ฉบับนักเรียน!E27</f>
        <v>ชาย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6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</row>
    <row r="28" spans="1:65" ht="18" customHeight="1" x14ac:dyDescent="0.6">
      <c r="A28" s="20" t="s">
        <v>35</v>
      </c>
      <c r="B28" s="44" t="str">
        <f>ฉบับครู!B28</f>
        <v>4/5</v>
      </c>
      <c r="C28" s="49">
        <f>ฉบับนักเรียน!C28</f>
        <v>44456</v>
      </c>
      <c r="D28" s="52" t="str">
        <f>ฉบับนักเรียน!D28</f>
        <v>นายวัชรพล  มัคสัง</v>
      </c>
      <c r="E28" s="20" t="str">
        <f>ฉบับนักเรียน!E28</f>
        <v>ชาย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6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</row>
    <row r="29" spans="1:65" ht="18" customHeight="1" x14ac:dyDescent="0.6">
      <c r="A29" s="20" t="s">
        <v>36</v>
      </c>
      <c r="B29" s="44" t="str">
        <f>ฉบับครู!B29</f>
        <v>4/5</v>
      </c>
      <c r="C29" s="49">
        <f>ฉบับนักเรียน!C29</f>
        <v>44487</v>
      </c>
      <c r="D29" s="52" t="str">
        <f>ฉบับนักเรียน!D29</f>
        <v>นายจิตติพัฒน์  วิจิตรโกเมน</v>
      </c>
      <c r="E29" s="20" t="str">
        <f>ฉบับนักเรียน!E29</f>
        <v>ชาย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6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</row>
    <row r="30" spans="1:65" ht="18" customHeight="1" x14ac:dyDescent="0.6">
      <c r="A30" s="20" t="s">
        <v>37</v>
      </c>
      <c r="B30" s="44" t="str">
        <f>ฉบับครู!B30</f>
        <v>4/5</v>
      </c>
      <c r="C30" s="49">
        <f>ฉบับนักเรียน!C30</f>
        <v>44497</v>
      </c>
      <c r="D30" s="52" t="str">
        <f>ฉบับนักเรียน!D30</f>
        <v>นายพิจิตร  ผดุงศิริ</v>
      </c>
      <c r="E30" s="20" t="str">
        <f>ฉบับนักเรียน!E30</f>
        <v>ชาย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6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</row>
    <row r="31" spans="1:65" ht="18" customHeight="1" x14ac:dyDescent="0.6">
      <c r="A31" s="20" t="s">
        <v>38</v>
      </c>
      <c r="B31" s="44" t="str">
        <f>ฉบับครู!B31</f>
        <v>4/5</v>
      </c>
      <c r="C31" s="49">
        <f>ฉบับนักเรียน!C31</f>
        <v>46217</v>
      </c>
      <c r="D31" s="52" t="str">
        <f>ฉบับนักเรียน!D31</f>
        <v>นายชาตินันท์  วงษ์สถิตย์</v>
      </c>
      <c r="E31" s="20" t="str">
        <f>ฉบับนักเรียน!E31</f>
        <v>ชาย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6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</row>
    <row r="32" spans="1:65" ht="18" customHeight="1" x14ac:dyDescent="0.6">
      <c r="A32" s="20" t="s">
        <v>39</v>
      </c>
      <c r="B32" s="44" t="str">
        <f>ฉบับครู!B32</f>
        <v>4/5</v>
      </c>
      <c r="C32" s="49">
        <f>ฉบับนักเรียน!C32</f>
        <v>44111</v>
      </c>
      <c r="D32" s="52" t="str">
        <f>ฉบับนักเรียน!D32</f>
        <v>นางสาวปภัสสร  ค่ายมั่น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6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</row>
    <row r="33" spans="1:65" ht="18" customHeight="1" x14ac:dyDescent="0.6">
      <c r="A33" s="20" t="s">
        <v>40</v>
      </c>
      <c r="B33" s="44" t="str">
        <f>ฉบับครู!B33</f>
        <v>4/5</v>
      </c>
      <c r="C33" s="49">
        <f>ฉบับนักเรียน!C33</f>
        <v>44203</v>
      </c>
      <c r="D33" s="52" t="str">
        <f>ฉบับนักเรียน!D33</f>
        <v>นางสาวพัชริดา  พันธ์โชติ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6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</row>
    <row r="34" spans="1:65" ht="18" customHeight="1" x14ac:dyDescent="0.6">
      <c r="A34" s="20" t="s">
        <v>41</v>
      </c>
      <c r="B34" s="44" t="str">
        <f>ฉบับครู!B34</f>
        <v>4/5</v>
      </c>
      <c r="C34" s="49">
        <f>ฉบับนักเรียน!C34</f>
        <v>44212</v>
      </c>
      <c r="D34" s="52" t="str">
        <f>ฉบับนักเรียน!D34</f>
        <v>นางสาวอธิติยาธรณ์  เข็มเพ็ชร์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6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</row>
    <row r="35" spans="1:65" ht="18" customHeight="1" x14ac:dyDescent="0.6">
      <c r="A35" s="20" t="s">
        <v>42</v>
      </c>
      <c r="B35" s="44" t="str">
        <f>ฉบับครู!B35</f>
        <v>4/5</v>
      </c>
      <c r="C35" s="49">
        <f>ฉบับนักเรียน!C35</f>
        <v>44373</v>
      </c>
      <c r="D35" s="52" t="str">
        <f>ฉบับนักเรียน!D35</f>
        <v>นางสาวขวัญวงศ์  วงษ์งาม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6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</row>
    <row r="36" spans="1:65" ht="18" customHeight="1" x14ac:dyDescent="0.6">
      <c r="A36" s="20" t="s">
        <v>43</v>
      </c>
      <c r="B36" s="44" t="str">
        <f>ฉบับครู!B36</f>
        <v>4/5</v>
      </c>
      <c r="C36" s="49">
        <f>ฉบับนักเรียน!C36</f>
        <v>44387</v>
      </c>
      <c r="D36" s="52" t="str">
        <f>ฉบับนักเรียน!D36</f>
        <v>นางสาวพัชรินทร์  ศึกประเสริฐ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6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</row>
    <row r="37" spans="1:65" ht="18" customHeight="1" x14ac:dyDescent="0.6">
      <c r="A37" s="20" t="s">
        <v>44</v>
      </c>
      <c r="B37" s="44" t="str">
        <f>ฉบับครู!B37</f>
        <v>4/5</v>
      </c>
      <c r="C37" s="49">
        <f>ฉบับนักเรียน!C37</f>
        <v>44463</v>
      </c>
      <c r="D37" s="52" t="str">
        <f>ฉบับนักเรียน!D37</f>
        <v>นางสาวจิรชญา  หรูวิวัฒน์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6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</row>
    <row r="38" spans="1:65" ht="18" customHeight="1" x14ac:dyDescent="0.6">
      <c r="A38" s="20" t="s">
        <v>45</v>
      </c>
      <c r="B38" s="44" t="str">
        <f>ฉบับครู!B38</f>
        <v>4/5</v>
      </c>
      <c r="C38" s="49">
        <f>ฉบับนักเรียน!C38</f>
        <v>44467</v>
      </c>
      <c r="D38" s="52" t="str">
        <f>ฉบับนักเรียน!D38</f>
        <v>นางสาวฐิติรัตน์  ลิ้มวุฒิไกรจิรัฐ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6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</row>
    <row r="39" spans="1:65" ht="18" customHeight="1" x14ac:dyDescent="0.6">
      <c r="A39" s="20" t="s">
        <v>46</v>
      </c>
      <c r="B39" s="44" t="str">
        <f>ฉบับครู!B39</f>
        <v>4/5</v>
      </c>
      <c r="C39" s="49">
        <f>ฉบับนักเรียน!C39</f>
        <v>44480</v>
      </c>
      <c r="D39" s="52" t="str">
        <f>ฉบับนักเรียน!D39</f>
        <v>นางสาวศศิวรรณ  ปุชัยเคน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6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</row>
    <row r="40" spans="1:65" ht="18" customHeight="1" x14ac:dyDescent="0.6">
      <c r="A40" s="20" t="s">
        <v>47</v>
      </c>
      <c r="B40" s="44" t="str">
        <f>ฉบับครู!B40</f>
        <v>4/5</v>
      </c>
      <c r="C40" s="49">
        <f>ฉบับนักเรียน!C40</f>
        <v>44482</v>
      </c>
      <c r="D40" s="52" t="str">
        <f>ฉบับนักเรียน!D40</f>
        <v>นางสาวสมัชญา  ตังกวย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6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</row>
    <row r="41" spans="1:65" ht="18" customHeight="1" x14ac:dyDescent="0.6">
      <c r="A41" s="20" t="s">
        <v>48</v>
      </c>
      <c r="B41" s="44" t="str">
        <f>ฉบับครู!B41</f>
        <v>4/5</v>
      </c>
      <c r="C41" s="49">
        <f>ฉบับนักเรียน!C41</f>
        <v>46218</v>
      </c>
      <c r="D41" s="52" t="str">
        <f>ฉบับนักเรียน!D41</f>
        <v>นางสาวกิรณา  ทะประสพ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6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</row>
    <row r="42" spans="1:65" ht="18" customHeight="1" x14ac:dyDescent="0.6">
      <c r="A42" s="20" t="s">
        <v>49</v>
      </c>
      <c r="B42" s="44" t="str">
        <f>ฉบับครู!B42</f>
        <v>4/5</v>
      </c>
      <c r="C42" s="49">
        <f>ฉบับนักเรียน!C42</f>
        <v>46219</v>
      </c>
      <c r="D42" s="52" t="str">
        <f>ฉบับนักเรียน!D42</f>
        <v>เด็กหญิงจินตนา  วิวิธสุรการ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6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</row>
    <row r="43" spans="1:65" ht="18" customHeight="1" x14ac:dyDescent="0.6">
      <c r="A43" s="20" t="s">
        <v>50</v>
      </c>
      <c r="B43" s="44" t="str">
        <f>ฉบับครู!B43</f>
        <v>4/5</v>
      </c>
      <c r="C43" s="49">
        <f>ฉบับนักเรียน!C43</f>
        <v>46220</v>
      </c>
      <c r="D43" s="52" t="str">
        <f>ฉบับนักเรียน!D43</f>
        <v>นางสาวญาณิศา  มั่นจันทร์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6">
        <f t="shared" ref="AE43" si="15">H43+M43+R43+U43+AC43</f>
        <v>0</v>
      </c>
      <c r="AF43" s="20">
        <f t="shared" ref="AF43" si="16">SUM(H43,M43,R43,U43,AC43)</f>
        <v>0</v>
      </c>
      <c r="AG43" s="20" t="b">
        <f t="shared" ref="AG43" si="17">IF(L43=3,1,IF(L43=2,2,IF(L43=1,3)))</f>
        <v>0</v>
      </c>
      <c r="AH43" s="20">
        <f t="shared" ref="AH43" si="18">J43+L43+Q43+W43+AA43</f>
        <v>0</v>
      </c>
      <c r="AI43" s="20">
        <f t="shared" ref="AI43" si="19">SUM(J43,L43,Q43,W43,AA43)</f>
        <v>0</v>
      </c>
      <c r="AJ43" s="20" t="b">
        <f t="shared" ref="AJ43" si="20">IF(Z43=3,1,IF(Z43=2,2,IF(Z43=1,3)))</f>
        <v>0</v>
      </c>
      <c r="AK43" s="20" t="b">
        <f t="shared" ref="AK43" si="21">IF(AD43=3,1,IF(AD43=2,2,IF(AD43=1,3)))</f>
        <v>0</v>
      </c>
      <c r="AL43" s="20">
        <f t="shared" ref="AL43" si="22">G43+O43+T43+Z43+AD43</f>
        <v>0</v>
      </c>
      <c r="AM43" s="20">
        <f t="shared" ref="AM43" si="23">SUM(G43,O43,T43,Z43,AD43)</f>
        <v>0</v>
      </c>
      <c r="AN43" s="20" t="b">
        <f t="shared" ref="AN43" si="24">IF(P43=3,1,IF(P43=2,2,IF(P43=1,3)))</f>
        <v>0</v>
      </c>
      <c r="AO43" s="20" t="b">
        <f t="shared" ref="AO43" si="25">IF(S43=3,1,IF(S43=2,2,IF(S43=1,3)))</f>
        <v>0</v>
      </c>
      <c r="AP43" s="20">
        <f t="shared" ref="AP43" si="26">K43+P43+S43+X43+AB43</f>
        <v>0</v>
      </c>
      <c r="AQ43" s="20">
        <f t="shared" ref="AQ43" si="27">SUM(K43,P43,S43,X43,AB43)</f>
        <v>0</v>
      </c>
      <c r="AR43" s="20">
        <f t="shared" ref="AR43" si="28">F43+I43+N43+V43+Y43</f>
        <v>0</v>
      </c>
      <c r="AS43" s="20">
        <f t="shared" ref="AS43" si="29">SUM(F43,I43,N43,V43,Y43)</f>
        <v>0</v>
      </c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ht="18" customHeight="1" x14ac:dyDescent="0.6">
      <c r="A44" s="20" t="s">
        <v>51</v>
      </c>
      <c r="B44" s="44"/>
      <c r="C44" s="49"/>
      <c r="D44" s="52"/>
      <c r="E44" s="20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6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</row>
    <row r="45" spans="1:65" ht="18" customHeight="1" x14ac:dyDescent="0.6">
      <c r="A45" s="20" t="s">
        <v>52</v>
      </c>
      <c r="B45" s="44"/>
      <c r="C45" s="49"/>
      <c r="D45" s="52"/>
      <c r="E45" s="20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6">
        <f t="shared" si="0"/>
        <v>0</v>
      </c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</row>
    <row r="46" spans="1:65" ht="18" customHeight="1" x14ac:dyDescent="0.6">
      <c r="A46" s="20" t="s">
        <v>53</v>
      </c>
      <c r="B46" s="44"/>
      <c r="C46" s="49"/>
      <c r="D46" s="52"/>
      <c r="E46" s="20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6">
        <f t="shared" si="0"/>
        <v>0</v>
      </c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</row>
    <row r="47" spans="1:65" ht="18" customHeight="1" x14ac:dyDescent="0.6">
      <c r="A47" s="20" t="s">
        <v>54</v>
      </c>
      <c r="B47" s="44"/>
      <c r="C47" s="17"/>
      <c r="D47" s="52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6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</row>
    <row r="48" spans="1:65" ht="18" customHeight="1" x14ac:dyDescent="0.6">
      <c r="A48" s="20" t="s">
        <v>55</v>
      </c>
      <c r="B48" s="44"/>
      <c r="C48" s="17"/>
      <c r="D48" s="52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6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</row>
    <row r="49" spans="1:65" ht="18" customHeight="1" x14ac:dyDescent="0.6">
      <c r="A49" s="20" t="s">
        <v>56</v>
      </c>
      <c r="B49" s="44"/>
      <c r="C49" s="17"/>
      <c r="D49" s="52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6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</row>
    <row r="50" spans="1:65" ht="18" customHeight="1" x14ac:dyDescent="0.6">
      <c r="A50" s="20" t="s">
        <v>57</v>
      </c>
      <c r="B50" s="44"/>
      <c r="C50" s="17"/>
      <c r="D50" s="52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6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</row>
    <row r="51" spans="1:65" ht="18" customHeight="1" x14ac:dyDescent="0.6">
      <c r="A51" s="20" t="s">
        <v>58</v>
      </c>
      <c r="B51" s="44"/>
      <c r="C51" s="17"/>
      <c r="D51" s="52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6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</row>
    <row r="52" spans="1:65" ht="18" customHeight="1" x14ac:dyDescent="0.6">
      <c r="A52" s="20" t="s">
        <v>59</v>
      </c>
      <c r="B52" s="44"/>
      <c r="C52" s="17"/>
      <c r="D52" s="52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6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</row>
    <row r="53" spans="1:65" ht="18" customHeight="1" x14ac:dyDescent="0.6">
      <c r="A53" s="20" t="s">
        <v>60</v>
      </c>
      <c r="B53" s="44"/>
      <c r="C53" s="17"/>
      <c r="D53" s="52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6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</row>
    <row r="54" spans="1:65" ht="18" customHeight="1" x14ac:dyDescent="0.6">
      <c r="A54" s="20" t="s">
        <v>61</v>
      </c>
      <c r="B54" s="44"/>
      <c r="C54" s="17"/>
      <c r="D54" s="52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6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</row>
    <row r="55" spans="1:65" ht="19.5" customHeight="1" x14ac:dyDescent="0.6">
      <c r="A55" s="40"/>
      <c r="B55" s="40"/>
      <c r="C55" s="45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</row>
    <row r="56" spans="1:65" ht="19.5" customHeight="1" x14ac:dyDescent="0.6">
      <c r="A56" s="40"/>
      <c r="B56" s="40"/>
      <c r="C56" s="94" t="s">
        <v>62</v>
      </c>
      <c r="D56" s="87"/>
      <c r="E56" s="40"/>
      <c r="F56" s="40"/>
      <c r="G56" s="40"/>
      <c r="H56" s="40"/>
      <c r="I56" s="40"/>
      <c r="J56" s="40"/>
      <c r="K56" s="40"/>
      <c r="L56" s="40"/>
      <c r="M56" s="35"/>
      <c r="N56" s="40"/>
      <c r="O56" s="40"/>
      <c r="P56" s="40"/>
      <c r="Q56" s="40"/>
      <c r="R56" s="40"/>
      <c r="S56" s="94" t="s">
        <v>62</v>
      </c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</row>
    <row r="57" spans="1:65" ht="19.5" customHeight="1" x14ac:dyDescent="0.6">
      <c r="A57" s="40"/>
      <c r="B57" s="40"/>
      <c r="C57" s="88" t="s">
        <v>140</v>
      </c>
      <c r="D57" s="95"/>
      <c r="E57" s="45"/>
      <c r="F57" s="40"/>
      <c r="G57" s="40"/>
      <c r="H57" s="40"/>
      <c r="I57" s="40"/>
      <c r="J57" s="40"/>
      <c r="K57" s="40"/>
      <c r="L57" s="40"/>
      <c r="M57" s="40"/>
      <c r="N57" s="40"/>
      <c r="O57" s="86"/>
      <c r="P57" s="87"/>
      <c r="Q57" s="87"/>
      <c r="R57" s="40"/>
      <c r="S57" s="86" t="s">
        <v>141</v>
      </c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</row>
    <row r="58" spans="1:65" ht="19.5" customHeight="1" x14ac:dyDescent="0.6">
      <c r="A58" s="40"/>
      <c r="B58" s="40"/>
      <c r="C58" s="86" t="s">
        <v>63</v>
      </c>
      <c r="D58" s="87"/>
      <c r="E58" s="54"/>
      <c r="F58" s="40"/>
      <c r="G58" s="40"/>
      <c r="H58" s="40"/>
      <c r="I58" s="40"/>
      <c r="J58" s="40"/>
      <c r="K58" s="40"/>
      <c r="L58" s="40"/>
      <c r="M58" s="40"/>
      <c r="N58" s="53"/>
      <c r="O58" s="88"/>
      <c r="P58" s="87"/>
      <c r="Q58" s="87"/>
      <c r="R58" s="40"/>
      <c r="S58" s="86" t="s">
        <v>63</v>
      </c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</row>
    <row r="59" spans="1:65" ht="19.5" customHeight="1" x14ac:dyDescent="0.6">
      <c r="A59" s="40"/>
      <c r="B59" s="40"/>
      <c r="C59" s="45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</row>
    <row r="60" spans="1:65" ht="19.5" customHeight="1" x14ac:dyDescent="0.6">
      <c r="A60" s="40"/>
      <c r="B60" s="40"/>
      <c r="C60" s="45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</row>
    <row r="61" spans="1:65" ht="19.5" customHeight="1" x14ac:dyDescent="0.6">
      <c r="A61" s="40"/>
      <c r="B61" s="40"/>
      <c r="C61" s="45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</row>
    <row r="62" spans="1:65" ht="19.5" customHeight="1" x14ac:dyDescent="0.6">
      <c r="A62" s="40"/>
      <c r="B62" s="40"/>
      <c r="C62" s="45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</row>
    <row r="63" spans="1:65" ht="19.5" customHeight="1" x14ac:dyDescent="0.6">
      <c r="A63" s="40"/>
      <c r="B63" s="40"/>
      <c r="C63" s="45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</row>
    <row r="64" spans="1:65" ht="19.5" customHeight="1" x14ac:dyDescent="0.6">
      <c r="A64" s="40"/>
      <c r="B64" s="40"/>
      <c r="C64" s="45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</row>
    <row r="65" spans="1:65" ht="19.5" customHeight="1" x14ac:dyDescent="0.6">
      <c r="A65" s="40"/>
      <c r="B65" s="40"/>
      <c r="C65" s="45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</row>
    <row r="66" spans="1:65" ht="19.5" customHeight="1" x14ac:dyDescent="0.6">
      <c r="A66" s="40"/>
      <c r="B66" s="40"/>
      <c r="C66" s="45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</row>
    <row r="67" spans="1:65" ht="19.5" customHeight="1" x14ac:dyDescent="0.6">
      <c r="A67" s="40"/>
      <c r="B67" s="40"/>
      <c r="C67" s="45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</row>
    <row r="68" spans="1:65" ht="19.5" customHeight="1" x14ac:dyDescent="0.6">
      <c r="A68" s="40"/>
      <c r="B68" s="40"/>
      <c r="C68" s="45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</row>
    <row r="69" spans="1:65" ht="19.5" customHeight="1" x14ac:dyDescent="0.6">
      <c r="A69" s="40"/>
      <c r="B69" s="40"/>
      <c r="C69" s="45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</row>
    <row r="70" spans="1:65" ht="19.5" customHeight="1" x14ac:dyDescent="0.6">
      <c r="A70" s="40"/>
      <c r="B70" s="40"/>
      <c r="C70" s="45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</row>
    <row r="71" spans="1:65" ht="19.5" customHeight="1" x14ac:dyDescent="0.6">
      <c r="A71" s="40"/>
      <c r="B71" s="40"/>
      <c r="C71" s="45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</row>
    <row r="72" spans="1:65" ht="19.5" customHeight="1" x14ac:dyDescent="0.6">
      <c r="A72" s="40"/>
      <c r="B72" s="40"/>
      <c r="C72" s="45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</row>
    <row r="73" spans="1:65" ht="19.5" customHeight="1" x14ac:dyDescent="0.6">
      <c r="A73" s="40"/>
      <c r="B73" s="40"/>
      <c r="C73" s="45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</row>
    <row r="74" spans="1:65" ht="19.5" customHeight="1" x14ac:dyDescent="0.6">
      <c r="A74" s="40"/>
      <c r="B74" s="40"/>
      <c r="C74" s="45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</row>
    <row r="75" spans="1:65" ht="19.5" customHeight="1" x14ac:dyDescent="0.6">
      <c r="A75" s="40"/>
      <c r="B75" s="40"/>
      <c r="C75" s="45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</row>
    <row r="76" spans="1:65" ht="19.5" customHeight="1" x14ac:dyDescent="0.6">
      <c r="A76" s="40"/>
      <c r="B76" s="40"/>
      <c r="C76" s="45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</row>
    <row r="77" spans="1:65" ht="19.5" customHeight="1" x14ac:dyDescent="0.6">
      <c r="A77" s="40"/>
      <c r="B77" s="40"/>
      <c r="C77" s="45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</row>
    <row r="78" spans="1:65" ht="19.5" customHeight="1" x14ac:dyDescent="0.6">
      <c r="A78" s="40"/>
      <c r="B78" s="40"/>
      <c r="C78" s="45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</row>
    <row r="79" spans="1:65" ht="19.5" customHeight="1" x14ac:dyDescent="0.6">
      <c r="A79" s="40"/>
      <c r="B79" s="40"/>
      <c r="C79" s="45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</row>
    <row r="80" spans="1:65" ht="19.5" customHeight="1" x14ac:dyDescent="0.6">
      <c r="A80" s="40"/>
      <c r="B80" s="40"/>
      <c r="C80" s="45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</row>
    <row r="81" spans="1:65" ht="19.5" customHeight="1" x14ac:dyDescent="0.6">
      <c r="A81" s="40"/>
      <c r="B81" s="40"/>
      <c r="C81" s="45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</row>
    <row r="82" spans="1:65" ht="19.5" customHeight="1" x14ac:dyDescent="0.6">
      <c r="A82" s="40"/>
      <c r="B82" s="40"/>
      <c r="C82" s="45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</row>
    <row r="83" spans="1:65" ht="19.5" customHeight="1" x14ac:dyDescent="0.6">
      <c r="A83" s="40"/>
      <c r="B83" s="40"/>
      <c r="C83" s="45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</row>
    <row r="84" spans="1:65" ht="19.5" customHeight="1" x14ac:dyDescent="0.6">
      <c r="A84" s="40"/>
      <c r="B84" s="40"/>
      <c r="C84" s="45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</row>
    <row r="85" spans="1:65" ht="19.5" customHeight="1" x14ac:dyDescent="0.6">
      <c r="A85" s="40"/>
      <c r="B85" s="40"/>
      <c r="C85" s="45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</row>
    <row r="86" spans="1:65" ht="19.5" customHeight="1" x14ac:dyDescent="0.6">
      <c r="A86" s="40"/>
      <c r="B86" s="40"/>
      <c r="C86" s="45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</row>
    <row r="87" spans="1:65" ht="19.5" customHeight="1" x14ac:dyDescent="0.6">
      <c r="A87" s="40"/>
      <c r="B87" s="40"/>
      <c r="C87" s="45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</row>
    <row r="88" spans="1:65" ht="19.5" customHeight="1" x14ac:dyDescent="0.6">
      <c r="A88" s="40"/>
      <c r="B88" s="40"/>
      <c r="C88" s="45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</row>
    <row r="89" spans="1:65" ht="19.5" customHeight="1" x14ac:dyDescent="0.6">
      <c r="A89" s="40"/>
      <c r="B89" s="40"/>
      <c r="C89" s="45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</row>
    <row r="90" spans="1:65" ht="19.5" customHeight="1" x14ac:dyDescent="0.6">
      <c r="A90" s="40"/>
      <c r="B90" s="40"/>
      <c r="C90" s="45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</row>
    <row r="91" spans="1:65" ht="19.5" customHeight="1" x14ac:dyDescent="0.6">
      <c r="A91" s="40"/>
      <c r="B91" s="40"/>
      <c r="C91" s="45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</row>
    <row r="92" spans="1:65" ht="19.5" customHeight="1" x14ac:dyDescent="0.6">
      <c r="A92" s="40"/>
      <c r="B92" s="40"/>
      <c r="C92" s="45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</row>
    <row r="93" spans="1:65" ht="19.5" customHeight="1" x14ac:dyDescent="0.6">
      <c r="A93" s="40"/>
      <c r="B93" s="40"/>
      <c r="C93" s="45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</row>
    <row r="94" spans="1:65" ht="19.5" customHeight="1" x14ac:dyDescent="0.6">
      <c r="A94" s="40"/>
      <c r="B94" s="40"/>
      <c r="C94" s="45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</row>
    <row r="95" spans="1:65" ht="19.5" customHeight="1" x14ac:dyDescent="0.6">
      <c r="A95" s="40"/>
      <c r="B95" s="40"/>
      <c r="C95" s="45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</row>
    <row r="96" spans="1:65" ht="19.5" customHeight="1" x14ac:dyDescent="0.6">
      <c r="A96" s="40"/>
      <c r="B96" s="40"/>
      <c r="C96" s="45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</row>
    <row r="97" spans="1:65" ht="19.5" customHeight="1" x14ac:dyDescent="0.6">
      <c r="A97" s="40"/>
      <c r="B97" s="40"/>
      <c r="C97" s="45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</row>
    <row r="98" spans="1:65" ht="19.5" customHeight="1" x14ac:dyDescent="0.6">
      <c r="A98" s="40"/>
      <c r="B98" s="40"/>
      <c r="C98" s="45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</row>
    <row r="99" spans="1:65" ht="19.5" customHeight="1" x14ac:dyDescent="0.6">
      <c r="A99" s="40"/>
      <c r="B99" s="40"/>
      <c r="C99" s="45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</row>
    <row r="100" spans="1:65" ht="19.5" customHeight="1" x14ac:dyDescent="0.6">
      <c r="A100" s="40"/>
      <c r="B100" s="40"/>
      <c r="C100" s="45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</row>
    <row r="101" spans="1:65" ht="19.5" customHeight="1" x14ac:dyDescent="0.6">
      <c r="A101" s="40"/>
      <c r="B101" s="40"/>
      <c r="C101" s="45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</row>
    <row r="102" spans="1:65" ht="19.5" customHeight="1" x14ac:dyDescent="0.6">
      <c r="A102" s="40"/>
      <c r="B102" s="40"/>
      <c r="C102" s="45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</row>
    <row r="103" spans="1:65" ht="19.5" customHeight="1" x14ac:dyDescent="0.6">
      <c r="A103" s="40"/>
      <c r="B103" s="40"/>
      <c r="C103" s="45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</row>
    <row r="104" spans="1:65" ht="19.5" customHeight="1" x14ac:dyDescent="0.6">
      <c r="A104" s="40"/>
      <c r="B104" s="40"/>
      <c r="C104" s="45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</row>
    <row r="105" spans="1:65" ht="19.5" customHeight="1" x14ac:dyDescent="0.6">
      <c r="A105" s="40"/>
      <c r="B105" s="40"/>
      <c r="C105" s="45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</row>
    <row r="106" spans="1:65" ht="19.5" customHeight="1" x14ac:dyDescent="0.6">
      <c r="A106" s="40"/>
      <c r="B106" s="40"/>
      <c r="C106" s="45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</row>
    <row r="107" spans="1:65" ht="19.5" customHeight="1" x14ac:dyDescent="0.6">
      <c r="A107" s="40"/>
      <c r="B107" s="40"/>
      <c r="C107" s="45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</row>
    <row r="108" spans="1:65" ht="19.5" customHeight="1" x14ac:dyDescent="0.6">
      <c r="A108" s="40"/>
      <c r="B108" s="40"/>
      <c r="C108" s="45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</row>
    <row r="109" spans="1:65" ht="19.5" customHeight="1" x14ac:dyDescent="0.6">
      <c r="A109" s="40"/>
      <c r="B109" s="40"/>
      <c r="C109" s="45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</row>
    <row r="110" spans="1:65" ht="19.5" customHeight="1" x14ac:dyDescent="0.6">
      <c r="A110" s="40"/>
      <c r="B110" s="40"/>
      <c r="C110" s="45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</row>
    <row r="111" spans="1:65" ht="19.5" customHeight="1" x14ac:dyDescent="0.6">
      <c r="A111" s="40"/>
      <c r="B111" s="40"/>
      <c r="C111" s="45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</row>
    <row r="112" spans="1:65" ht="19.5" customHeight="1" x14ac:dyDescent="0.6">
      <c r="A112" s="40"/>
      <c r="B112" s="40"/>
      <c r="C112" s="45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</row>
    <row r="113" spans="1:65" ht="19.5" customHeight="1" x14ac:dyDescent="0.6">
      <c r="A113" s="40"/>
      <c r="B113" s="40"/>
      <c r="C113" s="45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</row>
    <row r="114" spans="1:65" ht="19.5" customHeight="1" x14ac:dyDescent="0.6">
      <c r="A114" s="40"/>
      <c r="B114" s="40"/>
      <c r="C114" s="45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</row>
    <row r="115" spans="1:65" ht="19.5" customHeight="1" x14ac:dyDescent="0.6">
      <c r="A115" s="40"/>
      <c r="B115" s="40"/>
      <c r="C115" s="45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</row>
    <row r="116" spans="1:65" ht="19.5" customHeight="1" x14ac:dyDescent="0.6">
      <c r="A116" s="40"/>
      <c r="B116" s="40"/>
      <c r="C116" s="45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</row>
    <row r="117" spans="1:65" ht="19.5" customHeight="1" x14ac:dyDescent="0.6">
      <c r="A117" s="40"/>
      <c r="B117" s="40"/>
      <c r="C117" s="45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</row>
    <row r="118" spans="1:65" ht="19.5" customHeight="1" x14ac:dyDescent="0.6">
      <c r="A118" s="40"/>
      <c r="B118" s="40"/>
      <c r="C118" s="45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</row>
    <row r="119" spans="1:65" ht="19.5" customHeight="1" x14ac:dyDescent="0.6">
      <c r="A119" s="40"/>
      <c r="B119" s="40"/>
      <c r="C119" s="45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</row>
    <row r="120" spans="1:65" ht="19.5" customHeight="1" x14ac:dyDescent="0.6">
      <c r="A120" s="40"/>
      <c r="B120" s="40"/>
      <c r="C120" s="45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</row>
    <row r="121" spans="1:65" ht="19.5" customHeight="1" x14ac:dyDescent="0.6">
      <c r="A121" s="40"/>
      <c r="B121" s="40"/>
      <c r="C121" s="45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</row>
    <row r="122" spans="1:65" ht="19.5" customHeight="1" x14ac:dyDescent="0.6">
      <c r="A122" s="40"/>
      <c r="B122" s="40"/>
      <c r="C122" s="45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</row>
    <row r="123" spans="1:65" ht="19.5" customHeight="1" x14ac:dyDescent="0.6">
      <c r="A123" s="40"/>
      <c r="B123" s="40"/>
      <c r="C123" s="45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</row>
    <row r="124" spans="1:65" ht="19.5" customHeight="1" x14ac:dyDescent="0.6">
      <c r="A124" s="40"/>
      <c r="B124" s="40"/>
      <c r="C124" s="45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</row>
    <row r="125" spans="1:65" ht="19.5" customHeight="1" x14ac:dyDescent="0.6">
      <c r="A125" s="40"/>
      <c r="B125" s="40"/>
      <c r="C125" s="45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</row>
    <row r="126" spans="1:65" ht="19.5" customHeight="1" x14ac:dyDescent="0.6">
      <c r="A126" s="40"/>
      <c r="B126" s="40"/>
      <c r="C126" s="45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</row>
    <row r="127" spans="1:65" ht="19.5" customHeight="1" x14ac:dyDescent="0.6">
      <c r="A127" s="40"/>
      <c r="B127" s="40"/>
      <c r="C127" s="45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</row>
    <row r="128" spans="1:65" ht="19.5" customHeight="1" x14ac:dyDescent="0.6">
      <c r="A128" s="40"/>
      <c r="B128" s="40"/>
      <c r="C128" s="45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</row>
    <row r="129" spans="1:65" ht="19.5" customHeight="1" x14ac:dyDescent="0.6">
      <c r="A129" s="40"/>
      <c r="B129" s="40"/>
      <c r="C129" s="45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</row>
    <row r="130" spans="1:65" ht="19.5" customHeight="1" x14ac:dyDescent="0.6">
      <c r="A130" s="40"/>
      <c r="B130" s="40"/>
      <c r="C130" s="45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</row>
    <row r="131" spans="1:65" ht="19.5" customHeight="1" x14ac:dyDescent="0.6">
      <c r="A131" s="40"/>
      <c r="B131" s="40"/>
      <c r="C131" s="45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</row>
    <row r="132" spans="1:65" ht="19.5" customHeight="1" x14ac:dyDescent="0.6">
      <c r="A132" s="40"/>
      <c r="B132" s="40"/>
      <c r="C132" s="45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</row>
    <row r="133" spans="1:65" ht="19.5" customHeight="1" x14ac:dyDescent="0.6">
      <c r="A133" s="40"/>
      <c r="B133" s="40"/>
      <c r="C133" s="45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</row>
    <row r="134" spans="1:65" ht="19.5" customHeight="1" x14ac:dyDescent="0.6">
      <c r="A134" s="40"/>
      <c r="B134" s="40"/>
      <c r="C134" s="45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</row>
    <row r="135" spans="1:65" ht="19.5" customHeight="1" x14ac:dyDescent="0.6">
      <c r="A135" s="40"/>
      <c r="B135" s="40"/>
      <c r="C135" s="45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</row>
    <row r="136" spans="1:65" ht="19.5" customHeight="1" x14ac:dyDescent="0.6">
      <c r="A136" s="40"/>
      <c r="B136" s="40"/>
      <c r="C136" s="45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</row>
    <row r="137" spans="1:65" ht="19.5" customHeight="1" x14ac:dyDescent="0.6">
      <c r="A137" s="40"/>
      <c r="B137" s="40"/>
      <c r="C137" s="45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</row>
    <row r="138" spans="1:65" ht="19.5" customHeight="1" x14ac:dyDescent="0.6">
      <c r="A138" s="40"/>
      <c r="B138" s="40"/>
      <c r="C138" s="45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</row>
    <row r="139" spans="1:65" ht="19.5" customHeight="1" x14ac:dyDescent="0.6">
      <c r="A139" s="40"/>
      <c r="B139" s="40"/>
      <c r="C139" s="45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</row>
    <row r="140" spans="1:65" ht="19.5" customHeight="1" x14ac:dyDescent="0.6">
      <c r="A140" s="40"/>
      <c r="B140" s="40"/>
      <c r="C140" s="45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</row>
    <row r="141" spans="1:65" ht="19.5" customHeight="1" x14ac:dyDescent="0.6">
      <c r="A141" s="40"/>
      <c r="B141" s="40"/>
      <c r="C141" s="45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</row>
    <row r="142" spans="1:65" ht="19.5" customHeight="1" x14ac:dyDescent="0.6">
      <c r="A142" s="40"/>
      <c r="B142" s="40"/>
      <c r="C142" s="45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</row>
    <row r="143" spans="1:65" ht="19.5" customHeight="1" x14ac:dyDescent="0.6">
      <c r="A143" s="40"/>
      <c r="B143" s="40"/>
      <c r="C143" s="45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</row>
    <row r="144" spans="1:65" ht="19.5" customHeight="1" x14ac:dyDescent="0.6">
      <c r="A144" s="40"/>
      <c r="B144" s="40"/>
      <c r="C144" s="45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</row>
    <row r="145" spans="1:65" ht="19.5" customHeight="1" x14ac:dyDescent="0.6">
      <c r="A145" s="40"/>
      <c r="B145" s="40"/>
      <c r="C145" s="45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</row>
    <row r="146" spans="1:65" ht="19.5" customHeight="1" x14ac:dyDescent="0.6">
      <c r="A146" s="40"/>
      <c r="B146" s="40"/>
      <c r="C146" s="45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</row>
    <row r="147" spans="1:65" ht="19.5" customHeight="1" x14ac:dyDescent="0.6">
      <c r="A147" s="40"/>
      <c r="B147" s="40"/>
      <c r="C147" s="45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</row>
    <row r="148" spans="1:65" ht="19.5" customHeight="1" x14ac:dyDescent="0.6">
      <c r="A148" s="40"/>
      <c r="B148" s="40"/>
      <c r="C148" s="45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</row>
    <row r="149" spans="1:65" ht="19.5" customHeight="1" x14ac:dyDescent="0.6">
      <c r="A149" s="40"/>
      <c r="B149" s="40"/>
      <c r="C149" s="45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</row>
    <row r="150" spans="1:65" ht="19.5" customHeight="1" x14ac:dyDescent="0.6">
      <c r="A150" s="40"/>
      <c r="B150" s="40"/>
      <c r="C150" s="45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</row>
    <row r="151" spans="1:65" ht="19.5" customHeight="1" x14ac:dyDescent="0.6">
      <c r="A151" s="40"/>
      <c r="B151" s="40"/>
      <c r="C151" s="45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</row>
    <row r="152" spans="1:65" ht="19.5" customHeight="1" x14ac:dyDescent="0.6">
      <c r="A152" s="40"/>
      <c r="B152" s="40"/>
      <c r="C152" s="45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</row>
    <row r="153" spans="1:65" ht="19.5" customHeight="1" x14ac:dyDescent="0.6">
      <c r="A153" s="40"/>
      <c r="B153" s="40"/>
      <c r="C153" s="45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</row>
    <row r="154" spans="1:65" ht="19.5" customHeight="1" x14ac:dyDescent="0.6">
      <c r="A154" s="40"/>
      <c r="B154" s="40"/>
      <c r="C154" s="45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</row>
    <row r="155" spans="1:65" ht="19.5" customHeight="1" x14ac:dyDescent="0.6">
      <c r="A155" s="40"/>
      <c r="B155" s="40"/>
      <c r="C155" s="45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</row>
    <row r="156" spans="1:65" ht="19.5" customHeight="1" x14ac:dyDescent="0.6">
      <c r="A156" s="40"/>
      <c r="B156" s="40"/>
      <c r="C156" s="45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</row>
    <row r="157" spans="1:65" ht="19.5" customHeight="1" x14ac:dyDescent="0.6">
      <c r="A157" s="40"/>
      <c r="B157" s="40"/>
      <c r="C157" s="45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</row>
    <row r="158" spans="1:65" ht="19.5" customHeight="1" x14ac:dyDescent="0.6">
      <c r="A158" s="40"/>
      <c r="B158" s="40"/>
      <c r="C158" s="45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</row>
    <row r="159" spans="1:65" ht="19.5" customHeight="1" x14ac:dyDescent="0.6">
      <c r="A159" s="40"/>
      <c r="B159" s="40"/>
      <c r="C159" s="45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</row>
    <row r="160" spans="1:65" ht="19.5" customHeight="1" x14ac:dyDescent="0.6">
      <c r="A160" s="40"/>
      <c r="B160" s="40"/>
      <c r="C160" s="45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</row>
    <row r="161" spans="1:65" ht="19.5" customHeight="1" x14ac:dyDescent="0.6">
      <c r="A161" s="40"/>
      <c r="B161" s="40"/>
      <c r="C161" s="45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</row>
    <row r="162" spans="1:65" ht="19.5" customHeight="1" x14ac:dyDescent="0.6">
      <c r="A162" s="40"/>
      <c r="B162" s="40"/>
      <c r="C162" s="45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</row>
    <row r="163" spans="1:65" ht="19.5" customHeight="1" x14ac:dyDescent="0.6">
      <c r="A163" s="40"/>
      <c r="B163" s="40"/>
      <c r="C163" s="45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</row>
    <row r="164" spans="1:65" ht="19.5" customHeight="1" x14ac:dyDescent="0.6">
      <c r="A164" s="40"/>
      <c r="B164" s="40"/>
      <c r="C164" s="45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</row>
    <row r="165" spans="1:65" ht="19.5" customHeight="1" x14ac:dyDescent="0.6">
      <c r="A165" s="40"/>
      <c r="B165" s="40"/>
      <c r="C165" s="45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</row>
    <row r="166" spans="1:65" ht="19.5" customHeight="1" x14ac:dyDescent="0.6">
      <c r="A166" s="40"/>
      <c r="B166" s="40"/>
      <c r="C166" s="45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</row>
    <row r="167" spans="1:65" ht="19.5" customHeight="1" x14ac:dyDescent="0.6">
      <c r="A167" s="40"/>
      <c r="B167" s="40"/>
      <c r="C167" s="45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</row>
    <row r="168" spans="1:65" ht="19.5" customHeight="1" x14ac:dyDescent="0.6">
      <c r="A168" s="40"/>
      <c r="B168" s="40"/>
      <c r="C168" s="45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</row>
    <row r="169" spans="1:65" ht="19.5" customHeight="1" x14ac:dyDescent="0.6">
      <c r="A169" s="40"/>
      <c r="B169" s="40"/>
      <c r="C169" s="45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</row>
    <row r="170" spans="1:65" ht="19.5" customHeight="1" x14ac:dyDescent="0.6">
      <c r="A170" s="40"/>
      <c r="B170" s="40"/>
      <c r="C170" s="45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</row>
    <row r="171" spans="1:65" ht="19.5" customHeight="1" x14ac:dyDescent="0.6">
      <c r="A171" s="40"/>
      <c r="B171" s="40"/>
      <c r="C171" s="45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</row>
    <row r="172" spans="1:65" ht="19.5" customHeight="1" x14ac:dyDescent="0.6">
      <c r="A172" s="40"/>
      <c r="B172" s="40"/>
      <c r="C172" s="45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</row>
    <row r="173" spans="1:65" ht="19.5" customHeight="1" x14ac:dyDescent="0.6">
      <c r="A173" s="40"/>
      <c r="B173" s="40"/>
      <c r="C173" s="45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</row>
    <row r="174" spans="1:65" ht="19.5" customHeight="1" x14ac:dyDescent="0.6">
      <c r="A174" s="40"/>
      <c r="B174" s="40"/>
      <c r="C174" s="45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</row>
    <row r="175" spans="1:65" ht="19.5" customHeight="1" x14ac:dyDescent="0.6">
      <c r="A175" s="40"/>
      <c r="B175" s="40"/>
      <c r="C175" s="45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</row>
    <row r="176" spans="1:65" ht="19.5" customHeight="1" x14ac:dyDescent="0.6">
      <c r="A176" s="40"/>
      <c r="B176" s="40"/>
      <c r="C176" s="45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</row>
    <row r="177" spans="1:65" ht="19.5" customHeight="1" x14ac:dyDescent="0.6">
      <c r="A177" s="40"/>
      <c r="B177" s="40"/>
      <c r="C177" s="45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</row>
    <row r="178" spans="1:65" ht="19.5" customHeight="1" x14ac:dyDescent="0.6">
      <c r="A178" s="40"/>
      <c r="B178" s="40"/>
      <c r="C178" s="45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</row>
    <row r="179" spans="1:65" ht="19.5" customHeight="1" x14ac:dyDescent="0.6">
      <c r="A179" s="40"/>
      <c r="B179" s="40"/>
      <c r="C179" s="45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</row>
    <row r="180" spans="1:65" ht="19.5" customHeight="1" x14ac:dyDescent="0.6">
      <c r="A180" s="40"/>
      <c r="B180" s="40"/>
      <c r="C180" s="45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</row>
    <row r="181" spans="1:65" ht="19.5" customHeight="1" x14ac:dyDescent="0.6">
      <c r="A181" s="40"/>
      <c r="B181" s="40"/>
      <c r="C181" s="45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</row>
    <row r="182" spans="1:65" ht="19.5" customHeight="1" x14ac:dyDescent="0.6">
      <c r="A182" s="40"/>
      <c r="B182" s="40"/>
      <c r="C182" s="45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</row>
    <row r="183" spans="1:65" ht="19.5" customHeight="1" x14ac:dyDescent="0.6">
      <c r="A183" s="40"/>
      <c r="B183" s="40"/>
      <c r="C183" s="45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</row>
    <row r="184" spans="1:65" ht="19.5" customHeight="1" x14ac:dyDescent="0.6">
      <c r="A184" s="40"/>
      <c r="B184" s="40"/>
      <c r="C184" s="45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</row>
    <row r="185" spans="1:65" ht="19.5" customHeight="1" x14ac:dyDescent="0.6">
      <c r="A185" s="40"/>
      <c r="B185" s="40"/>
      <c r="C185" s="45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</row>
    <row r="186" spans="1:65" ht="19.5" customHeight="1" x14ac:dyDescent="0.6">
      <c r="A186" s="40"/>
      <c r="B186" s="40"/>
      <c r="C186" s="45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</row>
    <row r="187" spans="1:65" ht="19.5" customHeight="1" x14ac:dyDescent="0.6">
      <c r="A187" s="40"/>
      <c r="B187" s="40"/>
      <c r="C187" s="45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</row>
    <row r="188" spans="1:65" ht="19.5" customHeight="1" x14ac:dyDescent="0.6">
      <c r="A188" s="40"/>
      <c r="B188" s="40"/>
      <c r="C188" s="45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</row>
    <row r="189" spans="1:65" ht="19.5" customHeight="1" x14ac:dyDescent="0.6">
      <c r="A189" s="40"/>
      <c r="B189" s="40"/>
      <c r="C189" s="45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</row>
    <row r="190" spans="1:65" ht="19.5" customHeight="1" x14ac:dyDescent="0.6">
      <c r="A190" s="40"/>
      <c r="B190" s="40"/>
      <c r="C190" s="45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</row>
    <row r="191" spans="1:65" ht="19.5" customHeight="1" x14ac:dyDescent="0.6">
      <c r="A191" s="40"/>
      <c r="B191" s="40"/>
      <c r="C191" s="45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</row>
    <row r="192" spans="1:65" ht="19.5" customHeight="1" x14ac:dyDescent="0.6">
      <c r="A192" s="40"/>
      <c r="B192" s="40"/>
      <c r="C192" s="45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</row>
    <row r="193" spans="1:65" ht="19.5" customHeight="1" x14ac:dyDescent="0.6">
      <c r="A193" s="40"/>
      <c r="B193" s="40"/>
      <c r="C193" s="45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</row>
    <row r="194" spans="1:65" ht="19.5" customHeight="1" x14ac:dyDescent="0.6">
      <c r="A194" s="40"/>
      <c r="B194" s="40"/>
      <c r="C194" s="45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</row>
    <row r="195" spans="1:65" ht="19.5" customHeight="1" x14ac:dyDescent="0.6">
      <c r="A195" s="40"/>
      <c r="B195" s="40"/>
      <c r="C195" s="45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</row>
    <row r="196" spans="1:65" ht="19.5" customHeight="1" x14ac:dyDescent="0.6">
      <c r="A196" s="40"/>
      <c r="B196" s="40"/>
      <c r="C196" s="45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</row>
    <row r="197" spans="1:65" ht="19.5" customHeight="1" x14ac:dyDescent="0.6">
      <c r="A197" s="40"/>
      <c r="B197" s="40"/>
      <c r="C197" s="45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</row>
    <row r="198" spans="1:65" ht="19.5" customHeight="1" x14ac:dyDescent="0.6">
      <c r="A198" s="40"/>
      <c r="B198" s="40"/>
      <c r="C198" s="45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</row>
    <row r="199" spans="1:65" ht="19.5" customHeight="1" x14ac:dyDescent="0.6">
      <c r="A199" s="40"/>
      <c r="B199" s="40"/>
      <c r="C199" s="45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</row>
    <row r="200" spans="1:65" ht="19.5" customHeight="1" x14ac:dyDescent="0.6">
      <c r="A200" s="40"/>
      <c r="B200" s="40"/>
      <c r="C200" s="45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</row>
    <row r="201" spans="1:65" ht="19.5" customHeight="1" x14ac:dyDescent="0.6">
      <c r="A201" s="40"/>
      <c r="B201" s="40"/>
      <c r="C201" s="45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</row>
    <row r="202" spans="1:65" ht="19.5" customHeight="1" x14ac:dyDescent="0.6">
      <c r="A202" s="40"/>
      <c r="B202" s="40"/>
      <c r="C202" s="45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</row>
    <row r="203" spans="1:65" ht="19.5" customHeight="1" x14ac:dyDescent="0.6">
      <c r="A203" s="40"/>
      <c r="B203" s="40"/>
      <c r="C203" s="45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</row>
    <row r="204" spans="1:65" ht="19.5" customHeight="1" x14ac:dyDescent="0.6">
      <c r="A204" s="40"/>
      <c r="B204" s="40"/>
      <c r="C204" s="45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</row>
    <row r="205" spans="1:65" ht="19.5" customHeight="1" x14ac:dyDescent="0.6">
      <c r="A205" s="40"/>
      <c r="B205" s="40"/>
      <c r="C205" s="45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</row>
    <row r="206" spans="1:65" ht="19.5" customHeight="1" x14ac:dyDescent="0.6">
      <c r="A206" s="40"/>
      <c r="B206" s="40"/>
      <c r="C206" s="45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</row>
    <row r="207" spans="1:65" ht="19.5" customHeight="1" x14ac:dyDescent="0.6">
      <c r="A207" s="40"/>
      <c r="B207" s="40"/>
      <c r="C207" s="45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</row>
    <row r="208" spans="1:65" ht="19.5" customHeight="1" x14ac:dyDescent="0.6">
      <c r="A208" s="40"/>
      <c r="B208" s="40"/>
      <c r="C208" s="45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</row>
    <row r="209" spans="1:65" ht="19.5" customHeight="1" x14ac:dyDescent="0.6">
      <c r="A209" s="40"/>
      <c r="B209" s="40"/>
      <c r="C209" s="45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</row>
    <row r="210" spans="1:65" ht="19.5" customHeight="1" x14ac:dyDescent="0.6">
      <c r="A210" s="40"/>
      <c r="B210" s="40"/>
      <c r="C210" s="45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</row>
    <row r="211" spans="1:65" ht="19.5" customHeight="1" x14ac:dyDescent="0.6">
      <c r="A211" s="40"/>
      <c r="B211" s="40"/>
      <c r="C211" s="45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</row>
    <row r="212" spans="1:65" ht="19.5" customHeight="1" x14ac:dyDescent="0.6">
      <c r="A212" s="40"/>
      <c r="B212" s="40"/>
      <c r="C212" s="45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</row>
    <row r="213" spans="1:65" ht="19.5" customHeight="1" x14ac:dyDescent="0.6">
      <c r="A213" s="40"/>
      <c r="B213" s="40"/>
      <c r="C213" s="45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</row>
    <row r="214" spans="1:65" ht="19.5" customHeight="1" x14ac:dyDescent="0.6">
      <c r="A214" s="40"/>
      <c r="B214" s="40"/>
      <c r="C214" s="45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</row>
    <row r="215" spans="1:65" ht="19.5" customHeight="1" x14ac:dyDescent="0.6">
      <c r="A215" s="40"/>
      <c r="B215" s="40"/>
      <c r="C215" s="45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</row>
    <row r="216" spans="1:65" ht="19.5" customHeight="1" x14ac:dyDescent="0.6">
      <c r="A216" s="40"/>
      <c r="B216" s="40"/>
      <c r="C216" s="45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</row>
    <row r="217" spans="1:65" ht="19.5" customHeight="1" x14ac:dyDescent="0.6">
      <c r="A217" s="40"/>
      <c r="B217" s="40"/>
      <c r="C217" s="45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</row>
    <row r="218" spans="1:65" ht="19.5" customHeight="1" x14ac:dyDescent="0.6">
      <c r="A218" s="40"/>
      <c r="B218" s="40"/>
      <c r="C218" s="45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</row>
    <row r="219" spans="1:65" ht="19.5" customHeight="1" x14ac:dyDescent="0.6">
      <c r="A219" s="40"/>
      <c r="B219" s="40"/>
      <c r="C219" s="45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</row>
    <row r="220" spans="1:65" ht="19.5" customHeight="1" x14ac:dyDescent="0.6">
      <c r="A220" s="40"/>
      <c r="B220" s="40"/>
      <c r="C220" s="45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</row>
    <row r="221" spans="1:65" ht="19.5" customHeight="1" x14ac:dyDescent="0.6">
      <c r="A221" s="40"/>
      <c r="B221" s="40"/>
      <c r="C221" s="45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</row>
    <row r="222" spans="1:65" ht="19.5" customHeight="1" x14ac:dyDescent="0.6">
      <c r="A222" s="40"/>
      <c r="B222" s="40"/>
      <c r="C222" s="45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</row>
    <row r="223" spans="1:65" ht="19.5" customHeight="1" x14ac:dyDescent="0.6">
      <c r="A223" s="40"/>
      <c r="B223" s="40"/>
      <c r="C223" s="45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</row>
    <row r="224" spans="1:65" ht="19.5" customHeight="1" x14ac:dyDescent="0.6">
      <c r="A224" s="40"/>
      <c r="B224" s="40"/>
      <c r="C224" s="45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</row>
    <row r="225" spans="1:65" ht="19.5" customHeight="1" x14ac:dyDescent="0.6">
      <c r="A225" s="40"/>
      <c r="B225" s="40"/>
      <c r="C225" s="45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</row>
    <row r="226" spans="1:65" ht="19.5" customHeight="1" x14ac:dyDescent="0.6">
      <c r="A226" s="40"/>
      <c r="B226" s="40"/>
      <c r="C226" s="45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</row>
    <row r="227" spans="1:65" ht="19.5" customHeight="1" x14ac:dyDescent="0.6">
      <c r="A227" s="40"/>
      <c r="B227" s="40"/>
      <c r="C227" s="45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</row>
    <row r="228" spans="1:65" ht="19.5" customHeight="1" x14ac:dyDescent="0.6">
      <c r="A228" s="40"/>
      <c r="B228" s="40"/>
      <c r="C228" s="45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</row>
    <row r="229" spans="1:65" ht="19.5" customHeight="1" x14ac:dyDescent="0.6">
      <c r="A229" s="40"/>
      <c r="B229" s="40"/>
      <c r="C229" s="45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</row>
    <row r="230" spans="1:65" ht="19.5" customHeight="1" x14ac:dyDescent="0.6">
      <c r="A230" s="40"/>
      <c r="B230" s="40"/>
      <c r="C230" s="45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</row>
    <row r="231" spans="1:65" ht="19.5" customHeight="1" x14ac:dyDescent="0.6">
      <c r="A231" s="40"/>
      <c r="B231" s="40"/>
      <c r="C231" s="45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</row>
    <row r="232" spans="1:65" ht="19.5" customHeight="1" x14ac:dyDescent="0.6">
      <c r="A232" s="40"/>
      <c r="B232" s="40"/>
      <c r="C232" s="45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</row>
    <row r="233" spans="1:65" ht="19.5" customHeight="1" x14ac:dyDescent="0.6">
      <c r="A233" s="40"/>
      <c r="B233" s="40"/>
      <c r="C233" s="45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</row>
    <row r="234" spans="1:65" ht="19.5" customHeight="1" x14ac:dyDescent="0.6">
      <c r="A234" s="40"/>
      <c r="B234" s="40"/>
      <c r="C234" s="45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</row>
    <row r="235" spans="1:65" ht="19.5" customHeight="1" x14ac:dyDescent="0.6">
      <c r="A235" s="40"/>
      <c r="B235" s="40"/>
      <c r="C235" s="45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</row>
    <row r="236" spans="1:65" ht="19.5" customHeight="1" x14ac:dyDescent="0.6">
      <c r="A236" s="40"/>
      <c r="B236" s="40"/>
      <c r="C236" s="45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</row>
    <row r="237" spans="1:65" ht="19.5" customHeight="1" x14ac:dyDescent="0.6">
      <c r="A237" s="40"/>
      <c r="B237" s="40"/>
      <c r="C237" s="45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</row>
    <row r="238" spans="1:65" ht="19.5" customHeight="1" x14ac:dyDescent="0.6">
      <c r="A238" s="40"/>
      <c r="B238" s="40"/>
      <c r="C238" s="45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</row>
    <row r="239" spans="1:65" ht="19.5" customHeight="1" x14ac:dyDescent="0.6">
      <c r="A239" s="40"/>
      <c r="B239" s="40"/>
      <c r="C239" s="45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</row>
    <row r="240" spans="1:65" ht="19.5" customHeight="1" x14ac:dyDescent="0.6">
      <c r="A240" s="40"/>
      <c r="B240" s="40"/>
      <c r="C240" s="45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</row>
    <row r="241" spans="1:65" ht="19.5" customHeight="1" x14ac:dyDescent="0.6">
      <c r="A241" s="40"/>
      <c r="B241" s="40"/>
      <c r="C241" s="45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</row>
    <row r="242" spans="1:65" ht="19.5" customHeight="1" x14ac:dyDescent="0.6">
      <c r="A242" s="40"/>
      <c r="B242" s="40"/>
      <c r="C242" s="45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</row>
    <row r="243" spans="1:65" ht="19.5" customHeight="1" x14ac:dyDescent="0.6">
      <c r="A243" s="40"/>
      <c r="B243" s="40"/>
      <c r="C243" s="45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</row>
    <row r="244" spans="1:65" ht="19.5" customHeight="1" x14ac:dyDescent="0.6">
      <c r="A244" s="40"/>
      <c r="B244" s="40"/>
      <c r="C244" s="45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</row>
    <row r="245" spans="1:65" ht="19.5" customHeight="1" x14ac:dyDescent="0.6">
      <c r="A245" s="40"/>
      <c r="B245" s="40"/>
      <c r="C245" s="45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</row>
    <row r="246" spans="1:65" ht="19.5" customHeight="1" x14ac:dyDescent="0.6">
      <c r="A246" s="40"/>
      <c r="B246" s="40"/>
      <c r="C246" s="45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</row>
    <row r="247" spans="1:65" ht="19.5" customHeight="1" x14ac:dyDescent="0.6">
      <c r="A247" s="40"/>
      <c r="B247" s="40"/>
      <c r="C247" s="45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</row>
    <row r="248" spans="1:65" ht="19.5" customHeight="1" x14ac:dyDescent="0.6">
      <c r="A248" s="40"/>
      <c r="B248" s="40"/>
      <c r="C248" s="45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</row>
    <row r="249" spans="1:65" ht="19.5" customHeight="1" x14ac:dyDescent="0.6">
      <c r="A249" s="40"/>
      <c r="B249" s="40"/>
      <c r="C249" s="45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</row>
    <row r="250" spans="1:65" ht="19.5" customHeight="1" x14ac:dyDescent="0.6">
      <c r="A250" s="40"/>
      <c r="B250" s="40"/>
      <c r="C250" s="45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</row>
    <row r="251" spans="1:65" ht="19.5" customHeight="1" x14ac:dyDescent="0.6">
      <c r="A251" s="40"/>
      <c r="B251" s="40"/>
      <c r="C251" s="45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</row>
    <row r="252" spans="1:65" ht="19.5" customHeight="1" x14ac:dyDescent="0.6">
      <c r="A252" s="40"/>
      <c r="B252" s="40"/>
      <c r="C252" s="45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</row>
    <row r="253" spans="1:65" ht="19.5" customHeight="1" x14ac:dyDescent="0.6">
      <c r="A253" s="40"/>
      <c r="B253" s="40"/>
      <c r="C253" s="45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</row>
    <row r="254" spans="1:65" ht="19.5" customHeight="1" x14ac:dyDescent="0.6">
      <c r="A254" s="40"/>
      <c r="B254" s="40"/>
      <c r="C254" s="45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</row>
    <row r="255" spans="1:65" ht="19.5" customHeight="1" x14ac:dyDescent="0.6">
      <c r="A255" s="40"/>
      <c r="B255" s="40"/>
      <c r="C255" s="45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</row>
    <row r="256" spans="1:65" ht="19.5" customHeight="1" x14ac:dyDescent="0.6">
      <c r="A256" s="40"/>
      <c r="B256" s="40"/>
      <c r="C256" s="45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</row>
    <row r="257" spans="1:65" ht="19.5" customHeight="1" x14ac:dyDescent="0.6">
      <c r="A257" s="40"/>
      <c r="B257" s="40"/>
      <c r="C257" s="45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</row>
    <row r="258" spans="1:65" ht="19.5" customHeight="1" x14ac:dyDescent="0.6">
      <c r="A258" s="40"/>
      <c r="B258" s="40"/>
      <c r="C258" s="45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</row>
    <row r="259" spans="1:65" ht="19.5" customHeight="1" x14ac:dyDescent="0.6">
      <c r="A259" s="40"/>
      <c r="B259" s="40"/>
      <c r="C259" s="45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</row>
    <row r="260" spans="1:65" ht="19.5" customHeight="1" x14ac:dyDescent="0.6">
      <c r="A260" s="40"/>
      <c r="B260" s="40"/>
      <c r="C260" s="45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</row>
    <row r="261" spans="1:65" ht="19.5" customHeight="1" x14ac:dyDescent="0.6">
      <c r="A261" s="40"/>
      <c r="B261" s="40"/>
      <c r="C261" s="45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</row>
    <row r="262" spans="1:65" ht="19.5" customHeight="1" x14ac:dyDescent="0.6">
      <c r="A262" s="40"/>
      <c r="B262" s="40"/>
      <c r="C262" s="45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</row>
    <row r="263" spans="1:65" ht="19.5" customHeight="1" x14ac:dyDescent="0.6">
      <c r="A263" s="40"/>
      <c r="B263" s="40"/>
      <c r="C263" s="45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</row>
    <row r="264" spans="1:65" ht="19.5" customHeight="1" x14ac:dyDescent="0.6">
      <c r="A264" s="40"/>
      <c r="B264" s="40"/>
      <c r="C264" s="45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</row>
    <row r="265" spans="1:65" ht="19.5" customHeight="1" x14ac:dyDescent="0.6">
      <c r="A265" s="40"/>
      <c r="B265" s="40"/>
      <c r="C265" s="45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</row>
    <row r="266" spans="1:65" ht="19.5" customHeight="1" x14ac:dyDescent="0.6">
      <c r="A266" s="40"/>
      <c r="B266" s="40"/>
      <c r="C266" s="45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</row>
    <row r="267" spans="1:65" ht="19.5" customHeight="1" x14ac:dyDescent="0.6">
      <c r="A267" s="40"/>
      <c r="B267" s="40"/>
      <c r="C267" s="45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</row>
    <row r="268" spans="1:65" ht="19.5" customHeight="1" x14ac:dyDescent="0.6">
      <c r="A268" s="40"/>
      <c r="B268" s="40"/>
      <c r="C268" s="45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</row>
    <row r="269" spans="1:65" ht="19.5" customHeight="1" x14ac:dyDescent="0.6">
      <c r="A269" s="40"/>
      <c r="B269" s="40"/>
      <c r="C269" s="45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</row>
    <row r="270" spans="1:65" ht="19.5" customHeight="1" x14ac:dyDescent="0.6">
      <c r="A270" s="40"/>
      <c r="B270" s="40"/>
      <c r="C270" s="45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</row>
    <row r="271" spans="1:65" ht="19.5" customHeight="1" x14ac:dyDescent="0.6">
      <c r="A271" s="40"/>
      <c r="B271" s="40"/>
      <c r="C271" s="45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</row>
    <row r="272" spans="1:65" ht="19.5" customHeight="1" x14ac:dyDescent="0.6">
      <c r="A272" s="40"/>
      <c r="B272" s="40"/>
      <c r="C272" s="45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</row>
    <row r="273" spans="1:65" ht="19.5" customHeight="1" x14ac:dyDescent="0.6">
      <c r="A273" s="40"/>
      <c r="B273" s="40"/>
      <c r="C273" s="45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</row>
    <row r="274" spans="1:65" ht="19.5" customHeight="1" x14ac:dyDescent="0.6">
      <c r="A274" s="40"/>
      <c r="B274" s="40"/>
      <c r="C274" s="45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</row>
    <row r="275" spans="1:65" ht="19.5" customHeight="1" x14ac:dyDescent="0.6">
      <c r="A275" s="40"/>
      <c r="B275" s="40"/>
      <c r="C275" s="45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</row>
    <row r="276" spans="1:65" ht="19.5" customHeight="1" x14ac:dyDescent="0.6">
      <c r="A276" s="40"/>
      <c r="B276" s="40"/>
      <c r="C276" s="45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</row>
    <row r="277" spans="1:65" ht="19.5" customHeight="1" x14ac:dyDescent="0.6">
      <c r="A277" s="40"/>
      <c r="B277" s="40"/>
      <c r="C277" s="45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</row>
    <row r="278" spans="1:65" ht="19.5" customHeight="1" x14ac:dyDescent="0.6">
      <c r="A278" s="40"/>
      <c r="B278" s="40"/>
      <c r="C278" s="45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</row>
    <row r="279" spans="1:65" ht="19.5" customHeight="1" x14ac:dyDescent="0.6">
      <c r="A279" s="40"/>
      <c r="B279" s="40"/>
      <c r="C279" s="45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</row>
    <row r="280" spans="1:65" ht="19.5" customHeight="1" x14ac:dyDescent="0.6">
      <c r="A280" s="40"/>
      <c r="B280" s="40"/>
      <c r="C280" s="45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</row>
    <row r="281" spans="1:65" ht="19.5" customHeight="1" x14ac:dyDescent="0.6">
      <c r="A281" s="40"/>
      <c r="B281" s="40"/>
      <c r="C281" s="45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</row>
    <row r="282" spans="1:65" ht="19.5" customHeight="1" x14ac:dyDescent="0.6">
      <c r="A282" s="40"/>
      <c r="B282" s="40"/>
      <c r="C282" s="45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</row>
    <row r="283" spans="1:65" ht="19.5" customHeight="1" x14ac:dyDescent="0.6">
      <c r="A283" s="40"/>
      <c r="B283" s="40"/>
      <c r="C283" s="45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</row>
    <row r="284" spans="1:65" ht="19.5" customHeight="1" x14ac:dyDescent="0.6">
      <c r="A284" s="40"/>
      <c r="B284" s="40"/>
      <c r="C284" s="45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</row>
    <row r="285" spans="1:65" ht="19.5" customHeight="1" x14ac:dyDescent="0.6">
      <c r="A285" s="40"/>
      <c r="B285" s="40"/>
      <c r="C285" s="45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</row>
    <row r="286" spans="1:65" ht="19.5" customHeight="1" x14ac:dyDescent="0.6">
      <c r="A286" s="40"/>
      <c r="B286" s="40"/>
      <c r="C286" s="45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</row>
    <row r="287" spans="1:65" ht="19.5" customHeight="1" x14ac:dyDescent="0.6">
      <c r="A287" s="40"/>
      <c r="B287" s="40"/>
      <c r="C287" s="45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</row>
    <row r="288" spans="1:65" ht="19.5" customHeight="1" x14ac:dyDescent="0.6">
      <c r="A288" s="40"/>
      <c r="B288" s="40"/>
      <c r="C288" s="45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</row>
    <row r="289" spans="1:65" ht="19.5" customHeight="1" x14ac:dyDescent="0.6">
      <c r="A289" s="40"/>
      <c r="B289" s="40"/>
      <c r="C289" s="45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</row>
    <row r="290" spans="1:65" ht="19.5" customHeight="1" x14ac:dyDescent="0.6">
      <c r="A290" s="40"/>
      <c r="B290" s="40"/>
      <c r="C290" s="45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</row>
    <row r="291" spans="1:65" ht="19.5" customHeight="1" x14ac:dyDescent="0.6">
      <c r="A291" s="40"/>
      <c r="B291" s="40"/>
      <c r="C291" s="45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</row>
    <row r="292" spans="1:65" ht="19.5" customHeight="1" x14ac:dyDescent="0.6">
      <c r="A292" s="40"/>
      <c r="B292" s="40"/>
      <c r="C292" s="45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</row>
    <row r="293" spans="1:65" ht="19.5" customHeight="1" x14ac:dyDescent="0.6">
      <c r="A293" s="40"/>
      <c r="B293" s="40"/>
      <c r="C293" s="45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</row>
    <row r="294" spans="1:65" ht="19.5" customHeight="1" x14ac:dyDescent="0.6">
      <c r="A294" s="40"/>
      <c r="B294" s="40"/>
      <c r="C294" s="45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</row>
    <row r="295" spans="1:65" ht="19.5" customHeight="1" x14ac:dyDescent="0.6">
      <c r="A295" s="40"/>
      <c r="B295" s="40"/>
      <c r="C295" s="45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</row>
    <row r="296" spans="1:65" ht="19.5" customHeight="1" x14ac:dyDescent="0.6">
      <c r="A296" s="40"/>
      <c r="B296" s="40"/>
      <c r="C296" s="45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</row>
    <row r="297" spans="1:65" ht="19.5" customHeight="1" x14ac:dyDescent="0.6">
      <c r="A297" s="40"/>
      <c r="B297" s="40"/>
      <c r="C297" s="45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</row>
    <row r="298" spans="1:65" ht="19.5" customHeight="1" x14ac:dyDescent="0.6">
      <c r="A298" s="40"/>
      <c r="B298" s="40"/>
      <c r="C298" s="45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</row>
    <row r="299" spans="1:65" ht="19.5" customHeight="1" x14ac:dyDescent="0.6">
      <c r="A299" s="40"/>
      <c r="B299" s="40"/>
      <c r="C299" s="45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</row>
    <row r="300" spans="1:65" ht="19.5" customHeight="1" x14ac:dyDescent="0.6">
      <c r="A300" s="40"/>
      <c r="B300" s="40"/>
      <c r="C300" s="45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</row>
    <row r="301" spans="1:65" ht="19.5" customHeight="1" x14ac:dyDescent="0.6">
      <c r="A301" s="40"/>
      <c r="B301" s="40"/>
      <c r="C301" s="45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</row>
    <row r="302" spans="1:65" ht="19.5" customHeight="1" x14ac:dyDescent="0.6">
      <c r="A302" s="40"/>
      <c r="B302" s="40"/>
      <c r="C302" s="45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</row>
    <row r="303" spans="1:65" ht="19.5" customHeight="1" x14ac:dyDescent="0.6">
      <c r="A303" s="40"/>
      <c r="B303" s="40"/>
      <c r="C303" s="45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</row>
    <row r="304" spans="1:65" ht="19.5" customHeight="1" x14ac:dyDescent="0.6">
      <c r="A304" s="40"/>
      <c r="B304" s="40"/>
      <c r="C304" s="45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</row>
    <row r="305" spans="1:65" ht="19.5" customHeight="1" x14ac:dyDescent="0.6">
      <c r="A305" s="40"/>
      <c r="B305" s="40"/>
      <c r="C305" s="45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</row>
    <row r="306" spans="1:65" ht="19.5" customHeight="1" x14ac:dyDescent="0.6">
      <c r="A306" s="40"/>
      <c r="B306" s="40"/>
      <c r="C306" s="45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</row>
    <row r="307" spans="1:65" ht="19.5" customHeight="1" x14ac:dyDescent="0.6">
      <c r="A307" s="40"/>
      <c r="B307" s="40"/>
      <c r="C307" s="45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</row>
    <row r="308" spans="1:65" ht="19.5" customHeight="1" x14ac:dyDescent="0.6">
      <c r="A308" s="40"/>
      <c r="B308" s="40"/>
      <c r="C308" s="45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</row>
    <row r="309" spans="1:65" ht="19.5" customHeight="1" x14ac:dyDescent="0.6">
      <c r="A309" s="40"/>
      <c r="B309" s="40"/>
      <c r="C309" s="45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</row>
    <row r="310" spans="1:65" ht="19.5" customHeight="1" x14ac:dyDescent="0.6">
      <c r="A310" s="40"/>
      <c r="B310" s="40"/>
      <c r="C310" s="45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</row>
    <row r="311" spans="1:65" ht="19.5" customHeight="1" x14ac:dyDescent="0.6">
      <c r="A311" s="40"/>
      <c r="B311" s="40"/>
      <c r="C311" s="45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</row>
    <row r="312" spans="1:65" ht="19.5" customHeight="1" x14ac:dyDescent="0.6">
      <c r="A312" s="40"/>
      <c r="B312" s="40"/>
      <c r="C312" s="45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</row>
    <row r="313" spans="1:65" ht="19.5" customHeight="1" x14ac:dyDescent="0.6">
      <c r="A313" s="40"/>
      <c r="B313" s="40"/>
      <c r="C313" s="45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</row>
    <row r="314" spans="1:65" ht="19.5" customHeight="1" x14ac:dyDescent="0.6">
      <c r="A314" s="40"/>
      <c r="B314" s="40"/>
      <c r="C314" s="45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</row>
    <row r="315" spans="1:65" ht="19.5" customHeight="1" x14ac:dyDescent="0.6">
      <c r="A315" s="40"/>
      <c r="B315" s="40"/>
      <c r="C315" s="45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</row>
    <row r="316" spans="1:65" ht="19.5" customHeight="1" x14ac:dyDescent="0.6">
      <c r="A316" s="40"/>
      <c r="B316" s="40"/>
      <c r="C316" s="45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</row>
    <row r="317" spans="1:65" ht="19.5" customHeight="1" x14ac:dyDescent="0.6">
      <c r="A317" s="40"/>
      <c r="B317" s="40"/>
      <c r="C317" s="45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</row>
    <row r="318" spans="1:65" ht="19.5" customHeight="1" x14ac:dyDescent="0.6">
      <c r="A318" s="40"/>
      <c r="B318" s="40"/>
      <c r="C318" s="45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</row>
    <row r="319" spans="1:65" ht="19.5" customHeight="1" x14ac:dyDescent="0.6">
      <c r="A319" s="40"/>
      <c r="B319" s="40"/>
      <c r="C319" s="45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</row>
    <row r="320" spans="1:65" ht="19.5" customHeight="1" x14ac:dyDescent="0.6">
      <c r="A320" s="40"/>
      <c r="B320" s="40"/>
      <c r="C320" s="45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</row>
    <row r="321" spans="1:65" ht="19.5" customHeight="1" x14ac:dyDescent="0.6">
      <c r="A321" s="40"/>
      <c r="B321" s="40"/>
      <c r="C321" s="45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</row>
    <row r="322" spans="1:65" ht="19.5" customHeight="1" x14ac:dyDescent="0.6">
      <c r="A322" s="40"/>
      <c r="B322" s="40"/>
      <c r="C322" s="45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</row>
    <row r="323" spans="1:65" ht="19.5" customHeight="1" x14ac:dyDescent="0.6">
      <c r="A323" s="40"/>
      <c r="B323" s="40"/>
      <c r="C323" s="45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</row>
    <row r="324" spans="1:65" ht="19.5" customHeight="1" x14ac:dyDescent="0.6">
      <c r="A324" s="40"/>
      <c r="B324" s="40"/>
      <c r="C324" s="45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</row>
    <row r="325" spans="1:65" ht="19.5" customHeight="1" x14ac:dyDescent="0.6">
      <c r="A325" s="40"/>
      <c r="B325" s="40"/>
      <c r="C325" s="45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</row>
    <row r="326" spans="1:65" ht="19.5" customHeight="1" x14ac:dyDescent="0.6">
      <c r="A326" s="40"/>
      <c r="B326" s="40"/>
      <c r="C326" s="45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</row>
    <row r="327" spans="1:65" ht="19.5" customHeight="1" x14ac:dyDescent="0.6">
      <c r="A327" s="40"/>
      <c r="B327" s="40"/>
      <c r="C327" s="45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</row>
    <row r="328" spans="1:65" ht="19.5" customHeight="1" x14ac:dyDescent="0.6">
      <c r="A328" s="40"/>
      <c r="B328" s="40"/>
      <c r="C328" s="45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</row>
    <row r="329" spans="1:65" ht="19.5" customHeight="1" x14ac:dyDescent="0.6">
      <c r="A329" s="40"/>
      <c r="B329" s="40"/>
      <c r="C329" s="45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</row>
    <row r="330" spans="1:65" ht="19.5" customHeight="1" x14ac:dyDescent="0.6">
      <c r="A330" s="40"/>
      <c r="B330" s="40"/>
      <c r="C330" s="45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</row>
    <row r="331" spans="1:65" ht="19.5" customHeight="1" x14ac:dyDescent="0.6">
      <c r="A331" s="40"/>
      <c r="B331" s="40"/>
      <c r="C331" s="45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</row>
    <row r="332" spans="1:65" ht="19.5" customHeight="1" x14ac:dyDescent="0.6">
      <c r="A332" s="40"/>
      <c r="B332" s="40"/>
      <c r="C332" s="45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</row>
    <row r="333" spans="1:65" ht="19.5" customHeight="1" x14ac:dyDescent="0.6">
      <c r="A333" s="40"/>
      <c r="B333" s="40"/>
      <c r="C333" s="45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</row>
    <row r="334" spans="1:65" ht="19.5" customHeight="1" x14ac:dyDescent="0.6">
      <c r="A334" s="40"/>
      <c r="B334" s="40"/>
      <c r="C334" s="45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</row>
    <row r="335" spans="1:65" ht="19.5" customHeight="1" x14ac:dyDescent="0.6">
      <c r="A335" s="40"/>
      <c r="B335" s="40"/>
      <c r="C335" s="45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</row>
    <row r="336" spans="1:65" ht="19.5" customHeight="1" x14ac:dyDescent="0.6">
      <c r="A336" s="40"/>
      <c r="B336" s="40"/>
      <c r="C336" s="45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</row>
    <row r="337" spans="1:65" ht="19.5" customHeight="1" x14ac:dyDescent="0.6">
      <c r="A337" s="40"/>
      <c r="B337" s="40"/>
      <c r="C337" s="45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</row>
    <row r="338" spans="1:65" ht="19.5" customHeight="1" x14ac:dyDescent="0.6">
      <c r="A338" s="40"/>
      <c r="B338" s="40"/>
      <c r="C338" s="45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</row>
    <row r="339" spans="1:65" ht="19.5" customHeight="1" x14ac:dyDescent="0.6">
      <c r="A339" s="40"/>
      <c r="B339" s="40"/>
      <c r="C339" s="45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</row>
    <row r="340" spans="1:65" ht="19.5" customHeight="1" x14ac:dyDescent="0.6">
      <c r="A340" s="40"/>
      <c r="B340" s="40"/>
      <c r="C340" s="45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</row>
    <row r="341" spans="1:65" ht="19.5" customHeight="1" x14ac:dyDescent="0.6">
      <c r="A341" s="40"/>
      <c r="B341" s="40"/>
      <c r="C341" s="45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</row>
    <row r="342" spans="1:65" ht="19.5" customHeight="1" x14ac:dyDescent="0.6">
      <c r="A342" s="40"/>
      <c r="B342" s="40"/>
      <c r="C342" s="45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</row>
    <row r="343" spans="1:65" ht="19.5" customHeight="1" x14ac:dyDescent="0.6">
      <c r="A343" s="40"/>
      <c r="B343" s="40"/>
      <c r="C343" s="45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</row>
    <row r="344" spans="1:65" ht="19.5" customHeight="1" x14ac:dyDescent="0.6">
      <c r="A344" s="40"/>
      <c r="B344" s="40"/>
      <c r="C344" s="45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</row>
    <row r="345" spans="1:65" ht="19.5" customHeight="1" x14ac:dyDescent="0.6">
      <c r="A345" s="40"/>
      <c r="B345" s="40"/>
      <c r="C345" s="45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</row>
    <row r="346" spans="1:65" ht="19.5" customHeight="1" x14ac:dyDescent="0.6">
      <c r="A346" s="40"/>
      <c r="B346" s="40"/>
      <c r="C346" s="45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</row>
    <row r="347" spans="1:65" ht="19.5" customHeight="1" x14ac:dyDescent="0.6">
      <c r="A347" s="40"/>
      <c r="B347" s="40"/>
      <c r="C347" s="45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</row>
    <row r="348" spans="1:65" ht="19.5" customHeight="1" x14ac:dyDescent="0.6">
      <c r="A348" s="40"/>
      <c r="B348" s="40"/>
      <c r="C348" s="45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</row>
    <row r="349" spans="1:65" ht="19.5" customHeight="1" x14ac:dyDescent="0.6">
      <c r="A349" s="40"/>
      <c r="B349" s="40"/>
      <c r="C349" s="45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</row>
    <row r="350" spans="1:65" ht="19.5" customHeight="1" x14ac:dyDescent="0.6">
      <c r="A350" s="40"/>
      <c r="B350" s="40"/>
      <c r="C350" s="45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</row>
    <row r="351" spans="1:65" ht="19.5" customHeight="1" x14ac:dyDescent="0.6">
      <c r="A351" s="40"/>
      <c r="B351" s="40"/>
      <c r="C351" s="45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</row>
    <row r="352" spans="1:65" ht="19.5" customHeight="1" x14ac:dyDescent="0.6">
      <c r="A352" s="40"/>
      <c r="B352" s="40"/>
      <c r="C352" s="45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</row>
    <row r="353" spans="1:65" ht="19.5" customHeight="1" x14ac:dyDescent="0.6">
      <c r="A353" s="40"/>
      <c r="B353" s="40"/>
      <c r="C353" s="45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</row>
    <row r="354" spans="1:65" ht="19.5" customHeight="1" x14ac:dyDescent="0.6">
      <c r="A354" s="40"/>
      <c r="B354" s="40"/>
      <c r="C354" s="45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</row>
    <row r="355" spans="1:65" ht="19.5" customHeight="1" x14ac:dyDescent="0.6">
      <c r="A355" s="40"/>
      <c r="B355" s="40"/>
      <c r="C355" s="45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</row>
    <row r="356" spans="1:65" ht="19.5" customHeight="1" x14ac:dyDescent="0.6">
      <c r="A356" s="40"/>
      <c r="B356" s="40"/>
      <c r="C356" s="45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</row>
    <row r="357" spans="1:65" ht="19.5" customHeight="1" x14ac:dyDescent="0.6">
      <c r="A357" s="40"/>
      <c r="B357" s="40"/>
      <c r="C357" s="45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</row>
    <row r="358" spans="1:65" ht="19.5" customHeight="1" x14ac:dyDescent="0.6">
      <c r="A358" s="40"/>
      <c r="B358" s="40"/>
      <c r="C358" s="45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</row>
    <row r="359" spans="1:65" ht="19.5" customHeight="1" x14ac:dyDescent="0.6">
      <c r="A359" s="40"/>
      <c r="B359" s="40"/>
      <c r="C359" s="45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</row>
    <row r="360" spans="1:65" ht="19.5" customHeight="1" x14ac:dyDescent="0.6">
      <c r="A360" s="40"/>
      <c r="B360" s="40"/>
      <c r="C360" s="45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</row>
    <row r="361" spans="1:65" ht="19.5" customHeight="1" x14ac:dyDescent="0.6">
      <c r="A361" s="40"/>
      <c r="B361" s="40"/>
      <c r="C361" s="45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</row>
    <row r="362" spans="1:65" ht="19.5" customHeight="1" x14ac:dyDescent="0.6">
      <c r="A362" s="40"/>
      <c r="B362" s="40"/>
      <c r="C362" s="45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</row>
    <row r="363" spans="1:65" ht="19.5" customHeight="1" x14ac:dyDescent="0.6">
      <c r="A363" s="40"/>
      <c r="B363" s="40"/>
      <c r="C363" s="45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</row>
    <row r="364" spans="1:65" ht="19.5" customHeight="1" x14ac:dyDescent="0.6">
      <c r="A364" s="40"/>
      <c r="B364" s="40"/>
      <c r="C364" s="45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</row>
    <row r="365" spans="1:65" ht="19.5" customHeight="1" x14ac:dyDescent="0.6">
      <c r="A365" s="40"/>
      <c r="B365" s="40"/>
      <c r="C365" s="45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</row>
    <row r="366" spans="1:65" ht="19.5" customHeight="1" x14ac:dyDescent="0.6">
      <c r="A366" s="40"/>
      <c r="B366" s="40"/>
      <c r="C366" s="45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</row>
    <row r="367" spans="1:65" ht="19.5" customHeight="1" x14ac:dyDescent="0.6">
      <c r="A367" s="40"/>
      <c r="B367" s="40"/>
      <c r="C367" s="45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</row>
    <row r="368" spans="1:65" ht="19.5" customHeight="1" x14ac:dyDescent="0.6">
      <c r="A368" s="40"/>
      <c r="B368" s="40"/>
      <c r="C368" s="45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</row>
    <row r="369" spans="1:65" ht="19.5" customHeight="1" x14ac:dyDescent="0.6">
      <c r="A369" s="40"/>
      <c r="B369" s="40"/>
      <c r="C369" s="45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</row>
    <row r="370" spans="1:65" ht="19.5" customHeight="1" x14ac:dyDescent="0.6">
      <c r="A370" s="40"/>
      <c r="B370" s="40"/>
      <c r="C370" s="45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</row>
    <row r="371" spans="1:65" ht="19.5" customHeight="1" x14ac:dyDescent="0.6">
      <c r="A371" s="40"/>
      <c r="B371" s="40"/>
      <c r="C371" s="45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</row>
    <row r="372" spans="1:65" ht="19.5" customHeight="1" x14ac:dyDescent="0.6">
      <c r="A372" s="40"/>
      <c r="B372" s="40"/>
      <c r="C372" s="45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</row>
    <row r="373" spans="1:65" ht="19.5" customHeight="1" x14ac:dyDescent="0.6">
      <c r="A373" s="40"/>
      <c r="B373" s="40"/>
      <c r="C373" s="45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</row>
    <row r="374" spans="1:65" ht="19.5" customHeight="1" x14ac:dyDescent="0.6">
      <c r="A374" s="40"/>
      <c r="B374" s="40"/>
      <c r="C374" s="45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</row>
    <row r="375" spans="1:65" ht="19.5" customHeight="1" x14ac:dyDescent="0.6">
      <c r="A375" s="40"/>
      <c r="B375" s="40"/>
      <c r="C375" s="45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</row>
    <row r="376" spans="1:65" ht="19.5" customHeight="1" x14ac:dyDescent="0.6">
      <c r="A376" s="40"/>
      <c r="B376" s="40"/>
      <c r="C376" s="45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</row>
    <row r="377" spans="1:65" ht="19.5" customHeight="1" x14ac:dyDescent="0.6">
      <c r="A377" s="40"/>
      <c r="B377" s="40"/>
      <c r="C377" s="45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</row>
    <row r="378" spans="1:65" ht="19.5" customHeight="1" x14ac:dyDescent="0.6">
      <c r="A378" s="40"/>
      <c r="B378" s="40"/>
      <c r="C378" s="45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</row>
    <row r="379" spans="1:65" ht="19.5" customHeight="1" x14ac:dyDescent="0.6">
      <c r="A379" s="40"/>
      <c r="B379" s="40"/>
      <c r="C379" s="45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</row>
    <row r="380" spans="1:65" ht="19.5" customHeight="1" x14ac:dyDescent="0.6">
      <c r="A380" s="40"/>
      <c r="B380" s="40"/>
      <c r="C380" s="45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</row>
    <row r="381" spans="1:65" ht="19.5" customHeight="1" x14ac:dyDescent="0.6">
      <c r="A381" s="40"/>
      <c r="B381" s="40"/>
      <c r="C381" s="45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</row>
    <row r="382" spans="1:65" ht="19.5" customHeight="1" x14ac:dyDescent="0.6">
      <c r="A382" s="40"/>
      <c r="B382" s="40"/>
      <c r="C382" s="45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</row>
    <row r="383" spans="1:65" ht="19.5" customHeight="1" x14ac:dyDescent="0.6">
      <c r="A383" s="40"/>
      <c r="B383" s="40"/>
      <c r="C383" s="45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</row>
    <row r="384" spans="1:65" ht="19.5" customHeight="1" x14ac:dyDescent="0.6">
      <c r="A384" s="40"/>
      <c r="B384" s="40"/>
      <c r="C384" s="45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</row>
    <row r="385" spans="1:65" ht="19.5" customHeight="1" x14ac:dyDescent="0.6">
      <c r="A385" s="40"/>
      <c r="B385" s="40"/>
      <c r="C385" s="45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</row>
    <row r="386" spans="1:65" ht="19.5" customHeight="1" x14ac:dyDescent="0.6">
      <c r="A386" s="40"/>
      <c r="B386" s="40"/>
      <c r="C386" s="45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</row>
    <row r="387" spans="1:65" ht="19.5" customHeight="1" x14ac:dyDescent="0.6">
      <c r="A387" s="40"/>
      <c r="B387" s="40"/>
      <c r="C387" s="45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</row>
    <row r="388" spans="1:65" ht="19.5" customHeight="1" x14ac:dyDescent="0.6">
      <c r="A388" s="40"/>
      <c r="B388" s="40"/>
      <c r="C388" s="45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</row>
    <row r="389" spans="1:65" ht="19.5" customHeight="1" x14ac:dyDescent="0.6">
      <c r="A389" s="40"/>
      <c r="B389" s="40"/>
      <c r="C389" s="45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</row>
    <row r="390" spans="1:65" ht="19.5" customHeight="1" x14ac:dyDescent="0.6">
      <c r="A390" s="40"/>
      <c r="B390" s="40"/>
      <c r="C390" s="45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</row>
    <row r="391" spans="1:65" ht="19.5" customHeight="1" x14ac:dyDescent="0.6">
      <c r="A391" s="40"/>
      <c r="B391" s="40"/>
      <c r="C391" s="45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</row>
    <row r="392" spans="1:65" ht="19.5" customHeight="1" x14ac:dyDescent="0.6">
      <c r="A392" s="40"/>
      <c r="B392" s="40"/>
      <c r="C392" s="45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</row>
    <row r="393" spans="1:65" ht="19.5" customHeight="1" x14ac:dyDescent="0.6">
      <c r="A393" s="40"/>
      <c r="B393" s="40"/>
      <c r="C393" s="45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</row>
    <row r="394" spans="1:65" ht="19.5" customHeight="1" x14ac:dyDescent="0.6">
      <c r="A394" s="40"/>
      <c r="B394" s="40"/>
      <c r="C394" s="45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</row>
    <row r="395" spans="1:65" ht="19.5" customHeight="1" x14ac:dyDescent="0.6">
      <c r="A395" s="40"/>
      <c r="B395" s="40"/>
      <c r="C395" s="45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</row>
    <row r="396" spans="1:65" ht="19.5" customHeight="1" x14ac:dyDescent="0.6">
      <c r="A396" s="40"/>
      <c r="B396" s="40"/>
      <c r="C396" s="45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</row>
    <row r="397" spans="1:65" ht="19.5" customHeight="1" x14ac:dyDescent="0.6">
      <c r="A397" s="40"/>
      <c r="B397" s="40"/>
      <c r="C397" s="45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</row>
    <row r="398" spans="1:65" ht="19.5" customHeight="1" x14ac:dyDescent="0.6">
      <c r="A398" s="40"/>
      <c r="B398" s="40"/>
      <c r="C398" s="45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</row>
    <row r="399" spans="1:65" ht="19.5" customHeight="1" x14ac:dyDescent="0.6">
      <c r="A399" s="40"/>
      <c r="B399" s="40"/>
      <c r="C399" s="45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</row>
    <row r="400" spans="1:65" ht="19.5" customHeight="1" x14ac:dyDescent="0.6">
      <c r="A400" s="40"/>
      <c r="B400" s="40"/>
      <c r="C400" s="45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</row>
    <row r="401" spans="1:65" ht="19.5" customHeight="1" x14ac:dyDescent="0.6">
      <c r="A401" s="40"/>
      <c r="B401" s="40"/>
      <c r="C401" s="45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</row>
    <row r="402" spans="1:65" ht="19.5" customHeight="1" x14ac:dyDescent="0.6">
      <c r="A402" s="40"/>
      <c r="B402" s="40"/>
      <c r="C402" s="45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</row>
    <row r="403" spans="1:65" ht="19.5" customHeight="1" x14ac:dyDescent="0.6">
      <c r="A403" s="40"/>
      <c r="B403" s="40"/>
      <c r="C403" s="45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</row>
    <row r="404" spans="1:65" ht="19.5" customHeight="1" x14ac:dyDescent="0.6">
      <c r="A404" s="40"/>
      <c r="B404" s="40"/>
      <c r="C404" s="45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</row>
    <row r="405" spans="1:65" ht="19.5" customHeight="1" x14ac:dyDescent="0.6">
      <c r="A405" s="40"/>
      <c r="B405" s="40"/>
      <c r="C405" s="45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</row>
    <row r="406" spans="1:65" ht="19.5" customHeight="1" x14ac:dyDescent="0.6">
      <c r="A406" s="40"/>
      <c r="B406" s="40"/>
      <c r="C406" s="45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</row>
    <row r="407" spans="1:65" ht="19.5" customHeight="1" x14ac:dyDescent="0.6">
      <c r="A407" s="40"/>
      <c r="B407" s="40"/>
      <c r="C407" s="45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</row>
    <row r="408" spans="1:65" ht="19.5" customHeight="1" x14ac:dyDescent="0.6">
      <c r="A408" s="40"/>
      <c r="B408" s="40"/>
      <c r="C408" s="45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</row>
    <row r="409" spans="1:65" ht="19.5" customHeight="1" x14ac:dyDescent="0.6">
      <c r="A409" s="40"/>
      <c r="B409" s="40"/>
      <c r="C409" s="45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</row>
    <row r="410" spans="1:65" ht="19.5" customHeight="1" x14ac:dyDescent="0.6">
      <c r="A410" s="40"/>
      <c r="B410" s="40"/>
      <c r="C410" s="45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</row>
    <row r="411" spans="1:65" ht="19.5" customHeight="1" x14ac:dyDescent="0.6">
      <c r="A411" s="40"/>
      <c r="B411" s="40"/>
      <c r="C411" s="45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</row>
    <row r="412" spans="1:65" ht="19.5" customHeight="1" x14ac:dyDescent="0.6">
      <c r="A412" s="40"/>
      <c r="B412" s="40"/>
      <c r="C412" s="45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</row>
    <row r="413" spans="1:65" ht="19.5" customHeight="1" x14ac:dyDescent="0.6">
      <c r="A413" s="40"/>
      <c r="B413" s="40"/>
      <c r="C413" s="45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</row>
    <row r="414" spans="1:65" ht="19.5" customHeight="1" x14ac:dyDescent="0.6">
      <c r="A414" s="40"/>
      <c r="B414" s="40"/>
      <c r="C414" s="45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</row>
    <row r="415" spans="1:65" ht="19.5" customHeight="1" x14ac:dyDescent="0.6">
      <c r="A415" s="40"/>
      <c r="B415" s="40"/>
      <c r="C415" s="45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</row>
    <row r="416" spans="1:65" ht="19.5" customHeight="1" x14ac:dyDescent="0.6">
      <c r="A416" s="40"/>
      <c r="B416" s="40"/>
      <c r="C416" s="45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</row>
    <row r="417" spans="1:65" ht="19.5" customHeight="1" x14ac:dyDescent="0.6">
      <c r="A417" s="40"/>
      <c r="B417" s="40"/>
      <c r="C417" s="45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</row>
    <row r="418" spans="1:65" ht="19.5" customHeight="1" x14ac:dyDescent="0.6">
      <c r="A418" s="40"/>
      <c r="B418" s="40"/>
      <c r="C418" s="45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</row>
    <row r="419" spans="1:65" ht="19.5" customHeight="1" x14ac:dyDescent="0.6">
      <c r="A419" s="40"/>
      <c r="B419" s="40"/>
      <c r="C419" s="45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</row>
    <row r="420" spans="1:65" ht="19.5" customHeight="1" x14ac:dyDescent="0.6">
      <c r="A420" s="40"/>
      <c r="B420" s="40"/>
      <c r="C420" s="45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</row>
    <row r="421" spans="1:65" ht="19.5" customHeight="1" x14ac:dyDescent="0.6">
      <c r="A421" s="40"/>
      <c r="B421" s="40"/>
      <c r="C421" s="45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</row>
    <row r="422" spans="1:65" ht="19.5" customHeight="1" x14ac:dyDescent="0.6">
      <c r="A422" s="40"/>
      <c r="B422" s="40"/>
      <c r="C422" s="45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</row>
    <row r="423" spans="1:65" ht="19.5" customHeight="1" x14ac:dyDescent="0.6">
      <c r="A423" s="40"/>
      <c r="B423" s="40"/>
      <c r="C423" s="45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</row>
    <row r="424" spans="1:65" ht="19.5" customHeight="1" x14ac:dyDescent="0.6">
      <c r="A424" s="40"/>
      <c r="B424" s="40"/>
      <c r="C424" s="45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</row>
    <row r="425" spans="1:65" ht="19.5" customHeight="1" x14ac:dyDescent="0.6">
      <c r="A425" s="40"/>
      <c r="B425" s="40"/>
      <c r="C425" s="45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</row>
    <row r="426" spans="1:65" ht="19.5" customHeight="1" x14ac:dyDescent="0.6">
      <c r="A426" s="40"/>
      <c r="B426" s="40"/>
      <c r="C426" s="45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</row>
    <row r="427" spans="1:65" ht="19.5" customHeight="1" x14ac:dyDescent="0.6">
      <c r="A427" s="40"/>
      <c r="B427" s="40"/>
      <c r="C427" s="45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</row>
    <row r="428" spans="1:65" ht="19.5" customHeight="1" x14ac:dyDescent="0.6">
      <c r="A428" s="40"/>
      <c r="B428" s="40"/>
      <c r="C428" s="45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</row>
    <row r="429" spans="1:65" ht="19.5" customHeight="1" x14ac:dyDescent="0.6">
      <c r="A429" s="40"/>
      <c r="B429" s="40"/>
      <c r="C429" s="45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</row>
    <row r="430" spans="1:65" ht="19.5" customHeight="1" x14ac:dyDescent="0.6">
      <c r="A430" s="40"/>
      <c r="B430" s="40"/>
      <c r="C430" s="45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</row>
    <row r="431" spans="1:65" ht="19.5" customHeight="1" x14ac:dyDescent="0.6">
      <c r="A431" s="40"/>
      <c r="B431" s="40"/>
      <c r="C431" s="45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</row>
    <row r="432" spans="1:65" ht="19.5" customHeight="1" x14ac:dyDescent="0.6">
      <c r="A432" s="40"/>
      <c r="B432" s="40"/>
      <c r="C432" s="45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</row>
    <row r="433" spans="1:65" ht="19.5" customHeight="1" x14ac:dyDescent="0.6">
      <c r="A433" s="40"/>
      <c r="B433" s="40"/>
      <c r="C433" s="45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</row>
    <row r="434" spans="1:65" ht="19.5" customHeight="1" x14ac:dyDescent="0.6">
      <c r="A434" s="40"/>
      <c r="B434" s="40"/>
      <c r="C434" s="45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</row>
    <row r="435" spans="1:65" ht="19.5" customHeight="1" x14ac:dyDescent="0.6">
      <c r="A435" s="40"/>
      <c r="B435" s="40"/>
      <c r="C435" s="45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</row>
    <row r="436" spans="1:65" ht="19.5" customHeight="1" x14ac:dyDescent="0.6">
      <c r="A436" s="40"/>
      <c r="B436" s="40"/>
      <c r="C436" s="45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</row>
    <row r="437" spans="1:65" ht="19.5" customHeight="1" x14ac:dyDescent="0.6">
      <c r="A437" s="40"/>
      <c r="B437" s="40"/>
      <c r="C437" s="45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</row>
    <row r="438" spans="1:65" ht="19.5" customHeight="1" x14ac:dyDescent="0.6">
      <c r="A438" s="40"/>
      <c r="B438" s="40"/>
      <c r="C438" s="45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</row>
    <row r="439" spans="1:65" ht="19.5" customHeight="1" x14ac:dyDescent="0.6">
      <c r="A439" s="40"/>
      <c r="B439" s="40"/>
      <c r="C439" s="45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</row>
    <row r="440" spans="1:65" ht="19.5" customHeight="1" x14ac:dyDescent="0.6">
      <c r="A440" s="40"/>
      <c r="B440" s="40"/>
      <c r="C440" s="45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</row>
    <row r="441" spans="1:65" ht="19.5" customHeight="1" x14ac:dyDescent="0.6">
      <c r="A441" s="40"/>
      <c r="B441" s="40"/>
      <c r="C441" s="45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</row>
    <row r="442" spans="1:65" ht="19.5" customHeight="1" x14ac:dyDescent="0.6">
      <c r="A442" s="40"/>
      <c r="B442" s="40"/>
      <c r="C442" s="45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</row>
    <row r="443" spans="1:65" ht="19.5" customHeight="1" x14ac:dyDescent="0.6">
      <c r="A443" s="40"/>
      <c r="B443" s="40"/>
      <c r="C443" s="45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</row>
    <row r="444" spans="1:65" ht="19.5" customHeight="1" x14ac:dyDescent="0.6">
      <c r="A444" s="40"/>
      <c r="B444" s="40"/>
      <c r="C444" s="45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</row>
    <row r="445" spans="1:65" ht="19.5" customHeight="1" x14ac:dyDescent="0.6">
      <c r="A445" s="40"/>
      <c r="B445" s="40"/>
      <c r="C445" s="45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</row>
    <row r="446" spans="1:65" ht="19.5" customHeight="1" x14ac:dyDescent="0.6">
      <c r="A446" s="40"/>
      <c r="B446" s="40"/>
      <c r="C446" s="45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</row>
    <row r="447" spans="1:65" ht="19.5" customHeight="1" x14ac:dyDescent="0.6">
      <c r="A447" s="40"/>
      <c r="B447" s="40"/>
      <c r="C447" s="45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</row>
    <row r="448" spans="1:65" ht="19.5" customHeight="1" x14ac:dyDescent="0.6">
      <c r="A448" s="40"/>
      <c r="B448" s="40"/>
      <c r="C448" s="45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</row>
    <row r="449" spans="1:65" ht="19.5" customHeight="1" x14ac:dyDescent="0.6">
      <c r="A449" s="40"/>
      <c r="B449" s="40"/>
      <c r="C449" s="45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</row>
    <row r="450" spans="1:65" ht="19.5" customHeight="1" x14ac:dyDescent="0.6">
      <c r="A450" s="40"/>
      <c r="B450" s="40"/>
      <c r="C450" s="45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</row>
    <row r="451" spans="1:65" ht="19.5" customHeight="1" x14ac:dyDescent="0.6">
      <c r="A451" s="40"/>
      <c r="B451" s="40"/>
      <c r="C451" s="45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</row>
    <row r="452" spans="1:65" ht="19.5" customHeight="1" x14ac:dyDescent="0.6">
      <c r="A452" s="40"/>
      <c r="B452" s="40"/>
      <c r="C452" s="45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</row>
    <row r="453" spans="1:65" ht="19.5" customHeight="1" x14ac:dyDescent="0.6">
      <c r="A453" s="40"/>
      <c r="B453" s="40"/>
      <c r="C453" s="45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</row>
    <row r="454" spans="1:65" ht="19.5" customHeight="1" x14ac:dyDescent="0.6">
      <c r="A454" s="40"/>
      <c r="B454" s="40"/>
      <c r="C454" s="45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</row>
    <row r="455" spans="1:65" ht="19.5" customHeight="1" x14ac:dyDescent="0.6">
      <c r="A455" s="40"/>
      <c r="B455" s="40"/>
      <c r="C455" s="45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</row>
    <row r="456" spans="1:65" ht="19.5" customHeight="1" x14ac:dyDescent="0.6">
      <c r="A456" s="40"/>
      <c r="B456" s="40"/>
      <c r="C456" s="45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</row>
    <row r="457" spans="1:65" ht="19.5" customHeight="1" x14ac:dyDescent="0.6">
      <c r="A457" s="40"/>
      <c r="B457" s="40"/>
      <c r="C457" s="45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</row>
    <row r="458" spans="1:65" ht="19.5" customHeight="1" x14ac:dyDescent="0.6">
      <c r="A458" s="40"/>
      <c r="B458" s="40"/>
      <c r="C458" s="45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</row>
    <row r="459" spans="1:65" ht="19.5" customHeight="1" x14ac:dyDescent="0.6">
      <c r="A459" s="40"/>
      <c r="B459" s="40"/>
      <c r="C459" s="45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</row>
    <row r="460" spans="1:65" ht="19.5" customHeight="1" x14ac:dyDescent="0.6">
      <c r="A460" s="40"/>
      <c r="B460" s="40"/>
      <c r="C460" s="45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</row>
    <row r="461" spans="1:65" ht="19.5" customHeight="1" x14ac:dyDescent="0.6">
      <c r="A461" s="40"/>
      <c r="B461" s="40"/>
      <c r="C461" s="45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</row>
    <row r="462" spans="1:65" ht="19.5" customHeight="1" x14ac:dyDescent="0.6">
      <c r="A462" s="40"/>
      <c r="B462" s="40"/>
      <c r="C462" s="45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</row>
    <row r="463" spans="1:65" ht="19.5" customHeight="1" x14ac:dyDescent="0.6">
      <c r="A463" s="40"/>
      <c r="B463" s="40"/>
      <c r="C463" s="45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</row>
    <row r="464" spans="1:65" ht="19.5" customHeight="1" x14ac:dyDescent="0.6">
      <c r="A464" s="40"/>
      <c r="B464" s="40"/>
      <c r="C464" s="45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</row>
    <row r="465" spans="1:65" ht="19.5" customHeight="1" x14ac:dyDescent="0.6">
      <c r="A465" s="40"/>
      <c r="B465" s="40"/>
      <c r="C465" s="45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</row>
    <row r="466" spans="1:65" ht="19.5" customHeight="1" x14ac:dyDescent="0.6">
      <c r="A466" s="40"/>
      <c r="B466" s="40"/>
      <c r="C466" s="45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</row>
    <row r="467" spans="1:65" ht="19.5" customHeight="1" x14ac:dyDescent="0.6">
      <c r="A467" s="40"/>
      <c r="B467" s="40"/>
      <c r="C467" s="45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</row>
    <row r="468" spans="1:65" ht="19.5" customHeight="1" x14ac:dyDescent="0.6">
      <c r="A468" s="40"/>
      <c r="B468" s="40"/>
      <c r="C468" s="45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</row>
    <row r="469" spans="1:65" ht="19.5" customHeight="1" x14ac:dyDescent="0.6">
      <c r="A469" s="40"/>
      <c r="B469" s="40"/>
      <c r="C469" s="45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</row>
    <row r="470" spans="1:65" ht="19.5" customHeight="1" x14ac:dyDescent="0.6">
      <c r="A470" s="40"/>
      <c r="B470" s="40"/>
      <c r="C470" s="45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</row>
    <row r="471" spans="1:65" ht="19.5" customHeight="1" x14ac:dyDescent="0.6">
      <c r="A471" s="40"/>
      <c r="B471" s="40"/>
      <c r="C471" s="45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</row>
    <row r="472" spans="1:65" ht="19.5" customHeight="1" x14ac:dyDescent="0.6">
      <c r="A472" s="40"/>
      <c r="B472" s="40"/>
      <c r="C472" s="45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</row>
    <row r="473" spans="1:65" ht="19.5" customHeight="1" x14ac:dyDescent="0.6">
      <c r="A473" s="40"/>
      <c r="B473" s="40"/>
      <c r="C473" s="45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</row>
    <row r="474" spans="1:65" ht="19.5" customHeight="1" x14ac:dyDescent="0.6">
      <c r="A474" s="40"/>
      <c r="B474" s="40"/>
      <c r="C474" s="45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</row>
    <row r="475" spans="1:65" ht="19.5" customHeight="1" x14ac:dyDescent="0.6">
      <c r="A475" s="40"/>
      <c r="B475" s="40"/>
      <c r="C475" s="45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</row>
    <row r="476" spans="1:65" ht="19.5" customHeight="1" x14ac:dyDescent="0.6">
      <c r="A476" s="40"/>
      <c r="B476" s="40"/>
      <c r="C476" s="45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</row>
    <row r="477" spans="1:65" ht="19.5" customHeight="1" x14ac:dyDescent="0.6">
      <c r="A477" s="40"/>
      <c r="B477" s="40"/>
      <c r="C477" s="45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</row>
    <row r="478" spans="1:65" ht="19.5" customHeight="1" x14ac:dyDescent="0.6">
      <c r="A478" s="40"/>
      <c r="B478" s="40"/>
      <c r="C478" s="45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</row>
    <row r="479" spans="1:65" ht="19.5" customHeight="1" x14ac:dyDescent="0.6">
      <c r="A479" s="40"/>
      <c r="B479" s="40"/>
      <c r="C479" s="45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</row>
    <row r="480" spans="1:65" ht="19.5" customHeight="1" x14ac:dyDescent="0.6">
      <c r="A480" s="40"/>
      <c r="B480" s="40"/>
      <c r="C480" s="45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</row>
    <row r="481" spans="1:65" ht="19.5" customHeight="1" x14ac:dyDescent="0.6">
      <c r="A481" s="40"/>
      <c r="B481" s="40"/>
      <c r="C481" s="45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</row>
    <row r="482" spans="1:65" ht="19.5" customHeight="1" x14ac:dyDescent="0.6">
      <c r="A482" s="40"/>
      <c r="B482" s="40"/>
      <c r="C482" s="45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</row>
    <row r="483" spans="1:65" ht="19.5" customHeight="1" x14ac:dyDescent="0.6">
      <c r="A483" s="40"/>
      <c r="B483" s="40"/>
      <c r="C483" s="45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</row>
    <row r="484" spans="1:65" ht="19.5" customHeight="1" x14ac:dyDescent="0.6">
      <c r="A484" s="40"/>
      <c r="B484" s="40"/>
      <c r="C484" s="45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</row>
    <row r="485" spans="1:65" ht="19.5" customHeight="1" x14ac:dyDescent="0.6">
      <c r="A485" s="40"/>
      <c r="B485" s="40"/>
      <c r="C485" s="45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</row>
    <row r="486" spans="1:65" ht="19.5" customHeight="1" x14ac:dyDescent="0.6">
      <c r="A486" s="40"/>
      <c r="B486" s="40"/>
      <c r="C486" s="45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</row>
    <row r="487" spans="1:65" ht="19.5" customHeight="1" x14ac:dyDescent="0.6">
      <c r="A487" s="40"/>
      <c r="B487" s="40"/>
      <c r="C487" s="45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</row>
    <row r="488" spans="1:65" ht="19.5" customHeight="1" x14ac:dyDescent="0.6">
      <c r="A488" s="40"/>
      <c r="B488" s="40"/>
      <c r="C488" s="45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</row>
    <row r="489" spans="1:65" ht="19.5" customHeight="1" x14ac:dyDescent="0.6">
      <c r="A489" s="40"/>
      <c r="B489" s="40"/>
      <c r="C489" s="45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</row>
    <row r="490" spans="1:65" ht="19.5" customHeight="1" x14ac:dyDescent="0.6">
      <c r="A490" s="40"/>
      <c r="B490" s="40"/>
      <c r="C490" s="45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</row>
    <row r="491" spans="1:65" ht="19.5" customHeight="1" x14ac:dyDescent="0.6">
      <c r="A491" s="40"/>
      <c r="B491" s="40"/>
      <c r="C491" s="45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</row>
    <row r="492" spans="1:65" ht="19.5" customHeight="1" x14ac:dyDescent="0.6">
      <c r="A492" s="40"/>
      <c r="B492" s="40"/>
      <c r="C492" s="45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</row>
    <row r="493" spans="1:65" ht="19.5" customHeight="1" x14ac:dyDescent="0.6">
      <c r="A493" s="40"/>
      <c r="B493" s="40"/>
      <c r="C493" s="45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</row>
    <row r="494" spans="1:65" ht="19.5" customHeight="1" x14ac:dyDescent="0.6">
      <c r="A494" s="40"/>
      <c r="B494" s="40"/>
      <c r="C494" s="45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</row>
    <row r="495" spans="1:65" ht="19.5" customHeight="1" x14ac:dyDescent="0.6">
      <c r="A495" s="40"/>
      <c r="B495" s="40"/>
      <c r="C495" s="45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</row>
    <row r="496" spans="1:65" ht="19.5" customHeight="1" x14ac:dyDescent="0.6">
      <c r="A496" s="40"/>
      <c r="B496" s="40"/>
      <c r="C496" s="45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</row>
    <row r="497" spans="1:65" ht="19.5" customHeight="1" x14ac:dyDescent="0.6">
      <c r="A497" s="40"/>
      <c r="B497" s="40"/>
      <c r="C497" s="45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</row>
    <row r="498" spans="1:65" ht="19.5" customHeight="1" x14ac:dyDescent="0.6">
      <c r="A498" s="40"/>
      <c r="B498" s="40"/>
      <c r="C498" s="45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</row>
    <row r="499" spans="1:65" ht="19.5" customHeight="1" x14ac:dyDescent="0.6">
      <c r="A499" s="40"/>
      <c r="B499" s="40"/>
      <c r="C499" s="45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</row>
    <row r="500" spans="1:65" ht="19.5" customHeight="1" x14ac:dyDescent="0.6">
      <c r="A500" s="40"/>
      <c r="B500" s="40"/>
      <c r="C500" s="45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</row>
    <row r="501" spans="1:65" ht="19.5" customHeight="1" x14ac:dyDescent="0.6">
      <c r="A501" s="40"/>
      <c r="B501" s="40"/>
      <c r="C501" s="45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</row>
    <row r="502" spans="1:65" ht="19.5" customHeight="1" x14ac:dyDescent="0.6">
      <c r="A502" s="40"/>
      <c r="B502" s="40"/>
      <c r="C502" s="45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</row>
    <row r="503" spans="1:65" ht="19.5" customHeight="1" x14ac:dyDescent="0.6">
      <c r="A503" s="40"/>
      <c r="B503" s="40"/>
      <c r="C503" s="45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</row>
    <row r="504" spans="1:65" ht="19.5" customHeight="1" x14ac:dyDescent="0.6">
      <c r="A504" s="40"/>
      <c r="B504" s="40"/>
      <c r="C504" s="45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</row>
    <row r="505" spans="1:65" ht="19.5" customHeight="1" x14ac:dyDescent="0.6">
      <c r="A505" s="40"/>
      <c r="B505" s="40"/>
      <c r="C505" s="45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</row>
    <row r="506" spans="1:65" ht="19.5" customHeight="1" x14ac:dyDescent="0.6">
      <c r="A506" s="40"/>
      <c r="B506" s="40"/>
      <c r="C506" s="45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</row>
    <row r="507" spans="1:65" ht="19.5" customHeight="1" x14ac:dyDescent="0.6">
      <c r="A507" s="40"/>
      <c r="B507" s="40"/>
      <c r="C507" s="45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</row>
    <row r="508" spans="1:65" ht="19.5" customHeight="1" x14ac:dyDescent="0.6">
      <c r="A508" s="40"/>
      <c r="B508" s="40"/>
      <c r="C508" s="45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</row>
    <row r="509" spans="1:65" ht="19.5" customHeight="1" x14ac:dyDescent="0.6">
      <c r="A509" s="40"/>
      <c r="B509" s="40"/>
      <c r="C509" s="45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</row>
    <row r="510" spans="1:65" ht="19.5" customHeight="1" x14ac:dyDescent="0.6">
      <c r="A510" s="40"/>
      <c r="B510" s="40"/>
      <c r="C510" s="45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</row>
    <row r="511" spans="1:65" ht="19.5" customHeight="1" x14ac:dyDescent="0.6">
      <c r="A511" s="40"/>
      <c r="B511" s="40"/>
      <c r="C511" s="45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</row>
    <row r="512" spans="1:65" ht="19.5" customHeight="1" x14ac:dyDescent="0.6">
      <c r="A512" s="40"/>
      <c r="B512" s="40"/>
      <c r="C512" s="45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</row>
    <row r="513" spans="1:65" ht="19.5" customHeight="1" x14ac:dyDescent="0.6">
      <c r="A513" s="40"/>
      <c r="B513" s="40"/>
      <c r="C513" s="45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</row>
    <row r="514" spans="1:65" ht="19.5" customHeight="1" x14ac:dyDescent="0.6">
      <c r="A514" s="40"/>
      <c r="B514" s="40"/>
      <c r="C514" s="45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</row>
    <row r="515" spans="1:65" ht="19.5" customHeight="1" x14ac:dyDescent="0.6">
      <c r="A515" s="40"/>
      <c r="B515" s="40"/>
      <c r="C515" s="45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</row>
    <row r="516" spans="1:65" ht="19.5" customHeight="1" x14ac:dyDescent="0.6">
      <c r="A516" s="40"/>
      <c r="B516" s="40"/>
      <c r="C516" s="45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</row>
    <row r="517" spans="1:65" ht="19.5" customHeight="1" x14ac:dyDescent="0.6">
      <c r="A517" s="40"/>
      <c r="B517" s="40"/>
      <c r="C517" s="45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</row>
    <row r="518" spans="1:65" ht="19.5" customHeight="1" x14ac:dyDescent="0.6">
      <c r="A518" s="40"/>
      <c r="B518" s="40"/>
      <c r="C518" s="45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</row>
    <row r="519" spans="1:65" ht="19.5" customHeight="1" x14ac:dyDescent="0.6">
      <c r="A519" s="40"/>
      <c r="B519" s="40"/>
      <c r="C519" s="45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</row>
    <row r="520" spans="1:65" ht="19.5" customHeight="1" x14ac:dyDescent="0.6">
      <c r="A520" s="40"/>
      <c r="B520" s="40"/>
      <c r="C520" s="45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</row>
    <row r="521" spans="1:65" ht="19.5" customHeight="1" x14ac:dyDescent="0.6">
      <c r="A521" s="40"/>
      <c r="B521" s="40"/>
      <c r="C521" s="45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</row>
    <row r="522" spans="1:65" ht="19.5" customHeight="1" x14ac:dyDescent="0.6">
      <c r="A522" s="40"/>
      <c r="B522" s="40"/>
      <c r="C522" s="45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</row>
    <row r="523" spans="1:65" ht="19.5" customHeight="1" x14ac:dyDescent="0.6">
      <c r="A523" s="40"/>
      <c r="B523" s="40"/>
      <c r="C523" s="45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</row>
    <row r="524" spans="1:65" ht="19.5" customHeight="1" x14ac:dyDescent="0.6">
      <c r="A524" s="40"/>
      <c r="B524" s="40"/>
      <c r="C524" s="45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</row>
    <row r="525" spans="1:65" ht="19.5" customHeight="1" x14ac:dyDescent="0.6">
      <c r="A525" s="40"/>
      <c r="B525" s="40"/>
      <c r="C525" s="45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</row>
    <row r="526" spans="1:65" ht="19.5" customHeight="1" x14ac:dyDescent="0.6">
      <c r="A526" s="40"/>
      <c r="B526" s="40"/>
      <c r="C526" s="45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</row>
    <row r="527" spans="1:65" ht="19.5" customHeight="1" x14ac:dyDescent="0.6">
      <c r="A527" s="40"/>
      <c r="B527" s="40"/>
      <c r="C527" s="45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</row>
    <row r="528" spans="1:65" ht="19.5" customHeight="1" x14ac:dyDescent="0.6">
      <c r="A528" s="40"/>
      <c r="B528" s="40"/>
      <c r="C528" s="45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</row>
    <row r="529" spans="1:65" ht="19.5" customHeight="1" x14ac:dyDescent="0.6">
      <c r="A529" s="40"/>
      <c r="B529" s="40"/>
      <c r="C529" s="45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</row>
    <row r="530" spans="1:65" ht="19.5" customHeight="1" x14ac:dyDescent="0.6">
      <c r="A530" s="40"/>
      <c r="B530" s="40"/>
      <c r="C530" s="45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</row>
    <row r="531" spans="1:65" ht="19.5" customHeight="1" x14ac:dyDescent="0.6">
      <c r="A531" s="40"/>
      <c r="B531" s="40"/>
      <c r="C531" s="45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</row>
    <row r="532" spans="1:65" ht="19.5" customHeight="1" x14ac:dyDescent="0.6">
      <c r="A532" s="40"/>
      <c r="B532" s="40"/>
      <c r="C532" s="45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</row>
    <row r="533" spans="1:65" ht="19.5" customHeight="1" x14ac:dyDescent="0.6">
      <c r="A533" s="40"/>
      <c r="B533" s="40"/>
      <c r="C533" s="45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</row>
    <row r="534" spans="1:65" ht="19.5" customHeight="1" x14ac:dyDescent="0.6">
      <c r="A534" s="40"/>
      <c r="B534" s="40"/>
      <c r="C534" s="45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</row>
    <row r="535" spans="1:65" ht="19.5" customHeight="1" x14ac:dyDescent="0.6">
      <c r="A535" s="40"/>
      <c r="B535" s="40"/>
      <c r="C535" s="45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</row>
    <row r="536" spans="1:65" ht="19.5" customHeight="1" x14ac:dyDescent="0.6">
      <c r="A536" s="40"/>
      <c r="B536" s="40"/>
      <c r="C536" s="45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</row>
    <row r="537" spans="1:65" ht="19.5" customHeight="1" x14ac:dyDescent="0.6">
      <c r="A537" s="40"/>
      <c r="B537" s="40"/>
      <c r="C537" s="45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</row>
    <row r="538" spans="1:65" ht="19.5" customHeight="1" x14ac:dyDescent="0.6">
      <c r="A538" s="40"/>
      <c r="B538" s="40"/>
      <c r="C538" s="45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</row>
    <row r="539" spans="1:65" ht="19.5" customHeight="1" x14ac:dyDescent="0.6">
      <c r="A539" s="40"/>
      <c r="B539" s="40"/>
      <c r="C539" s="45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</row>
    <row r="540" spans="1:65" ht="19.5" customHeight="1" x14ac:dyDescent="0.6">
      <c r="A540" s="40"/>
      <c r="B540" s="40"/>
      <c r="C540" s="45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</row>
    <row r="541" spans="1:65" ht="19.5" customHeight="1" x14ac:dyDescent="0.6">
      <c r="A541" s="40"/>
      <c r="B541" s="40"/>
      <c r="C541" s="45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</row>
    <row r="542" spans="1:65" ht="19.5" customHeight="1" x14ac:dyDescent="0.6">
      <c r="A542" s="40"/>
      <c r="B542" s="40"/>
      <c r="C542" s="45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</row>
    <row r="543" spans="1:65" ht="19.5" customHeight="1" x14ac:dyDescent="0.6">
      <c r="A543" s="40"/>
      <c r="B543" s="40"/>
      <c r="C543" s="45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</row>
    <row r="544" spans="1:65" ht="19.5" customHeight="1" x14ac:dyDescent="0.6">
      <c r="A544" s="40"/>
      <c r="B544" s="40"/>
      <c r="C544" s="45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</row>
    <row r="545" spans="1:65" ht="19.5" customHeight="1" x14ac:dyDescent="0.6">
      <c r="A545" s="40"/>
      <c r="B545" s="40"/>
      <c r="C545" s="45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</row>
    <row r="546" spans="1:65" ht="19.5" customHeight="1" x14ac:dyDescent="0.6">
      <c r="A546" s="40"/>
      <c r="B546" s="40"/>
      <c r="C546" s="45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</row>
    <row r="547" spans="1:65" ht="19.5" customHeight="1" x14ac:dyDescent="0.6">
      <c r="A547" s="40"/>
      <c r="B547" s="40"/>
      <c r="C547" s="45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</row>
    <row r="548" spans="1:65" ht="19.5" customHeight="1" x14ac:dyDescent="0.6">
      <c r="A548" s="40"/>
      <c r="B548" s="40"/>
      <c r="C548" s="45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</row>
    <row r="549" spans="1:65" ht="19.5" customHeight="1" x14ac:dyDescent="0.6">
      <c r="A549" s="40"/>
      <c r="B549" s="40"/>
      <c r="C549" s="45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</row>
    <row r="550" spans="1:65" ht="19.5" customHeight="1" x14ac:dyDescent="0.6">
      <c r="A550" s="40"/>
      <c r="B550" s="40"/>
      <c r="C550" s="45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</row>
    <row r="551" spans="1:65" ht="19.5" customHeight="1" x14ac:dyDescent="0.6">
      <c r="A551" s="40"/>
      <c r="B551" s="40"/>
      <c r="C551" s="45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</row>
    <row r="552" spans="1:65" ht="19.5" customHeight="1" x14ac:dyDescent="0.6">
      <c r="A552" s="40"/>
      <c r="B552" s="40"/>
      <c r="C552" s="45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</row>
    <row r="553" spans="1:65" ht="19.5" customHeight="1" x14ac:dyDescent="0.6">
      <c r="A553" s="40"/>
      <c r="B553" s="40"/>
      <c r="C553" s="45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</row>
    <row r="554" spans="1:65" ht="19.5" customHeight="1" x14ac:dyDescent="0.6">
      <c r="A554" s="40"/>
      <c r="B554" s="40"/>
      <c r="C554" s="45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</row>
    <row r="555" spans="1:65" ht="19.5" customHeight="1" x14ac:dyDescent="0.6">
      <c r="A555" s="40"/>
      <c r="B555" s="40"/>
      <c r="C555" s="45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</row>
    <row r="556" spans="1:65" ht="19.5" customHeight="1" x14ac:dyDescent="0.6">
      <c r="A556" s="40"/>
      <c r="B556" s="40"/>
      <c r="C556" s="45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</row>
    <row r="557" spans="1:65" ht="19.5" customHeight="1" x14ac:dyDescent="0.6">
      <c r="A557" s="40"/>
      <c r="B557" s="40"/>
      <c r="C557" s="45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</row>
    <row r="558" spans="1:65" ht="19.5" customHeight="1" x14ac:dyDescent="0.6">
      <c r="A558" s="40"/>
      <c r="B558" s="40"/>
      <c r="C558" s="45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</row>
    <row r="559" spans="1:65" ht="19.5" customHeight="1" x14ac:dyDescent="0.6">
      <c r="A559" s="40"/>
      <c r="B559" s="40"/>
      <c r="C559" s="45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</row>
    <row r="560" spans="1:65" ht="19.5" customHeight="1" x14ac:dyDescent="0.6">
      <c r="A560" s="40"/>
      <c r="B560" s="40"/>
      <c r="C560" s="45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</row>
    <row r="561" spans="1:65" ht="19.5" customHeight="1" x14ac:dyDescent="0.6">
      <c r="A561" s="40"/>
      <c r="B561" s="40"/>
      <c r="C561" s="45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</row>
    <row r="562" spans="1:65" ht="19.5" customHeight="1" x14ac:dyDescent="0.6">
      <c r="A562" s="40"/>
      <c r="B562" s="40"/>
      <c r="C562" s="45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</row>
    <row r="563" spans="1:65" ht="19.5" customHeight="1" x14ac:dyDescent="0.6">
      <c r="A563" s="40"/>
      <c r="B563" s="40"/>
      <c r="C563" s="45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</row>
    <row r="564" spans="1:65" ht="19.5" customHeight="1" x14ac:dyDescent="0.6">
      <c r="A564" s="40"/>
      <c r="B564" s="40"/>
      <c r="C564" s="45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</row>
    <row r="565" spans="1:65" ht="19.5" customHeight="1" x14ac:dyDescent="0.6">
      <c r="A565" s="40"/>
      <c r="B565" s="40"/>
      <c r="C565" s="45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</row>
    <row r="566" spans="1:65" ht="19.5" customHeight="1" x14ac:dyDescent="0.6">
      <c r="A566" s="40"/>
      <c r="B566" s="40"/>
      <c r="C566" s="45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</row>
    <row r="567" spans="1:65" ht="19.5" customHeight="1" x14ac:dyDescent="0.6">
      <c r="A567" s="40"/>
      <c r="B567" s="40"/>
      <c r="C567" s="45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</row>
    <row r="568" spans="1:65" ht="19.5" customHeight="1" x14ac:dyDescent="0.6">
      <c r="A568" s="40"/>
      <c r="B568" s="40"/>
      <c r="C568" s="45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</row>
    <row r="569" spans="1:65" ht="19.5" customHeight="1" x14ac:dyDescent="0.6">
      <c r="A569" s="40"/>
      <c r="B569" s="40"/>
      <c r="C569" s="45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</row>
    <row r="570" spans="1:65" ht="19.5" customHeight="1" x14ac:dyDescent="0.6">
      <c r="A570" s="40"/>
      <c r="B570" s="40"/>
      <c r="C570" s="45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</row>
    <row r="571" spans="1:65" ht="19.5" customHeight="1" x14ac:dyDescent="0.6">
      <c r="A571" s="40"/>
      <c r="B571" s="40"/>
      <c r="C571" s="45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</row>
    <row r="572" spans="1:65" ht="19.5" customHeight="1" x14ac:dyDescent="0.6">
      <c r="A572" s="40"/>
      <c r="B572" s="40"/>
      <c r="C572" s="45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</row>
    <row r="573" spans="1:65" ht="19.5" customHeight="1" x14ac:dyDescent="0.6">
      <c r="A573" s="40"/>
      <c r="B573" s="40"/>
      <c r="C573" s="45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</row>
    <row r="574" spans="1:65" ht="19.5" customHeight="1" x14ac:dyDescent="0.6">
      <c r="A574" s="40"/>
      <c r="B574" s="40"/>
      <c r="C574" s="45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</row>
    <row r="575" spans="1:65" ht="19.5" customHeight="1" x14ac:dyDescent="0.6">
      <c r="A575" s="40"/>
      <c r="B575" s="40"/>
      <c r="C575" s="45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</row>
    <row r="576" spans="1:65" ht="19.5" customHeight="1" x14ac:dyDescent="0.6">
      <c r="A576" s="40"/>
      <c r="B576" s="40"/>
      <c r="C576" s="45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</row>
    <row r="577" spans="1:65" ht="19.5" customHeight="1" x14ac:dyDescent="0.6">
      <c r="A577" s="40"/>
      <c r="B577" s="40"/>
      <c r="C577" s="45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</row>
    <row r="578" spans="1:65" ht="19.5" customHeight="1" x14ac:dyDescent="0.6">
      <c r="A578" s="40"/>
      <c r="B578" s="40"/>
      <c r="C578" s="45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</row>
    <row r="579" spans="1:65" ht="19.5" customHeight="1" x14ac:dyDescent="0.6">
      <c r="A579" s="40"/>
      <c r="B579" s="40"/>
      <c r="C579" s="45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</row>
    <row r="580" spans="1:65" ht="19.5" customHeight="1" x14ac:dyDescent="0.6">
      <c r="A580" s="40"/>
      <c r="B580" s="40"/>
      <c r="C580" s="45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</row>
    <row r="581" spans="1:65" ht="19.5" customHeight="1" x14ac:dyDescent="0.6">
      <c r="A581" s="40"/>
      <c r="B581" s="40"/>
      <c r="C581" s="45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</row>
    <row r="582" spans="1:65" ht="19.5" customHeight="1" x14ac:dyDescent="0.6">
      <c r="A582" s="40"/>
      <c r="B582" s="40"/>
      <c r="C582" s="45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</row>
    <row r="583" spans="1:65" ht="19.5" customHeight="1" x14ac:dyDescent="0.6">
      <c r="A583" s="40"/>
      <c r="B583" s="40"/>
      <c r="C583" s="45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</row>
    <row r="584" spans="1:65" ht="19.5" customHeight="1" x14ac:dyDescent="0.6">
      <c r="A584" s="40"/>
      <c r="B584" s="40"/>
      <c r="C584" s="45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</row>
    <row r="585" spans="1:65" ht="19.5" customHeight="1" x14ac:dyDescent="0.6">
      <c r="A585" s="40"/>
      <c r="B585" s="40"/>
      <c r="C585" s="45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</row>
    <row r="586" spans="1:65" ht="19.5" customHeight="1" x14ac:dyDescent="0.6">
      <c r="A586" s="40"/>
      <c r="B586" s="40"/>
      <c r="C586" s="45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</row>
    <row r="587" spans="1:65" ht="19.5" customHeight="1" x14ac:dyDescent="0.6">
      <c r="A587" s="40"/>
      <c r="B587" s="40"/>
      <c r="C587" s="45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</row>
    <row r="588" spans="1:65" ht="19.5" customHeight="1" x14ac:dyDescent="0.6">
      <c r="A588" s="40"/>
      <c r="B588" s="40"/>
      <c r="C588" s="45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</row>
    <row r="589" spans="1:65" ht="19.5" customHeight="1" x14ac:dyDescent="0.6">
      <c r="A589" s="40"/>
      <c r="B589" s="40"/>
      <c r="C589" s="45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</row>
    <row r="590" spans="1:65" ht="19.5" customHeight="1" x14ac:dyDescent="0.6">
      <c r="A590" s="40"/>
      <c r="B590" s="40"/>
      <c r="C590" s="45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</row>
    <row r="591" spans="1:65" ht="19.5" customHeight="1" x14ac:dyDescent="0.6">
      <c r="A591" s="40"/>
      <c r="B591" s="40"/>
      <c r="C591" s="45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</row>
    <row r="592" spans="1:65" ht="19.5" customHeight="1" x14ac:dyDescent="0.6">
      <c r="A592" s="40"/>
      <c r="B592" s="40"/>
      <c r="C592" s="45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</row>
    <row r="593" spans="1:65" ht="19.5" customHeight="1" x14ac:dyDescent="0.6">
      <c r="A593" s="40"/>
      <c r="B593" s="40"/>
      <c r="C593" s="45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</row>
    <row r="594" spans="1:65" ht="19.5" customHeight="1" x14ac:dyDescent="0.6">
      <c r="A594" s="40"/>
      <c r="B594" s="40"/>
      <c r="C594" s="45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</row>
    <row r="595" spans="1:65" ht="19.5" customHeight="1" x14ac:dyDescent="0.6">
      <c r="A595" s="40"/>
      <c r="B595" s="40"/>
      <c r="C595" s="45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</row>
    <row r="596" spans="1:65" ht="19.5" customHeight="1" x14ac:dyDescent="0.6">
      <c r="A596" s="40"/>
      <c r="B596" s="40"/>
      <c r="C596" s="45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</row>
    <row r="597" spans="1:65" ht="19.5" customHeight="1" x14ac:dyDescent="0.6">
      <c r="A597" s="40"/>
      <c r="B597" s="40"/>
      <c r="C597" s="45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</row>
    <row r="598" spans="1:65" ht="19.5" customHeight="1" x14ac:dyDescent="0.6">
      <c r="A598" s="40"/>
      <c r="B598" s="40"/>
      <c r="C598" s="45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</row>
    <row r="599" spans="1:65" ht="19.5" customHeight="1" x14ac:dyDescent="0.6">
      <c r="A599" s="40"/>
      <c r="B599" s="40"/>
      <c r="C599" s="45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</row>
    <row r="600" spans="1:65" ht="19.5" customHeight="1" x14ac:dyDescent="0.6">
      <c r="A600" s="40"/>
      <c r="B600" s="40"/>
      <c r="C600" s="45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</row>
    <row r="601" spans="1:65" ht="19.5" customHeight="1" x14ac:dyDescent="0.6">
      <c r="A601" s="40"/>
      <c r="B601" s="40"/>
      <c r="C601" s="45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</row>
    <row r="602" spans="1:65" ht="19.5" customHeight="1" x14ac:dyDescent="0.6">
      <c r="A602" s="40"/>
      <c r="B602" s="40"/>
      <c r="C602" s="45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</row>
    <row r="603" spans="1:65" ht="19.5" customHeight="1" x14ac:dyDescent="0.6">
      <c r="A603" s="40"/>
      <c r="B603" s="40"/>
      <c r="C603" s="45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</row>
    <row r="604" spans="1:65" ht="19.5" customHeight="1" x14ac:dyDescent="0.6">
      <c r="A604" s="40"/>
      <c r="B604" s="40"/>
      <c r="C604" s="45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</row>
    <row r="605" spans="1:65" ht="19.5" customHeight="1" x14ac:dyDescent="0.6">
      <c r="A605" s="40"/>
      <c r="B605" s="40"/>
      <c r="C605" s="45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</row>
    <row r="606" spans="1:65" ht="19.5" customHeight="1" x14ac:dyDescent="0.6">
      <c r="A606" s="40"/>
      <c r="B606" s="40"/>
      <c r="C606" s="45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</row>
    <row r="607" spans="1:65" ht="19.5" customHeight="1" x14ac:dyDescent="0.6">
      <c r="A607" s="40"/>
      <c r="B607" s="40"/>
      <c r="C607" s="45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</row>
    <row r="608" spans="1:65" ht="19.5" customHeight="1" x14ac:dyDescent="0.6">
      <c r="A608" s="40"/>
      <c r="B608" s="40"/>
      <c r="C608" s="45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</row>
    <row r="609" spans="1:65" ht="19.5" customHeight="1" x14ac:dyDescent="0.6">
      <c r="A609" s="40"/>
      <c r="B609" s="40"/>
      <c r="C609" s="45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</row>
    <row r="610" spans="1:65" ht="19.5" customHeight="1" x14ac:dyDescent="0.6">
      <c r="A610" s="40"/>
      <c r="B610" s="40"/>
      <c r="C610" s="45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</row>
    <row r="611" spans="1:65" ht="19.5" customHeight="1" x14ac:dyDescent="0.6">
      <c r="A611" s="40"/>
      <c r="B611" s="40"/>
      <c r="C611" s="45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</row>
    <row r="612" spans="1:65" ht="19.5" customHeight="1" x14ac:dyDescent="0.6">
      <c r="A612" s="40"/>
      <c r="B612" s="40"/>
      <c r="C612" s="45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</row>
    <row r="613" spans="1:65" ht="19.5" customHeight="1" x14ac:dyDescent="0.6">
      <c r="A613" s="40"/>
      <c r="B613" s="40"/>
      <c r="C613" s="45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</row>
    <row r="614" spans="1:65" ht="19.5" customHeight="1" x14ac:dyDescent="0.6">
      <c r="A614" s="40"/>
      <c r="B614" s="40"/>
      <c r="C614" s="45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</row>
    <row r="615" spans="1:65" ht="19.5" customHeight="1" x14ac:dyDescent="0.6">
      <c r="A615" s="40"/>
      <c r="B615" s="40"/>
      <c r="C615" s="45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</row>
    <row r="616" spans="1:65" ht="19.5" customHeight="1" x14ac:dyDescent="0.6">
      <c r="A616" s="40"/>
      <c r="B616" s="40"/>
      <c r="C616" s="45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</row>
    <row r="617" spans="1:65" ht="19.5" customHeight="1" x14ac:dyDescent="0.6">
      <c r="A617" s="40"/>
      <c r="B617" s="40"/>
      <c r="C617" s="45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</row>
    <row r="618" spans="1:65" ht="19.5" customHeight="1" x14ac:dyDescent="0.6">
      <c r="A618" s="40"/>
      <c r="B618" s="40"/>
      <c r="C618" s="45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</row>
    <row r="619" spans="1:65" ht="19.5" customHeight="1" x14ac:dyDescent="0.6">
      <c r="A619" s="40"/>
      <c r="B619" s="40"/>
      <c r="C619" s="45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</row>
    <row r="620" spans="1:65" ht="19.5" customHeight="1" x14ac:dyDescent="0.6">
      <c r="A620" s="40"/>
      <c r="B620" s="40"/>
      <c r="C620" s="45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</row>
    <row r="621" spans="1:65" ht="19.5" customHeight="1" x14ac:dyDescent="0.6">
      <c r="A621" s="40"/>
      <c r="B621" s="40"/>
      <c r="C621" s="45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</row>
    <row r="622" spans="1:65" ht="19.5" customHeight="1" x14ac:dyDescent="0.6">
      <c r="A622" s="40"/>
      <c r="B622" s="40"/>
      <c r="C622" s="45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</row>
    <row r="623" spans="1:65" ht="19.5" customHeight="1" x14ac:dyDescent="0.6">
      <c r="A623" s="40"/>
      <c r="B623" s="40"/>
      <c r="C623" s="45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</row>
    <row r="624" spans="1:65" ht="19.5" customHeight="1" x14ac:dyDescent="0.6">
      <c r="A624" s="40"/>
      <c r="B624" s="40"/>
      <c r="C624" s="45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</row>
    <row r="625" spans="1:65" ht="19.5" customHeight="1" x14ac:dyDescent="0.6">
      <c r="A625" s="40"/>
      <c r="B625" s="40"/>
      <c r="C625" s="45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</row>
    <row r="626" spans="1:65" ht="19.5" customHeight="1" x14ac:dyDescent="0.6">
      <c r="A626" s="40"/>
      <c r="B626" s="40"/>
      <c r="C626" s="45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</row>
    <row r="627" spans="1:65" ht="19.5" customHeight="1" x14ac:dyDescent="0.6">
      <c r="A627" s="40"/>
      <c r="B627" s="40"/>
      <c r="C627" s="45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</row>
    <row r="628" spans="1:65" ht="19.5" customHeight="1" x14ac:dyDescent="0.6">
      <c r="A628" s="40"/>
      <c r="B628" s="40"/>
      <c r="C628" s="45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</row>
    <row r="629" spans="1:65" ht="19.5" customHeight="1" x14ac:dyDescent="0.6">
      <c r="A629" s="40"/>
      <c r="B629" s="40"/>
      <c r="C629" s="45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</row>
    <row r="630" spans="1:65" ht="19.5" customHeight="1" x14ac:dyDescent="0.6">
      <c r="A630" s="40"/>
      <c r="B630" s="40"/>
      <c r="C630" s="45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</row>
    <row r="631" spans="1:65" ht="19.5" customHeight="1" x14ac:dyDescent="0.6">
      <c r="A631" s="40"/>
      <c r="B631" s="40"/>
      <c r="C631" s="45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</row>
    <row r="632" spans="1:65" ht="19.5" customHeight="1" x14ac:dyDescent="0.6">
      <c r="A632" s="40"/>
      <c r="B632" s="40"/>
      <c r="C632" s="45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</row>
    <row r="633" spans="1:65" ht="19.5" customHeight="1" x14ac:dyDescent="0.6">
      <c r="A633" s="40"/>
      <c r="B633" s="40"/>
      <c r="C633" s="45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</row>
    <row r="634" spans="1:65" ht="19.5" customHeight="1" x14ac:dyDescent="0.6">
      <c r="A634" s="40"/>
      <c r="B634" s="40"/>
      <c r="C634" s="45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</row>
    <row r="635" spans="1:65" ht="19.5" customHeight="1" x14ac:dyDescent="0.6">
      <c r="A635" s="40"/>
      <c r="B635" s="40"/>
      <c r="C635" s="45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</row>
    <row r="636" spans="1:65" ht="19.5" customHeight="1" x14ac:dyDescent="0.6">
      <c r="A636" s="40"/>
      <c r="B636" s="40"/>
      <c r="C636" s="45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</row>
    <row r="637" spans="1:65" ht="19.5" customHeight="1" x14ac:dyDescent="0.6">
      <c r="A637" s="40"/>
      <c r="B637" s="40"/>
      <c r="C637" s="45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</row>
    <row r="638" spans="1:65" ht="19.5" customHeight="1" x14ac:dyDescent="0.6">
      <c r="A638" s="40"/>
      <c r="B638" s="40"/>
      <c r="C638" s="45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</row>
    <row r="639" spans="1:65" ht="19.5" customHeight="1" x14ac:dyDescent="0.6">
      <c r="A639" s="40"/>
      <c r="B639" s="40"/>
      <c r="C639" s="45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</row>
    <row r="640" spans="1:65" ht="19.5" customHeight="1" x14ac:dyDescent="0.6">
      <c r="A640" s="40"/>
      <c r="B640" s="40"/>
      <c r="C640" s="45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</row>
    <row r="641" spans="1:65" ht="19.5" customHeight="1" x14ac:dyDescent="0.6">
      <c r="A641" s="40"/>
      <c r="B641" s="40"/>
      <c r="C641" s="45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</row>
    <row r="642" spans="1:65" ht="19.5" customHeight="1" x14ac:dyDescent="0.6">
      <c r="A642" s="40"/>
      <c r="B642" s="40"/>
      <c r="C642" s="45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</row>
    <row r="643" spans="1:65" ht="19.5" customHeight="1" x14ac:dyDescent="0.6">
      <c r="A643" s="40"/>
      <c r="B643" s="40"/>
      <c r="C643" s="45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</row>
    <row r="644" spans="1:65" ht="19.5" customHeight="1" x14ac:dyDescent="0.6">
      <c r="A644" s="40"/>
      <c r="B644" s="40"/>
      <c r="C644" s="45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</row>
    <row r="645" spans="1:65" ht="19.5" customHeight="1" x14ac:dyDescent="0.6">
      <c r="A645" s="40"/>
      <c r="B645" s="40"/>
      <c r="C645" s="45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</row>
    <row r="646" spans="1:65" ht="19.5" customHeight="1" x14ac:dyDescent="0.6">
      <c r="A646" s="40"/>
      <c r="B646" s="40"/>
      <c r="C646" s="45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</row>
    <row r="647" spans="1:65" ht="19.5" customHeight="1" x14ac:dyDescent="0.6">
      <c r="A647" s="40"/>
      <c r="B647" s="40"/>
      <c r="C647" s="45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</row>
    <row r="648" spans="1:65" ht="19.5" customHeight="1" x14ac:dyDescent="0.6">
      <c r="A648" s="40"/>
      <c r="B648" s="40"/>
      <c r="C648" s="45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</row>
    <row r="649" spans="1:65" ht="19.5" customHeight="1" x14ac:dyDescent="0.6">
      <c r="A649" s="40"/>
      <c r="B649" s="40"/>
      <c r="C649" s="45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</row>
    <row r="650" spans="1:65" ht="19.5" customHeight="1" x14ac:dyDescent="0.6">
      <c r="A650" s="40"/>
      <c r="B650" s="40"/>
      <c r="C650" s="45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</row>
    <row r="651" spans="1:65" ht="19.5" customHeight="1" x14ac:dyDescent="0.6">
      <c r="A651" s="40"/>
      <c r="B651" s="40"/>
      <c r="C651" s="45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</row>
    <row r="652" spans="1:65" ht="19.5" customHeight="1" x14ac:dyDescent="0.6">
      <c r="A652" s="40"/>
      <c r="B652" s="40"/>
      <c r="C652" s="45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</row>
    <row r="653" spans="1:65" ht="19.5" customHeight="1" x14ac:dyDescent="0.6">
      <c r="A653" s="40"/>
      <c r="B653" s="40"/>
      <c r="C653" s="45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</row>
    <row r="654" spans="1:65" ht="19.5" customHeight="1" x14ac:dyDescent="0.6">
      <c r="A654" s="40"/>
      <c r="B654" s="40"/>
      <c r="C654" s="45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</row>
    <row r="655" spans="1:65" ht="19.5" customHeight="1" x14ac:dyDescent="0.6">
      <c r="A655" s="40"/>
      <c r="B655" s="40"/>
      <c r="C655" s="45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</row>
    <row r="656" spans="1:65" ht="19.5" customHeight="1" x14ac:dyDescent="0.6">
      <c r="A656" s="40"/>
      <c r="B656" s="40"/>
      <c r="C656" s="45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</row>
    <row r="657" spans="1:65" ht="19.5" customHeight="1" x14ac:dyDescent="0.6">
      <c r="A657" s="40"/>
      <c r="B657" s="40"/>
      <c r="C657" s="45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</row>
    <row r="658" spans="1:65" ht="19.5" customHeight="1" x14ac:dyDescent="0.6">
      <c r="A658" s="40"/>
      <c r="B658" s="40"/>
      <c r="C658" s="45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</row>
    <row r="659" spans="1:65" ht="19.5" customHeight="1" x14ac:dyDescent="0.6">
      <c r="A659" s="40"/>
      <c r="B659" s="40"/>
      <c r="C659" s="45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</row>
    <row r="660" spans="1:65" ht="19.5" customHeight="1" x14ac:dyDescent="0.6">
      <c r="A660" s="40"/>
      <c r="B660" s="40"/>
      <c r="C660" s="45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</row>
    <row r="661" spans="1:65" ht="19.5" customHeight="1" x14ac:dyDescent="0.6">
      <c r="A661" s="40"/>
      <c r="B661" s="40"/>
      <c r="C661" s="45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</row>
    <row r="662" spans="1:65" ht="19.5" customHeight="1" x14ac:dyDescent="0.6">
      <c r="A662" s="40"/>
      <c r="B662" s="40"/>
      <c r="C662" s="45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</row>
    <row r="663" spans="1:65" ht="19.5" customHeight="1" x14ac:dyDescent="0.6">
      <c r="A663" s="40"/>
      <c r="B663" s="40"/>
      <c r="C663" s="45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</row>
    <row r="664" spans="1:65" ht="19.5" customHeight="1" x14ac:dyDescent="0.6">
      <c r="A664" s="40"/>
      <c r="B664" s="40"/>
      <c r="C664" s="45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</row>
    <row r="665" spans="1:65" ht="19.5" customHeight="1" x14ac:dyDescent="0.6">
      <c r="A665" s="40"/>
      <c r="B665" s="40"/>
      <c r="C665" s="45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</row>
    <row r="666" spans="1:65" ht="19.5" customHeight="1" x14ac:dyDescent="0.6">
      <c r="A666" s="40"/>
      <c r="B666" s="40"/>
      <c r="C666" s="45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</row>
    <row r="667" spans="1:65" ht="19.5" customHeight="1" x14ac:dyDescent="0.6">
      <c r="A667" s="40"/>
      <c r="B667" s="40"/>
      <c r="C667" s="45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</row>
    <row r="668" spans="1:65" ht="19.5" customHeight="1" x14ac:dyDescent="0.6">
      <c r="A668" s="40"/>
      <c r="B668" s="40"/>
      <c r="C668" s="45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</row>
    <row r="669" spans="1:65" ht="19.5" customHeight="1" x14ac:dyDescent="0.6">
      <c r="A669" s="40"/>
      <c r="B669" s="40"/>
      <c r="C669" s="45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</row>
    <row r="670" spans="1:65" ht="19.5" customHeight="1" x14ac:dyDescent="0.6">
      <c r="A670" s="40"/>
      <c r="B670" s="40"/>
      <c r="C670" s="45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</row>
    <row r="671" spans="1:65" ht="19.5" customHeight="1" x14ac:dyDescent="0.6">
      <c r="A671" s="40"/>
      <c r="B671" s="40"/>
      <c r="C671" s="45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</row>
    <row r="672" spans="1:65" ht="19.5" customHeight="1" x14ac:dyDescent="0.6">
      <c r="A672" s="40"/>
      <c r="B672" s="40"/>
      <c r="C672" s="45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</row>
    <row r="673" spans="1:65" ht="19.5" customHeight="1" x14ac:dyDescent="0.6">
      <c r="A673" s="40"/>
      <c r="B673" s="40"/>
      <c r="C673" s="45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</row>
    <row r="674" spans="1:65" ht="19.5" customHeight="1" x14ac:dyDescent="0.6">
      <c r="A674" s="40"/>
      <c r="B674" s="40"/>
      <c r="C674" s="45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</row>
    <row r="675" spans="1:65" ht="19.5" customHeight="1" x14ac:dyDescent="0.6">
      <c r="A675" s="40"/>
      <c r="B675" s="40"/>
      <c r="C675" s="45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</row>
    <row r="676" spans="1:65" ht="19.5" customHeight="1" x14ac:dyDescent="0.6">
      <c r="A676" s="40"/>
      <c r="B676" s="40"/>
      <c r="C676" s="45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</row>
    <row r="677" spans="1:65" ht="19.5" customHeight="1" x14ac:dyDescent="0.6">
      <c r="A677" s="40"/>
      <c r="B677" s="40"/>
      <c r="C677" s="45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</row>
    <row r="678" spans="1:65" ht="19.5" customHeight="1" x14ac:dyDescent="0.6">
      <c r="A678" s="40"/>
      <c r="B678" s="40"/>
      <c r="C678" s="45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</row>
    <row r="679" spans="1:65" ht="19.5" customHeight="1" x14ac:dyDescent="0.6">
      <c r="A679" s="40"/>
      <c r="B679" s="40"/>
      <c r="C679" s="45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</row>
    <row r="680" spans="1:65" ht="19.5" customHeight="1" x14ac:dyDescent="0.6">
      <c r="A680" s="40"/>
      <c r="B680" s="40"/>
      <c r="C680" s="45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</row>
    <row r="681" spans="1:65" ht="19.5" customHeight="1" x14ac:dyDescent="0.6">
      <c r="A681" s="40"/>
      <c r="B681" s="40"/>
      <c r="C681" s="45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</row>
    <row r="682" spans="1:65" ht="19.5" customHeight="1" x14ac:dyDescent="0.6">
      <c r="A682" s="40"/>
      <c r="B682" s="40"/>
      <c r="C682" s="45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</row>
    <row r="683" spans="1:65" ht="19.5" customHeight="1" x14ac:dyDescent="0.6">
      <c r="A683" s="40"/>
      <c r="B683" s="40"/>
      <c r="C683" s="45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</row>
    <row r="684" spans="1:65" ht="19.5" customHeight="1" x14ac:dyDescent="0.6">
      <c r="A684" s="40"/>
      <c r="B684" s="40"/>
      <c r="C684" s="45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</row>
    <row r="685" spans="1:65" ht="19.5" customHeight="1" x14ac:dyDescent="0.6">
      <c r="A685" s="40"/>
      <c r="B685" s="40"/>
      <c r="C685" s="45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</row>
    <row r="686" spans="1:65" ht="19.5" customHeight="1" x14ac:dyDescent="0.6">
      <c r="A686" s="40"/>
      <c r="B686" s="40"/>
      <c r="C686" s="45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</row>
    <row r="687" spans="1:65" ht="19.5" customHeight="1" x14ac:dyDescent="0.6">
      <c r="A687" s="40"/>
      <c r="B687" s="40"/>
      <c r="C687" s="45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</row>
    <row r="688" spans="1:65" ht="19.5" customHeight="1" x14ac:dyDescent="0.6">
      <c r="A688" s="40"/>
      <c r="B688" s="40"/>
      <c r="C688" s="45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</row>
    <row r="689" spans="1:65" ht="19.5" customHeight="1" x14ac:dyDescent="0.6">
      <c r="A689" s="40"/>
      <c r="B689" s="40"/>
      <c r="C689" s="45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</row>
    <row r="690" spans="1:65" ht="19.5" customHeight="1" x14ac:dyDescent="0.6">
      <c r="A690" s="40"/>
      <c r="B690" s="40"/>
      <c r="C690" s="45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</row>
    <row r="691" spans="1:65" ht="19.5" customHeight="1" x14ac:dyDescent="0.6">
      <c r="A691" s="40"/>
      <c r="B691" s="40"/>
      <c r="C691" s="45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</row>
    <row r="692" spans="1:65" ht="19.5" customHeight="1" x14ac:dyDescent="0.6">
      <c r="A692" s="40"/>
      <c r="B692" s="40"/>
      <c r="C692" s="45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</row>
    <row r="693" spans="1:65" ht="19.5" customHeight="1" x14ac:dyDescent="0.6">
      <c r="A693" s="40"/>
      <c r="B693" s="40"/>
      <c r="C693" s="45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</row>
    <row r="694" spans="1:65" ht="19.5" customHeight="1" x14ac:dyDescent="0.6">
      <c r="A694" s="40"/>
      <c r="B694" s="40"/>
      <c r="C694" s="45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</row>
    <row r="695" spans="1:65" ht="19.5" customHeight="1" x14ac:dyDescent="0.6">
      <c r="A695" s="40"/>
      <c r="B695" s="40"/>
      <c r="C695" s="45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</row>
    <row r="696" spans="1:65" ht="19.5" customHeight="1" x14ac:dyDescent="0.6">
      <c r="A696" s="40"/>
      <c r="B696" s="40"/>
      <c r="C696" s="45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</row>
    <row r="697" spans="1:65" ht="19.5" customHeight="1" x14ac:dyDescent="0.6">
      <c r="A697" s="40"/>
      <c r="B697" s="40"/>
      <c r="C697" s="45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</row>
    <row r="698" spans="1:65" ht="19.5" customHeight="1" x14ac:dyDescent="0.6">
      <c r="A698" s="40"/>
      <c r="B698" s="40"/>
      <c r="C698" s="45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</row>
    <row r="699" spans="1:65" ht="19.5" customHeight="1" x14ac:dyDescent="0.6">
      <c r="A699" s="40"/>
      <c r="B699" s="40"/>
      <c r="C699" s="45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</row>
    <row r="700" spans="1:65" ht="19.5" customHeight="1" x14ac:dyDescent="0.6">
      <c r="A700" s="40"/>
      <c r="B700" s="40"/>
      <c r="C700" s="45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</row>
    <row r="701" spans="1:65" ht="19.5" customHeight="1" x14ac:dyDescent="0.6">
      <c r="A701" s="40"/>
      <c r="B701" s="40"/>
      <c r="C701" s="45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</row>
    <row r="702" spans="1:65" ht="19.5" customHeight="1" x14ac:dyDescent="0.6">
      <c r="A702" s="40"/>
      <c r="B702" s="40"/>
      <c r="C702" s="45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</row>
    <row r="703" spans="1:65" ht="19.5" customHeight="1" x14ac:dyDescent="0.6">
      <c r="A703" s="40"/>
      <c r="B703" s="40"/>
      <c r="C703" s="45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</row>
    <row r="704" spans="1:65" ht="19.5" customHeight="1" x14ac:dyDescent="0.6">
      <c r="A704" s="40"/>
      <c r="B704" s="40"/>
      <c r="C704" s="45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</row>
    <row r="705" spans="1:65" ht="19.5" customHeight="1" x14ac:dyDescent="0.6">
      <c r="A705" s="40"/>
      <c r="B705" s="40"/>
      <c r="C705" s="45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</row>
    <row r="706" spans="1:65" ht="19.5" customHeight="1" x14ac:dyDescent="0.6">
      <c r="A706" s="40"/>
      <c r="B706" s="40"/>
      <c r="C706" s="45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</row>
    <row r="707" spans="1:65" ht="19.5" customHeight="1" x14ac:dyDescent="0.6">
      <c r="A707" s="40"/>
      <c r="B707" s="40"/>
      <c r="C707" s="45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</row>
    <row r="708" spans="1:65" ht="19.5" customHeight="1" x14ac:dyDescent="0.6">
      <c r="A708" s="40"/>
      <c r="B708" s="40"/>
      <c r="C708" s="45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</row>
    <row r="709" spans="1:65" ht="19.5" customHeight="1" x14ac:dyDescent="0.6">
      <c r="A709" s="40"/>
      <c r="B709" s="40"/>
      <c r="C709" s="45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</row>
    <row r="710" spans="1:65" ht="19.5" customHeight="1" x14ac:dyDescent="0.6">
      <c r="A710" s="40"/>
      <c r="B710" s="40"/>
      <c r="C710" s="45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</row>
    <row r="711" spans="1:65" ht="19.5" customHeight="1" x14ac:dyDescent="0.6">
      <c r="A711" s="40"/>
      <c r="B711" s="40"/>
      <c r="C711" s="45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</row>
    <row r="712" spans="1:65" ht="19.5" customHeight="1" x14ac:dyDescent="0.6">
      <c r="A712" s="40"/>
      <c r="B712" s="40"/>
      <c r="C712" s="45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</row>
    <row r="713" spans="1:65" ht="19.5" customHeight="1" x14ac:dyDescent="0.6">
      <c r="A713" s="40"/>
      <c r="B713" s="40"/>
      <c r="C713" s="45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</row>
    <row r="714" spans="1:65" ht="19.5" customHeight="1" x14ac:dyDescent="0.6">
      <c r="A714" s="40"/>
      <c r="B714" s="40"/>
      <c r="C714" s="45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</row>
    <row r="715" spans="1:65" ht="19.5" customHeight="1" x14ac:dyDescent="0.6">
      <c r="A715" s="40"/>
      <c r="B715" s="40"/>
      <c r="C715" s="45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</row>
    <row r="716" spans="1:65" ht="19.5" customHeight="1" x14ac:dyDescent="0.6">
      <c r="A716" s="40"/>
      <c r="B716" s="40"/>
      <c r="C716" s="45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</row>
    <row r="717" spans="1:65" ht="19.5" customHeight="1" x14ac:dyDescent="0.6">
      <c r="A717" s="40"/>
      <c r="B717" s="40"/>
      <c r="C717" s="45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</row>
    <row r="718" spans="1:65" ht="19.5" customHeight="1" x14ac:dyDescent="0.6">
      <c r="A718" s="40"/>
      <c r="B718" s="40"/>
      <c r="C718" s="45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</row>
    <row r="719" spans="1:65" ht="19.5" customHeight="1" x14ac:dyDescent="0.6">
      <c r="A719" s="40"/>
      <c r="B719" s="40"/>
      <c r="C719" s="45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</row>
    <row r="720" spans="1:65" ht="19.5" customHeight="1" x14ac:dyDescent="0.6">
      <c r="A720" s="40"/>
      <c r="B720" s="40"/>
      <c r="C720" s="45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</row>
    <row r="721" spans="1:65" ht="19.5" customHeight="1" x14ac:dyDescent="0.6">
      <c r="A721" s="40"/>
      <c r="B721" s="40"/>
      <c r="C721" s="45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</row>
    <row r="722" spans="1:65" ht="19.5" customHeight="1" x14ac:dyDescent="0.6">
      <c r="A722" s="40"/>
      <c r="B722" s="40"/>
      <c r="C722" s="45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</row>
    <row r="723" spans="1:65" ht="19.5" customHeight="1" x14ac:dyDescent="0.6">
      <c r="A723" s="40"/>
      <c r="B723" s="40"/>
      <c r="C723" s="45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</row>
    <row r="724" spans="1:65" ht="19.5" customHeight="1" x14ac:dyDescent="0.6">
      <c r="A724" s="40"/>
      <c r="B724" s="40"/>
      <c r="C724" s="45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</row>
    <row r="725" spans="1:65" ht="19.5" customHeight="1" x14ac:dyDescent="0.6">
      <c r="A725" s="40"/>
      <c r="B725" s="40"/>
      <c r="C725" s="45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</row>
    <row r="726" spans="1:65" ht="19.5" customHeight="1" x14ac:dyDescent="0.6">
      <c r="A726" s="40"/>
      <c r="B726" s="40"/>
      <c r="C726" s="45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</row>
    <row r="727" spans="1:65" ht="19.5" customHeight="1" x14ac:dyDescent="0.6">
      <c r="A727" s="40"/>
      <c r="B727" s="40"/>
      <c r="C727" s="45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</row>
    <row r="728" spans="1:65" ht="19.5" customHeight="1" x14ac:dyDescent="0.6">
      <c r="A728" s="40"/>
      <c r="B728" s="40"/>
      <c r="C728" s="45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</row>
    <row r="729" spans="1:65" ht="19.5" customHeight="1" x14ac:dyDescent="0.6">
      <c r="A729" s="40"/>
      <c r="B729" s="40"/>
      <c r="C729" s="45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</row>
    <row r="730" spans="1:65" ht="19.5" customHeight="1" x14ac:dyDescent="0.6">
      <c r="A730" s="40"/>
      <c r="B730" s="40"/>
      <c r="C730" s="45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</row>
    <row r="731" spans="1:65" ht="19.5" customHeight="1" x14ac:dyDescent="0.6">
      <c r="A731" s="40"/>
      <c r="B731" s="40"/>
      <c r="C731" s="45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</row>
    <row r="732" spans="1:65" ht="19.5" customHeight="1" x14ac:dyDescent="0.6">
      <c r="A732" s="40"/>
      <c r="B732" s="40"/>
      <c r="C732" s="45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</row>
    <row r="733" spans="1:65" ht="19.5" customHeight="1" x14ac:dyDescent="0.6">
      <c r="A733" s="40"/>
      <c r="B733" s="40"/>
      <c r="C733" s="45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</row>
    <row r="734" spans="1:65" ht="19.5" customHeight="1" x14ac:dyDescent="0.6">
      <c r="A734" s="40"/>
      <c r="B734" s="40"/>
      <c r="C734" s="45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</row>
    <row r="735" spans="1:65" ht="19.5" customHeight="1" x14ac:dyDescent="0.6">
      <c r="A735" s="40"/>
      <c r="B735" s="40"/>
      <c r="C735" s="45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</row>
    <row r="736" spans="1:65" ht="19.5" customHeight="1" x14ac:dyDescent="0.6">
      <c r="A736" s="40"/>
      <c r="B736" s="40"/>
      <c r="C736" s="45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</row>
    <row r="737" spans="1:65" ht="19.5" customHeight="1" x14ac:dyDescent="0.6">
      <c r="A737" s="40"/>
      <c r="B737" s="40"/>
      <c r="C737" s="45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</row>
    <row r="738" spans="1:65" ht="19.5" customHeight="1" x14ac:dyDescent="0.6">
      <c r="A738" s="40"/>
      <c r="B738" s="40"/>
      <c r="C738" s="45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</row>
    <row r="739" spans="1:65" ht="19.5" customHeight="1" x14ac:dyDescent="0.6">
      <c r="A739" s="40"/>
      <c r="B739" s="40"/>
      <c r="C739" s="45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</row>
    <row r="740" spans="1:65" ht="19.5" customHeight="1" x14ac:dyDescent="0.6">
      <c r="A740" s="40"/>
      <c r="B740" s="40"/>
      <c r="C740" s="45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</row>
    <row r="741" spans="1:65" ht="19.5" customHeight="1" x14ac:dyDescent="0.6">
      <c r="A741" s="40"/>
      <c r="B741" s="40"/>
      <c r="C741" s="45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</row>
    <row r="742" spans="1:65" ht="19.5" customHeight="1" x14ac:dyDescent="0.6">
      <c r="A742" s="40"/>
      <c r="B742" s="40"/>
      <c r="C742" s="45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</row>
    <row r="743" spans="1:65" ht="19.5" customHeight="1" x14ac:dyDescent="0.6">
      <c r="A743" s="40"/>
      <c r="B743" s="40"/>
      <c r="C743" s="45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</row>
    <row r="744" spans="1:65" ht="19.5" customHeight="1" x14ac:dyDescent="0.6">
      <c r="A744" s="40"/>
      <c r="B744" s="40"/>
      <c r="C744" s="45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</row>
    <row r="745" spans="1:65" ht="19.5" customHeight="1" x14ac:dyDescent="0.6">
      <c r="A745" s="40"/>
      <c r="B745" s="40"/>
      <c r="C745" s="45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</row>
    <row r="746" spans="1:65" ht="19.5" customHeight="1" x14ac:dyDescent="0.6">
      <c r="A746" s="40"/>
      <c r="B746" s="40"/>
      <c r="C746" s="45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</row>
    <row r="747" spans="1:65" ht="19.5" customHeight="1" x14ac:dyDescent="0.6">
      <c r="A747" s="40"/>
      <c r="B747" s="40"/>
      <c r="C747" s="45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</row>
    <row r="748" spans="1:65" ht="19.5" customHeight="1" x14ac:dyDescent="0.6">
      <c r="A748" s="40"/>
      <c r="B748" s="40"/>
      <c r="C748" s="45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</row>
    <row r="749" spans="1:65" ht="19.5" customHeight="1" x14ac:dyDescent="0.6">
      <c r="A749" s="40"/>
      <c r="B749" s="40"/>
      <c r="C749" s="45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</row>
    <row r="750" spans="1:65" ht="19.5" customHeight="1" x14ac:dyDescent="0.6">
      <c r="A750" s="40"/>
      <c r="B750" s="40"/>
      <c r="C750" s="45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</row>
    <row r="751" spans="1:65" ht="19.5" customHeight="1" x14ac:dyDescent="0.6">
      <c r="A751" s="40"/>
      <c r="B751" s="40"/>
      <c r="C751" s="45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</row>
    <row r="752" spans="1:65" ht="19.5" customHeight="1" x14ac:dyDescent="0.6">
      <c r="A752" s="40"/>
      <c r="B752" s="40"/>
      <c r="C752" s="45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</row>
    <row r="753" spans="1:65" ht="19.5" customHeight="1" x14ac:dyDescent="0.6">
      <c r="A753" s="40"/>
      <c r="B753" s="40"/>
      <c r="C753" s="45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</row>
    <row r="754" spans="1:65" ht="19.5" customHeight="1" x14ac:dyDescent="0.6">
      <c r="A754" s="40"/>
      <c r="B754" s="40"/>
      <c r="C754" s="45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</row>
    <row r="755" spans="1:65" ht="19.5" customHeight="1" x14ac:dyDescent="0.6">
      <c r="A755" s="40"/>
      <c r="B755" s="40"/>
      <c r="C755" s="45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</row>
    <row r="756" spans="1:65" ht="19.5" customHeight="1" x14ac:dyDescent="0.6">
      <c r="A756" s="40"/>
      <c r="B756" s="40"/>
      <c r="C756" s="45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</row>
    <row r="757" spans="1:65" ht="19.5" customHeight="1" x14ac:dyDescent="0.6">
      <c r="A757" s="40"/>
      <c r="B757" s="40"/>
      <c r="C757" s="45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</row>
    <row r="758" spans="1:65" ht="19.5" customHeight="1" x14ac:dyDescent="0.6">
      <c r="A758" s="40"/>
      <c r="B758" s="40"/>
      <c r="C758" s="45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</row>
    <row r="759" spans="1:65" ht="19.5" customHeight="1" x14ac:dyDescent="0.6">
      <c r="A759" s="40"/>
      <c r="B759" s="40"/>
      <c r="C759" s="45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</row>
    <row r="760" spans="1:65" ht="19.5" customHeight="1" x14ac:dyDescent="0.6">
      <c r="A760" s="40"/>
      <c r="B760" s="40"/>
      <c r="C760" s="45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</row>
    <row r="761" spans="1:65" ht="19.5" customHeight="1" x14ac:dyDescent="0.6">
      <c r="A761" s="40"/>
      <c r="B761" s="40"/>
      <c r="C761" s="45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</row>
    <row r="762" spans="1:65" ht="19.5" customHeight="1" x14ac:dyDescent="0.6">
      <c r="A762" s="40"/>
      <c r="B762" s="40"/>
      <c r="C762" s="45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</row>
    <row r="763" spans="1:65" ht="19.5" customHeight="1" x14ac:dyDescent="0.6">
      <c r="A763" s="40"/>
      <c r="B763" s="40"/>
      <c r="C763" s="45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</row>
    <row r="764" spans="1:65" ht="19.5" customHeight="1" x14ac:dyDescent="0.6">
      <c r="A764" s="40"/>
      <c r="B764" s="40"/>
      <c r="C764" s="45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</row>
    <row r="765" spans="1:65" ht="19.5" customHeight="1" x14ac:dyDescent="0.6">
      <c r="A765" s="40"/>
      <c r="B765" s="40"/>
      <c r="C765" s="45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</row>
    <row r="766" spans="1:65" ht="19.5" customHeight="1" x14ac:dyDescent="0.6">
      <c r="A766" s="40"/>
      <c r="B766" s="40"/>
      <c r="C766" s="45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</row>
    <row r="767" spans="1:65" ht="19.5" customHeight="1" x14ac:dyDescent="0.6">
      <c r="A767" s="40"/>
      <c r="B767" s="40"/>
      <c r="C767" s="45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</row>
    <row r="768" spans="1:65" ht="19.5" customHeight="1" x14ac:dyDescent="0.6">
      <c r="A768" s="40"/>
      <c r="B768" s="40"/>
      <c r="C768" s="45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</row>
    <row r="769" spans="1:65" ht="19.5" customHeight="1" x14ac:dyDescent="0.6">
      <c r="A769" s="40"/>
      <c r="B769" s="40"/>
      <c r="C769" s="45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</row>
    <row r="770" spans="1:65" ht="19.5" customHeight="1" x14ac:dyDescent="0.6">
      <c r="A770" s="40"/>
      <c r="B770" s="40"/>
      <c r="C770" s="45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</row>
    <row r="771" spans="1:65" ht="19.5" customHeight="1" x14ac:dyDescent="0.6">
      <c r="A771" s="40"/>
      <c r="B771" s="40"/>
      <c r="C771" s="45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</row>
    <row r="772" spans="1:65" ht="19.5" customHeight="1" x14ac:dyDescent="0.6">
      <c r="A772" s="40"/>
      <c r="B772" s="40"/>
      <c r="C772" s="45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</row>
    <row r="773" spans="1:65" ht="19.5" customHeight="1" x14ac:dyDescent="0.6">
      <c r="A773" s="40"/>
      <c r="B773" s="40"/>
      <c r="C773" s="45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</row>
    <row r="774" spans="1:65" ht="19.5" customHeight="1" x14ac:dyDescent="0.6">
      <c r="A774" s="40"/>
      <c r="B774" s="40"/>
      <c r="C774" s="45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</row>
    <row r="775" spans="1:65" ht="19.5" customHeight="1" x14ac:dyDescent="0.6">
      <c r="A775" s="40"/>
      <c r="B775" s="40"/>
      <c r="C775" s="45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</row>
    <row r="776" spans="1:65" ht="19.5" customHeight="1" x14ac:dyDescent="0.6">
      <c r="A776" s="40"/>
      <c r="B776" s="40"/>
      <c r="C776" s="45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</row>
    <row r="777" spans="1:65" ht="19.5" customHeight="1" x14ac:dyDescent="0.6">
      <c r="A777" s="40"/>
      <c r="B777" s="40"/>
      <c r="C777" s="45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</row>
    <row r="778" spans="1:65" ht="19.5" customHeight="1" x14ac:dyDescent="0.6">
      <c r="A778" s="40"/>
      <c r="B778" s="40"/>
      <c r="C778" s="45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</row>
    <row r="779" spans="1:65" ht="19.5" customHeight="1" x14ac:dyDescent="0.6">
      <c r="A779" s="40"/>
      <c r="B779" s="40"/>
      <c r="C779" s="45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</row>
    <row r="780" spans="1:65" ht="19.5" customHeight="1" x14ac:dyDescent="0.6">
      <c r="A780" s="40"/>
      <c r="B780" s="40"/>
      <c r="C780" s="45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</row>
    <row r="781" spans="1:65" ht="19.5" customHeight="1" x14ac:dyDescent="0.6">
      <c r="A781" s="40"/>
      <c r="B781" s="40"/>
      <c r="C781" s="45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</row>
    <row r="782" spans="1:65" ht="19.5" customHeight="1" x14ac:dyDescent="0.6">
      <c r="A782" s="40"/>
      <c r="B782" s="40"/>
      <c r="C782" s="45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</row>
    <row r="783" spans="1:65" ht="19.5" customHeight="1" x14ac:dyDescent="0.6">
      <c r="A783" s="40"/>
      <c r="B783" s="40"/>
      <c r="C783" s="45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</row>
    <row r="784" spans="1:65" ht="19.5" customHeight="1" x14ac:dyDescent="0.6">
      <c r="A784" s="40"/>
      <c r="B784" s="40"/>
      <c r="C784" s="45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</row>
    <row r="785" spans="1:65" ht="19.5" customHeight="1" x14ac:dyDescent="0.6">
      <c r="A785" s="40"/>
      <c r="B785" s="40"/>
      <c r="C785" s="45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</row>
    <row r="786" spans="1:65" ht="19.5" customHeight="1" x14ac:dyDescent="0.6">
      <c r="A786" s="40"/>
      <c r="B786" s="40"/>
      <c r="C786" s="45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</row>
    <row r="787" spans="1:65" ht="19.5" customHeight="1" x14ac:dyDescent="0.6">
      <c r="A787" s="40"/>
      <c r="B787" s="40"/>
      <c r="C787" s="45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</row>
    <row r="788" spans="1:65" ht="19.5" customHeight="1" x14ac:dyDescent="0.6">
      <c r="A788" s="40"/>
      <c r="B788" s="40"/>
      <c r="C788" s="45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</row>
    <row r="789" spans="1:65" ht="19.5" customHeight="1" x14ac:dyDescent="0.6">
      <c r="A789" s="40"/>
      <c r="B789" s="40"/>
      <c r="C789" s="45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</row>
    <row r="790" spans="1:65" ht="19.5" customHeight="1" x14ac:dyDescent="0.6">
      <c r="A790" s="40"/>
      <c r="B790" s="40"/>
      <c r="C790" s="45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</row>
    <row r="791" spans="1:65" ht="19.5" customHeight="1" x14ac:dyDescent="0.6">
      <c r="A791" s="40"/>
      <c r="B791" s="40"/>
      <c r="C791" s="45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</row>
    <row r="792" spans="1:65" ht="19.5" customHeight="1" x14ac:dyDescent="0.6">
      <c r="A792" s="40"/>
      <c r="B792" s="40"/>
      <c r="C792" s="45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</row>
    <row r="793" spans="1:65" ht="19.5" customHeight="1" x14ac:dyDescent="0.6">
      <c r="A793" s="40"/>
      <c r="B793" s="40"/>
      <c r="C793" s="45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</row>
    <row r="794" spans="1:65" ht="19.5" customHeight="1" x14ac:dyDescent="0.6">
      <c r="A794" s="40"/>
      <c r="B794" s="40"/>
      <c r="C794" s="45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</row>
    <row r="795" spans="1:65" ht="19.5" customHeight="1" x14ac:dyDescent="0.6">
      <c r="A795" s="40"/>
      <c r="B795" s="40"/>
      <c r="C795" s="45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</row>
    <row r="796" spans="1:65" ht="19.5" customHeight="1" x14ac:dyDescent="0.6">
      <c r="A796" s="40"/>
      <c r="B796" s="40"/>
      <c r="C796" s="45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</row>
    <row r="797" spans="1:65" ht="19.5" customHeight="1" x14ac:dyDescent="0.6">
      <c r="A797" s="40"/>
      <c r="B797" s="40"/>
      <c r="C797" s="45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</row>
    <row r="798" spans="1:65" ht="19.5" customHeight="1" x14ac:dyDescent="0.6">
      <c r="A798" s="40"/>
      <c r="B798" s="40"/>
      <c r="C798" s="45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</row>
    <row r="799" spans="1:65" ht="19.5" customHeight="1" x14ac:dyDescent="0.6">
      <c r="A799" s="40"/>
      <c r="B799" s="40"/>
      <c r="C799" s="45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</row>
    <row r="800" spans="1:65" ht="19.5" customHeight="1" x14ac:dyDescent="0.6">
      <c r="A800" s="40"/>
      <c r="B800" s="40"/>
      <c r="C800" s="45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</row>
    <row r="801" spans="1:65" ht="19.5" customHeight="1" x14ac:dyDescent="0.6">
      <c r="A801" s="40"/>
      <c r="B801" s="40"/>
      <c r="C801" s="45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</row>
    <row r="802" spans="1:65" ht="19.5" customHeight="1" x14ac:dyDescent="0.6">
      <c r="A802" s="40"/>
      <c r="B802" s="40"/>
      <c r="C802" s="45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</row>
    <row r="803" spans="1:65" ht="19.5" customHeight="1" x14ac:dyDescent="0.6">
      <c r="A803" s="40"/>
      <c r="B803" s="40"/>
      <c r="C803" s="45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</row>
    <row r="804" spans="1:65" ht="19.5" customHeight="1" x14ac:dyDescent="0.6">
      <c r="A804" s="40"/>
      <c r="B804" s="40"/>
      <c r="C804" s="45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</row>
    <row r="805" spans="1:65" ht="19.5" customHeight="1" x14ac:dyDescent="0.6">
      <c r="A805" s="40"/>
      <c r="B805" s="40"/>
      <c r="C805" s="45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</row>
    <row r="806" spans="1:65" ht="19.5" customHeight="1" x14ac:dyDescent="0.6">
      <c r="A806" s="40"/>
      <c r="B806" s="40"/>
      <c r="C806" s="45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</row>
    <row r="807" spans="1:65" ht="19.5" customHeight="1" x14ac:dyDescent="0.6">
      <c r="A807" s="40"/>
      <c r="B807" s="40"/>
      <c r="C807" s="45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</row>
    <row r="808" spans="1:65" ht="19.5" customHeight="1" x14ac:dyDescent="0.6">
      <c r="A808" s="40"/>
      <c r="B808" s="40"/>
      <c r="C808" s="45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</row>
    <row r="809" spans="1:65" ht="19.5" customHeight="1" x14ac:dyDescent="0.6">
      <c r="A809" s="40"/>
      <c r="B809" s="40"/>
      <c r="C809" s="45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</row>
    <row r="810" spans="1:65" ht="19.5" customHeight="1" x14ac:dyDescent="0.6">
      <c r="A810" s="40"/>
      <c r="B810" s="40"/>
      <c r="C810" s="45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</row>
    <row r="811" spans="1:65" ht="19.5" customHeight="1" x14ac:dyDescent="0.6">
      <c r="A811" s="40"/>
      <c r="B811" s="40"/>
      <c r="C811" s="45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</row>
    <row r="812" spans="1:65" ht="19.5" customHeight="1" x14ac:dyDescent="0.6">
      <c r="A812" s="40"/>
      <c r="B812" s="40"/>
      <c r="C812" s="45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</row>
    <row r="813" spans="1:65" ht="19.5" customHeight="1" x14ac:dyDescent="0.6">
      <c r="A813" s="40"/>
      <c r="B813" s="40"/>
      <c r="C813" s="45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</row>
    <row r="814" spans="1:65" ht="19.5" customHeight="1" x14ac:dyDescent="0.6">
      <c r="A814" s="40"/>
      <c r="B814" s="40"/>
      <c r="C814" s="45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</row>
    <row r="815" spans="1:65" ht="19.5" customHeight="1" x14ac:dyDescent="0.6">
      <c r="A815" s="40"/>
      <c r="B815" s="40"/>
      <c r="C815" s="45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</row>
    <row r="816" spans="1:65" ht="19.5" customHeight="1" x14ac:dyDescent="0.6">
      <c r="A816" s="40"/>
      <c r="B816" s="40"/>
      <c r="C816" s="45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</row>
    <row r="817" spans="1:65" ht="19.5" customHeight="1" x14ac:dyDescent="0.6">
      <c r="A817" s="40"/>
      <c r="B817" s="40"/>
      <c r="C817" s="45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</row>
    <row r="818" spans="1:65" ht="19.5" customHeight="1" x14ac:dyDescent="0.6">
      <c r="A818" s="40"/>
      <c r="B818" s="40"/>
      <c r="C818" s="45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</row>
    <row r="819" spans="1:65" ht="19.5" customHeight="1" x14ac:dyDescent="0.6">
      <c r="A819" s="40"/>
      <c r="B819" s="40"/>
      <c r="C819" s="45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</row>
    <row r="820" spans="1:65" ht="19.5" customHeight="1" x14ac:dyDescent="0.6">
      <c r="A820" s="40"/>
      <c r="B820" s="40"/>
      <c r="C820" s="45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</row>
    <row r="821" spans="1:65" ht="19.5" customHeight="1" x14ac:dyDescent="0.6">
      <c r="A821" s="40"/>
      <c r="B821" s="40"/>
      <c r="C821" s="45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</row>
    <row r="822" spans="1:65" ht="19.5" customHeight="1" x14ac:dyDescent="0.6">
      <c r="A822" s="40"/>
      <c r="B822" s="40"/>
      <c r="C822" s="45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</row>
    <row r="823" spans="1:65" ht="19.5" customHeight="1" x14ac:dyDescent="0.6">
      <c r="A823" s="40"/>
      <c r="B823" s="40"/>
      <c r="C823" s="45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</row>
    <row r="824" spans="1:65" ht="19.5" customHeight="1" x14ac:dyDescent="0.6">
      <c r="A824" s="40"/>
      <c r="B824" s="40"/>
      <c r="C824" s="45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</row>
    <row r="825" spans="1:65" ht="19.5" customHeight="1" x14ac:dyDescent="0.6">
      <c r="A825" s="40"/>
      <c r="B825" s="40"/>
      <c r="C825" s="45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</row>
    <row r="826" spans="1:65" ht="19.5" customHeight="1" x14ac:dyDescent="0.6">
      <c r="A826" s="40"/>
      <c r="B826" s="40"/>
      <c r="C826" s="45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</row>
    <row r="827" spans="1:65" ht="19.5" customHeight="1" x14ac:dyDescent="0.6">
      <c r="A827" s="40"/>
      <c r="B827" s="40"/>
      <c r="C827" s="45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</row>
    <row r="828" spans="1:65" ht="19.5" customHeight="1" x14ac:dyDescent="0.6">
      <c r="A828" s="40"/>
      <c r="B828" s="40"/>
      <c r="C828" s="45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</row>
    <row r="829" spans="1:65" ht="19.5" customHeight="1" x14ac:dyDescent="0.6">
      <c r="A829" s="40"/>
      <c r="B829" s="40"/>
      <c r="C829" s="45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</row>
    <row r="830" spans="1:65" ht="19.5" customHeight="1" x14ac:dyDescent="0.6">
      <c r="A830" s="40"/>
      <c r="B830" s="40"/>
      <c r="C830" s="45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</row>
    <row r="831" spans="1:65" ht="19.5" customHeight="1" x14ac:dyDescent="0.6">
      <c r="A831" s="40"/>
      <c r="B831" s="40"/>
      <c r="C831" s="45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</row>
    <row r="832" spans="1:65" ht="19.5" customHeight="1" x14ac:dyDescent="0.6">
      <c r="A832" s="40"/>
      <c r="B832" s="40"/>
      <c r="C832" s="45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</row>
    <row r="833" spans="1:65" ht="19.5" customHeight="1" x14ac:dyDescent="0.6">
      <c r="A833" s="40"/>
      <c r="B833" s="40"/>
      <c r="C833" s="45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</row>
    <row r="834" spans="1:65" ht="19.5" customHeight="1" x14ac:dyDescent="0.6">
      <c r="A834" s="40"/>
      <c r="B834" s="40"/>
      <c r="C834" s="45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</row>
    <row r="835" spans="1:65" ht="19.5" customHeight="1" x14ac:dyDescent="0.6">
      <c r="A835" s="40"/>
      <c r="B835" s="40"/>
      <c r="C835" s="45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</row>
    <row r="836" spans="1:65" ht="19.5" customHeight="1" x14ac:dyDescent="0.6">
      <c r="A836" s="40"/>
      <c r="B836" s="40"/>
      <c r="C836" s="45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</row>
    <row r="837" spans="1:65" ht="19.5" customHeight="1" x14ac:dyDescent="0.6">
      <c r="A837" s="40"/>
      <c r="B837" s="40"/>
      <c r="C837" s="45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</row>
    <row r="838" spans="1:65" ht="19.5" customHeight="1" x14ac:dyDescent="0.6">
      <c r="A838" s="40"/>
      <c r="B838" s="40"/>
      <c r="C838" s="45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</row>
    <row r="839" spans="1:65" ht="19.5" customHeight="1" x14ac:dyDescent="0.6">
      <c r="A839" s="40"/>
      <c r="B839" s="40"/>
      <c r="C839" s="45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</row>
    <row r="840" spans="1:65" ht="19.5" customHeight="1" x14ac:dyDescent="0.6">
      <c r="A840" s="40"/>
      <c r="B840" s="40"/>
      <c r="C840" s="45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</row>
    <row r="841" spans="1:65" ht="19.5" customHeight="1" x14ac:dyDescent="0.6">
      <c r="A841" s="40"/>
      <c r="B841" s="40"/>
      <c r="C841" s="45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</row>
    <row r="842" spans="1:65" ht="19.5" customHeight="1" x14ac:dyDescent="0.6">
      <c r="A842" s="40"/>
      <c r="B842" s="40"/>
      <c r="C842" s="45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</row>
    <row r="843" spans="1:65" ht="19.5" customHeight="1" x14ac:dyDescent="0.6">
      <c r="A843" s="40"/>
      <c r="B843" s="40"/>
      <c r="C843" s="45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</row>
    <row r="844" spans="1:65" ht="19.5" customHeight="1" x14ac:dyDescent="0.6">
      <c r="A844" s="40"/>
      <c r="B844" s="40"/>
      <c r="C844" s="45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</row>
    <row r="845" spans="1:65" ht="19.5" customHeight="1" x14ac:dyDescent="0.6">
      <c r="A845" s="40"/>
      <c r="B845" s="40"/>
      <c r="C845" s="45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</row>
    <row r="846" spans="1:65" ht="19.5" customHeight="1" x14ac:dyDescent="0.6">
      <c r="A846" s="40"/>
      <c r="B846" s="40"/>
      <c r="C846" s="45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</row>
    <row r="847" spans="1:65" ht="19.5" customHeight="1" x14ac:dyDescent="0.6">
      <c r="A847" s="40"/>
      <c r="B847" s="40"/>
      <c r="C847" s="45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</row>
    <row r="848" spans="1:65" ht="19.5" customHeight="1" x14ac:dyDescent="0.6">
      <c r="A848" s="40"/>
      <c r="B848" s="40"/>
      <c r="C848" s="45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</row>
    <row r="849" spans="1:65" ht="19.5" customHeight="1" x14ac:dyDescent="0.6">
      <c r="A849" s="40"/>
      <c r="B849" s="40"/>
      <c r="C849" s="45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</row>
    <row r="850" spans="1:65" ht="19.5" customHeight="1" x14ac:dyDescent="0.6">
      <c r="A850" s="40"/>
      <c r="B850" s="40"/>
      <c r="C850" s="45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</row>
    <row r="851" spans="1:65" ht="19.5" customHeight="1" x14ac:dyDescent="0.6">
      <c r="A851" s="40"/>
      <c r="B851" s="40"/>
      <c r="C851" s="45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</row>
    <row r="852" spans="1:65" ht="19.5" customHeight="1" x14ac:dyDescent="0.6">
      <c r="A852" s="40"/>
      <c r="B852" s="40"/>
      <c r="C852" s="45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</row>
    <row r="853" spans="1:65" ht="19.5" customHeight="1" x14ac:dyDescent="0.6">
      <c r="A853" s="40"/>
      <c r="B853" s="40"/>
      <c r="C853" s="45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</row>
    <row r="854" spans="1:65" ht="19.5" customHeight="1" x14ac:dyDescent="0.6">
      <c r="A854" s="40"/>
      <c r="B854" s="40"/>
      <c r="C854" s="45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</row>
    <row r="855" spans="1:65" ht="19.5" customHeight="1" x14ac:dyDescent="0.6">
      <c r="A855" s="40"/>
      <c r="B855" s="40"/>
      <c r="C855" s="45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</row>
    <row r="856" spans="1:65" ht="19.5" customHeight="1" x14ac:dyDescent="0.6">
      <c r="A856" s="40"/>
      <c r="B856" s="40"/>
      <c r="C856" s="45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</row>
    <row r="857" spans="1:65" ht="19.5" customHeight="1" x14ac:dyDescent="0.6">
      <c r="A857" s="40"/>
      <c r="B857" s="40"/>
      <c r="C857" s="45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</row>
    <row r="858" spans="1:65" ht="19.5" customHeight="1" x14ac:dyDescent="0.6">
      <c r="A858" s="40"/>
      <c r="B858" s="40"/>
      <c r="C858" s="45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</row>
    <row r="859" spans="1:65" ht="19.5" customHeight="1" x14ac:dyDescent="0.6">
      <c r="A859" s="40"/>
      <c r="B859" s="40"/>
      <c r="C859" s="45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</row>
    <row r="860" spans="1:65" ht="19.5" customHeight="1" x14ac:dyDescent="0.6">
      <c r="A860" s="40"/>
      <c r="B860" s="40"/>
      <c r="C860" s="45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</row>
    <row r="861" spans="1:65" ht="19.5" customHeight="1" x14ac:dyDescent="0.6">
      <c r="A861" s="40"/>
      <c r="B861" s="40"/>
      <c r="C861" s="45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</row>
    <row r="862" spans="1:65" ht="19.5" customHeight="1" x14ac:dyDescent="0.6">
      <c r="A862" s="40"/>
      <c r="B862" s="40"/>
      <c r="C862" s="45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</row>
    <row r="863" spans="1:65" ht="19.5" customHeight="1" x14ac:dyDescent="0.6">
      <c r="A863" s="40"/>
      <c r="B863" s="40"/>
      <c r="C863" s="45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</row>
    <row r="864" spans="1:65" ht="19.5" customHeight="1" x14ac:dyDescent="0.6">
      <c r="A864" s="40"/>
      <c r="B864" s="40"/>
      <c r="C864" s="45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</row>
    <row r="865" spans="1:65" ht="19.5" customHeight="1" x14ac:dyDescent="0.6">
      <c r="A865" s="40"/>
      <c r="B865" s="40"/>
      <c r="C865" s="45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</row>
    <row r="866" spans="1:65" ht="19.5" customHeight="1" x14ac:dyDescent="0.6">
      <c r="A866" s="40"/>
      <c r="B866" s="40"/>
      <c r="C866" s="45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</row>
    <row r="867" spans="1:65" ht="19.5" customHeight="1" x14ac:dyDescent="0.6">
      <c r="A867" s="40"/>
      <c r="B867" s="40"/>
      <c r="C867" s="45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</row>
    <row r="868" spans="1:65" ht="19.5" customHeight="1" x14ac:dyDescent="0.6">
      <c r="A868" s="40"/>
      <c r="B868" s="40"/>
      <c r="C868" s="45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</row>
    <row r="869" spans="1:65" ht="19.5" customHeight="1" x14ac:dyDescent="0.6">
      <c r="A869" s="40"/>
      <c r="B869" s="40"/>
      <c r="C869" s="45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</row>
    <row r="870" spans="1:65" ht="19.5" customHeight="1" x14ac:dyDescent="0.6">
      <c r="A870" s="40"/>
      <c r="B870" s="40"/>
      <c r="C870" s="45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</row>
    <row r="871" spans="1:65" ht="19.5" customHeight="1" x14ac:dyDescent="0.6">
      <c r="A871" s="40"/>
      <c r="B871" s="40"/>
      <c r="C871" s="45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</row>
    <row r="872" spans="1:65" ht="19.5" customHeight="1" x14ac:dyDescent="0.6">
      <c r="A872" s="40"/>
      <c r="B872" s="40"/>
      <c r="C872" s="45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</row>
    <row r="873" spans="1:65" ht="19.5" customHeight="1" x14ac:dyDescent="0.6">
      <c r="A873" s="40"/>
      <c r="B873" s="40"/>
      <c r="C873" s="45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</row>
    <row r="874" spans="1:65" ht="19.5" customHeight="1" x14ac:dyDescent="0.6">
      <c r="A874" s="40"/>
      <c r="B874" s="40"/>
      <c r="C874" s="45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</row>
    <row r="875" spans="1:65" ht="19.5" customHeight="1" x14ac:dyDescent="0.6">
      <c r="A875" s="40"/>
      <c r="B875" s="40"/>
      <c r="C875" s="45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</row>
    <row r="876" spans="1:65" ht="19.5" customHeight="1" x14ac:dyDescent="0.6">
      <c r="A876" s="40"/>
      <c r="B876" s="40"/>
      <c r="C876" s="45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</row>
    <row r="877" spans="1:65" ht="19.5" customHeight="1" x14ac:dyDescent="0.6">
      <c r="A877" s="40"/>
      <c r="B877" s="40"/>
      <c r="C877" s="45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</row>
    <row r="878" spans="1:65" ht="19.5" customHeight="1" x14ac:dyDescent="0.6">
      <c r="A878" s="40"/>
      <c r="B878" s="40"/>
      <c r="C878" s="45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</row>
    <row r="879" spans="1:65" ht="19.5" customHeight="1" x14ac:dyDescent="0.6">
      <c r="A879" s="40"/>
      <c r="B879" s="40"/>
      <c r="C879" s="45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</row>
    <row r="880" spans="1:65" ht="19.5" customHeight="1" x14ac:dyDescent="0.6">
      <c r="A880" s="40"/>
      <c r="B880" s="40"/>
      <c r="C880" s="45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</row>
    <row r="881" spans="1:65" ht="19.5" customHeight="1" x14ac:dyDescent="0.6">
      <c r="A881" s="40"/>
      <c r="B881" s="40"/>
      <c r="C881" s="45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</row>
    <row r="882" spans="1:65" ht="19.5" customHeight="1" x14ac:dyDescent="0.6">
      <c r="A882" s="40"/>
      <c r="B882" s="40"/>
      <c r="C882" s="45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</row>
    <row r="883" spans="1:65" ht="19.5" customHeight="1" x14ac:dyDescent="0.6">
      <c r="A883" s="40"/>
      <c r="B883" s="40"/>
      <c r="C883" s="45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</row>
    <row r="884" spans="1:65" ht="19.5" customHeight="1" x14ac:dyDescent="0.6">
      <c r="A884" s="40"/>
      <c r="B884" s="40"/>
      <c r="C884" s="45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</row>
    <row r="885" spans="1:65" ht="19.5" customHeight="1" x14ac:dyDescent="0.6">
      <c r="A885" s="40"/>
      <c r="B885" s="40"/>
      <c r="C885" s="45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</row>
    <row r="886" spans="1:65" ht="19.5" customHeight="1" x14ac:dyDescent="0.6">
      <c r="A886" s="40"/>
      <c r="B886" s="40"/>
      <c r="C886" s="45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</row>
    <row r="887" spans="1:65" ht="19.5" customHeight="1" x14ac:dyDescent="0.6">
      <c r="A887" s="40"/>
      <c r="B887" s="40"/>
      <c r="C887" s="45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</row>
    <row r="888" spans="1:65" ht="19.5" customHeight="1" x14ac:dyDescent="0.6">
      <c r="A888" s="40"/>
      <c r="B888" s="40"/>
      <c r="C888" s="45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</row>
    <row r="889" spans="1:65" ht="19.5" customHeight="1" x14ac:dyDescent="0.6">
      <c r="A889" s="40"/>
      <c r="B889" s="40"/>
      <c r="C889" s="45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</row>
    <row r="890" spans="1:65" ht="19.5" customHeight="1" x14ac:dyDescent="0.6">
      <c r="A890" s="40"/>
      <c r="B890" s="40"/>
      <c r="C890" s="45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</row>
    <row r="891" spans="1:65" ht="19.5" customHeight="1" x14ac:dyDescent="0.6">
      <c r="A891" s="40"/>
      <c r="B891" s="40"/>
      <c r="C891" s="45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</row>
    <row r="892" spans="1:65" ht="19.5" customHeight="1" x14ac:dyDescent="0.6">
      <c r="A892" s="40"/>
      <c r="B892" s="40"/>
      <c r="C892" s="45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</row>
    <row r="893" spans="1:65" ht="19.5" customHeight="1" x14ac:dyDescent="0.6">
      <c r="A893" s="40"/>
      <c r="B893" s="40"/>
      <c r="C893" s="45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</row>
    <row r="894" spans="1:65" ht="19.5" customHeight="1" x14ac:dyDescent="0.6">
      <c r="A894" s="40"/>
      <c r="B894" s="40"/>
      <c r="C894" s="45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</row>
    <row r="895" spans="1:65" ht="19.5" customHeight="1" x14ac:dyDescent="0.6">
      <c r="A895" s="40"/>
      <c r="B895" s="40"/>
      <c r="C895" s="45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</row>
    <row r="896" spans="1:65" ht="19.5" customHeight="1" x14ac:dyDescent="0.6">
      <c r="A896" s="40"/>
      <c r="B896" s="40"/>
      <c r="C896" s="45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</row>
    <row r="897" spans="1:65" ht="19.5" customHeight="1" x14ac:dyDescent="0.6">
      <c r="A897" s="40"/>
      <c r="B897" s="40"/>
      <c r="C897" s="45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</row>
    <row r="898" spans="1:65" ht="19.5" customHeight="1" x14ac:dyDescent="0.6">
      <c r="A898" s="40"/>
      <c r="B898" s="40"/>
      <c r="C898" s="45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</row>
    <row r="899" spans="1:65" ht="19.5" customHeight="1" x14ac:dyDescent="0.6">
      <c r="A899" s="40"/>
      <c r="B899" s="40"/>
      <c r="C899" s="45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</row>
    <row r="900" spans="1:65" ht="19.5" customHeight="1" x14ac:dyDescent="0.6">
      <c r="A900" s="40"/>
      <c r="B900" s="40"/>
      <c r="C900" s="45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</row>
    <row r="901" spans="1:65" ht="19.5" customHeight="1" x14ac:dyDescent="0.6">
      <c r="A901" s="40"/>
      <c r="B901" s="40"/>
      <c r="C901" s="45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</row>
    <row r="902" spans="1:65" ht="19.5" customHeight="1" x14ac:dyDescent="0.6">
      <c r="A902" s="40"/>
      <c r="B902" s="40"/>
      <c r="C902" s="45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</row>
    <row r="903" spans="1:65" ht="19.5" customHeight="1" x14ac:dyDescent="0.6">
      <c r="A903" s="40"/>
      <c r="B903" s="40"/>
      <c r="C903" s="45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</row>
    <row r="904" spans="1:65" ht="19.5" customHeight="1" x14ac:dyDescent="0.6">
      <c r="A904" s="40"/>
      <c r="B904" s="40"/>
      <c r="C904" s="45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</row>
    <row r="905" spans="1:65" ht="19.5" customHeight="1" x14ac:dyDescent="0.6">
      <c r="A905" s="40"/>
      <c r="B905" s="40"/>
      <c r="C905" s="45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</row>
    <row r="906" spans="1:65" ht="19.5" customHeight="1" x14ac:dyDescent="0.6">
      <c r="A906" s="40"/>
      <c r="B906" s="40"/>
      <c r="C906" s="45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</row>
    <row r="907" spans="1:65" ht="19.5" customHeight="1" x14ac:dyDescent="0.6">
      <c r="A907" s="40"/>
      <c r="B907" s="40"/>
      <c r="C907" s="45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</row>
    <row r="908" spans="1:65" ht="19.5" customHeight="1" x14ac:dyDescent="0.6">
      <c r="A908" s="40"/>
      <c r="B908" s="40"/>
      <c r="C908" s="45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</row>
    <row r="909" spans="1:65" ht="19.5" customHeight="1" x14ac:dyDescent="0.6">
      <c r="A909" s="40"/>
      <c r="B909" s="40"/>
      <c r="C909" s="45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</row>
    <row r="910" spans="1:65" ht="19.5" customHeight="1" x14ac:dyDescent="0.6">
      <c r="A910" s="40"/>
      <c r="B910" s="40"/>
      <c r="C910" s="45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</row>
    <row r="911" spans="1:65" ht="19.5" customHeight="1" x14ac:dyDescent="0.6">
      <c r="A911" s="40"/>
      <c r="B911" s="40"/>
      <c r="C911" s="45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</row>
    <row r="912" spans="1:65" ht="19.5" customHeight="1" x14ac:dyDescent="0.6">
      <c r="A912" s="40"/>
      <c r="B912" s="40"/>
      <c r="C912" s="45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</row>
    <row r="913" spans="1:65" ht="19.5" customHeight="1" x14ac:dyDescent="0.6">
      <c r="A913" s="40"/>
      <c r="B913" s="40"/>
      <c r="C913" s="45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</row>
    <row r="914" spans="1:65" ht="19.5" customHeight="1" x14ac:dyDescent="0.6">
      <c r="A914" s="40"/>
      <c r="B914" s="40"/>
      <c r="C914" s="45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</row>
    <row r="915" spans="1:65" ht="19.5" customHeight="1" x14ac:dyDescent="0.6">
      <c r="A915" s="40"/>
      <c r="B915" s="40"/>
      <c r="C915" s="45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</row>
    <row r="916" spans="1:65" ht="19.5" customHeight="1" x14ac:dyDescent="0.6">
      <c r="A916" s="40"/>
      <c r="B916" s="40"/>
      <c r="C916" s="45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</row>
    <row r="917" spans="1:65" ht="19.5" customHeight="1" x14ac:dyDescent="0.6">
      <c r="A917" s="40"/>
      <c r="B917" s="40"/>
      <c r="C917" s="45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</row>
    <row r="918" spans="1:65" ht="19.5" customHeight="1" x14ac:dyDescent="0.6">
      <c r="A918" s="40"/>
      <c r="B918" s="40"/>
      <c r="C918" s="45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</row>
    <row r="919" spans="1:65" ht="19.5" customHeight="1" x14ac:dyDescent="0.6">
      <c r="A919" s="40"/>
      <c r="B919" s="40"/>
      <c r="C919" s="45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</row>
    <row r="920" spans="1:65" ht="19.5" customHeight="1" x14ac:dyDescent="0.6">
      <c r="A920" s="40"/>
      <c r="B920" s="40"/>
      <c r="C920" s="45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</row>
    <row r="921" spans="1:65" ht="19.5" customHeight="1" x14ac:dyDescent="0.6">
      <c r="A921" s="40"/>
      <c r="B921" s="40"/>
      <c r="C921" s="45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</row>
    <row r="922" spans="1:65" ht="19.5" customHeight="1" x14ac:dyDescent="0.6">
      <c r="A922" s="40"/>
      <c r="B922" s="40"/>
      <c r="C922" s="45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</row>
    <row r="923" spans="1:65" ht="19.5" customHeight="1" x14ac:dyDescent="0.6">
      <c r="A923" s="40"/>
      <c r="B923" s="40"/>
      <c r="C923" s="45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</row>
    <row r="924" spans="1:65" ht="19.5" customHeight="1" x14ac:dyDescent="0.6">
      <c r="A924" s="40"/>
      <c r="B924" s="40"/>
      <c r="C924" s="45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</row>
    <row r="925" spans="1:65" ht="19.5" customHeight="1" x14ac:dyDescent="0.6">
      <c r="A925" s="40"/>
      <c r="B925" s="40"/>
      <c r="C925" s="45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</row>
    <row r="926" spans="1:65" ht="19.5" customHeight="1" x14ac:dyDescent="0.6">
      <c r="A926" s="40"/>
      <c r="B926" s="40"/>
      <c r="C926" s="45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</row>
    <row r="927" spans="1:65" ht="19.5" customHeight="1" x14ac:dyDescent="0.6">
      <c r="A927" s="40"/>
      <c r="B927" s="40"/>
      <c r="C927" s="45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</row>
    <row r="928" spans="1:65" ht="19.5" customHeight="1" x14ac:dyDescent="0.6">
      <c r="A928" s="40"/>
      <c r="B928" s="40"/>
      <c r="C928" s="45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</row>
    <row r="929" spans="1:65" ht="19.5" customHeight="1" x14ac:dyDescent="0.6">
      <c r="A929" s="40"/>
      <c r="B929" s="40"/>
      <c r="C929" s="45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</row>
    <row r="930" spans="1:65" ht="19.5" customHeight="1" x14ac:dyDescent="0.6">
      <c r="A930" s="40"/>
      <c r="B930" s="40"/>
      <c r="C930" s="45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</row>
    <row r="931" spans="1:65" ht="19.5" customHeight="1" x14ac:dyDescent="0.6">
      <c r="A931" s="40"/>
      <c r="B931" s="40"/>
      <c r="C931" s="45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</row>
    <row r="932" spans="1:65" ht="19.5" customHeight="1" x14ac:dyDescent="0.6">
      <c r="A932" s="40"/>
      <c r="B932" s="40"/>
      <c r="C932" s="45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</row>
    <row r="933" spans="1:65" ht="19.5" customHeight="1" x14ac:dyDescent="0.6">
      <c r="A933" s="40"/>
      <c r="B933" s="40"/>
      <c r="C933" s="45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</row>
    <row r="934" spans="1:65" ht="19.5" customHeight="1" x14ac:dyDescent="0.6">
      <c r="A934" s="40"/>
      <c r="B934" s="40"/>
      <c r="C934" s="45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</row>
    <row r="935" spans="1:65" ht="19.5" customHeight="1" x14ac:dyDescent="0.6">
      <c r="A935" s="40"/>
      <c r="B935" s="40"/>
      <c r="C935" s="45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</row>
    <row r="936" spans="1:65" ht="19.5" customHeight="1" x14ac:dyDescent="0.6">
      <c r="A936" s="40"/>
      <c r="B936" s="40"/>
      <c r="C936" s="45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</row>
    <row r="937" spans="1:65" ht="19.5" customHeight="1" x14ac:dyDescent="0.6">
      <c r="A937" s="40"/>
      <c r="B937" s="40"/>
      <c r="C937" s="45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</row>
    <row r="938" spans="1:65" ht="19.5" customHeight="1" x14ac:dyDescent="0.6">
      <c r="A938" s="40"/>
      <c r="B938" s="40"/>
      <c r="C938" s="45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</row>
    <row r="939" spans="1:65" ht="19.5" customHeight="1" x14ac:dyDescent="0.6">
      <c r="A939" s="40"/>
      <c r="B939" s="40"/>
      <c r="C939" s="45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</row>
    <row r="940" spans="1:65" ht="19.5" customHeight="1" x14ac:dyDescent="0.6">
      <c r="A940" s="40"/>
      <c r="B940" s="40"/>
      <c r="C940" s="45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</row>
    <row r="941" spans="1:65" ht="19.5" customHeight="1" x14ac:dyDescent="0.6">
      <c r="A941" s="40"/>
      <c r="B941" s="40"/>
      <c r="C941" s="45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</row>
    <row r="942" spans="1:65" ht="19.5" customHeight="1" x14ac:dyDescent="0.6">
      <c r="A942" s="40"/>
      <c r="B942" s="40"/>
      <c r="C942" s="45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</row>
    <row r="943" spans="1:65" ht="19.5" customHeight="1" x14ac:dyDescent="0.6">
      <c r="A943" s="40"/>
      <c r="B943" s="40"/>
      <c r="C943" s="45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</row>
    <row r="944" spans="1:65" ht="19.5" customHeight="1" x14ac:dyDescent="0.6">
      <c r="A944" s="40"/>
      <c r="B944" s="40"/>
      <c r="C944" s="45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</row>
    <row r="945" spans="1:65" ht="19.5" customHeight="1" x14ac:dyDescent="0.6">
      <c r="A945" s="40"/>
      <c r="B945" s="40"/>
      <c r="C945" s="45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</row>
    <row r="946" spans="1:65" ht="19.5" customHeight="1" x14ac:dyDescent="0.6">
      <c r="A946" s="40"/>
      <c r="B946" s="40"/>
      <c r="C946" s="45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</row>
    <row r="947" spans="1:65" ht="19.5" customHeight="1" x14ac:dyDescent="0.6">
      <c r="A947" s="40"/>
      <c r="B947" s="40"/>
      <c r="C947" s="45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</row>
    <row r="948" spans="1:65" ht="19.5" customHeight="1" x14ac:dyDescent="0.6">
      <c r="A948" s="40"/>
      <c r="B948" s="40"/>
      <c r="C948" s="45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</row>
    <row r="949" spans="1:65" ht="19.5" customHeight="1" x14ac:dyDescent="0.6">
      <c r="A949" s="40"/>
      <c r="B949" s="40"/>
      <c r="C949" s="45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</row>
    <row r="950" spans="1:65" ht="19.5" customHeight="1" x14ac:dyDescent="0.6">
      <c r="A950" s="40"/>
      <c r="B950" s="40"/>
      <c r="C950" s="45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</row>
    <row r="951" spans="1:65" ht="19.5" customHeight="1" x14ac:dyDescent="0.6">
      <c r="A951" s="40"/>
      <c r="B951" s="40"/>
      <c r="C951" s="45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</row>
    <row r="952" spans="1:65" ht="19.5" customHeight="1" x14ac:dyDescent="0.6">
      <c r="A952" s="40"/>
      <c r="B952" s="40"/>
      <c r="C952" s="45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</row>
    <row r="953" spans="1:65" ht="19.5" customHeight="1" x14ac:dyDescent="0.6">
      <c r="A953" s="40"/>
      <c r="B953" s="40"/>
      <c r="C953" s="45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</row>
    <row r="954" spans="1:65" ht="19.5" customHeight="1" x14ac:dyDescent="0.6">
      <c r="A954" s="40"/>
      <c r="B954" s="40"/>
      <c r="C954" s="45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</row>
    <row r="955" spans="1:65" ht="19.5" customHeight="1" x14ac:dyDescent="0.6">
      <c r="A955" s="40"/>
      <c r="B955" s="40"/>
      <c r="C955" s="45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</row>
    <row r="956" spans="1:65" ht="19.5" customHeight="1" x14ac:dyDescent="0.6">
      <c r="A956" s="40"/>
      <c r="B956" s="40"/>
      <c r="C956" s="45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</row>
    <row r="957" spans="1:65" ht="19.5" customHeight="1" x14ac:dyDescent="0.6">
      <c r="A957" s="40"/>
      <c r="B957" s="40"/>
      <c r="C957" s="45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</row>
    <row r="958" spans="1:65" ht="19.5" customHeight="1" x14ac:dyDescent="0.6">
      <c r="A958" s="40"/>
      <c r="B958" s="40"/>
      <c r="C958" s="45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</row>
    <row r="959" spans="1:65" ht="19.5" customHeight="1" x14ac:dyDescent="0.6">
      <c r="A959" s="40"/>
      <c r="B959" s="40"/>
      <c r="C959" s="45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</row>
    <row r="960" spans="1:65" ht="19.5" customHeight="1" x14ac:dyDescent="0.6">
      <c r="A960" s="40"/>
      <c r="B960" s="40"/>
      <c r="C960" s="45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</row>
    <row r="961" spans="1:65" ht="19.5" customHeight="1" x14ac:dyDescent="0.6">
      <c r="A961" s="40"/>
      <c r="B961" s="40"/>
      <c r="C961" s="45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</row>
    <row r="962" spans="1:65" ht="19.5" customHeight="1" x14ac:dyDescent="0.6">
      <c r="A962" s="40"/>
      <c r="B962" s="40"/>
      <c r="C962" s="45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</row>
    <row r="963" spans="1:65" ht="19.5" customHeight="1" x14ac:dyDescent="0.6">
      <c r="A963" s="40"/>
      <c r="B963" s="40"/>
      <c r="C963" s="45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</row>
    <row r="964" spans="1:65" ht="19.5" customHeight="1" x14ac:dyDescent="0.6">
      <c r="A964" s="40"/>
      <c r="B964" s="40"/>
      <c r="C964" s="45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</row>
    <row r="965" spans="1:65" ht="19.5" customHeight="1" x14ac:dyDescent="0.6">
      <c r="A965" s="40"/>
      <c r="B965" s="40"/>
      <c r="C965" s="45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</row>
    <row r="966" spans="1:65" ht="19.5" customHeight="1" x14ac:dyDescent="0.6">
      <c r="A966" s="40"/>
      <c r="B966" s="40"/>
      <c r="C966" s="45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</row>
    <row r="967" spans="1:65" ht="19.5" customHeight="1" x14ac:dyDescent="0.6">
      <c r="A967" s="40"/>
      <c r="B967" s="40"/>
      <c r="C967" s="45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</row>
    <row r="968" spans="1:65" ht="19.5" customHeight="1" x14ac:dyDescent="0.6">
      <c r="A968" s="40"/>
      <c r="B968" s="40"/>
      <c r="C968" s="45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</row>
    <row r="969" spans="1:65" ht="19.5" customHeight="1" x14ac:dyDescent="0.6">
      <c r="A969" s="40"/>
      <c r="B969" s="40"/>
      <c r="C969" s="45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</row>
    <row r="970" spans="1:65" ht="19.5" customHeight="1" x14ac:dyDescent="0.6">
      <c r="A970" s="40"/>
      <c r="B970" s="40"/>
      <c r="C970" s="45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</row>
    <row r="971" spans="1:65" ht="19.5" customHeight="1" x14ac:dyDescent="0.6">
      <c r="A971" s="40"/>
      <c r="B971" s="40"/>
      <c r="C971" s="45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</row>
    <row r="972" spans="1:65" ht="19.5" customHeight="1" x14ac:dyDescent="0.6">
      <c r="A972" s="40"/>
      <c r="B972" s="40"/>
      <c r="C972" s="45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</row>
    <row r="973" spans="1:65" ht="19.5" customHeight="1" x14ac:dyDescent="0.6">
      <c r="A973" s="40"/>
      <c r="B973" s="40"/>
      <c r="C973" s="45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</row>
    <row r="974" spans="1:65" ht="19.5" customHeight="1" x14ac:dyDescent="0.6">
      <c r="A974" s="40"/>
      <c r="B974" s="40"/>
      <c r="C974" s="45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</row>
    <row r="975" spans="1:65" ht="19.5" customHeight="1" x14ac:dyDescent="0.6">
      <c r="A975" s="40"/>
      <c r="B975" s="40"/>
      <c r="C975" s="45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</row>
    <row r="976" spans="1:65" ht="19.5" customHeight="1" x14ac:dyDescent="0.6">
      <c r="A976" s="40"/>
      <c r="B976" s="40"/>
      <c r="C976" s="45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</row>
    <row r="977" spans="1:65" ht="19.5" customHeight="1" x14ac:dyDescent="0.6">
      <c r="A977" s="40"/>
      <c r="B977" s="40"/>
      <c r="C977" s="45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</row>
    <row r="978" spans="1:65" ht="19.5" customHeight="1" x14ac:dyDescent="0.6">
      <c r="A978" s="40"/>
      <c r="B978" s="40"/>
      <c r="C978" s="45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</row>
    <row r="979" spans="1:65" ht="19.5" customHeight="1" x14ac:dyDescent="0.6">
      <c r="A979" s="40"/>
      <c r="B979" s="40"/>
      <c r="C979" s="45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</row>
    <row r="980" spans="1:65" ht="19.5" customHeight="1" x14ac:dyDescent="0.6">
      <c r="A980" s="40"/>
      <c r="B980" s="40"/>
      <c r="C980" s="45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</row>
    <row r="981" spans="1:65" ht="19.5" customHeight="1" x14ac:dyDescent="0.6">
      <c r="A981" s="40"/>
      <c r="B981" s="40"/>
      <c r="C981" s="45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</row>
    <row r="982" spans="1:65" ht="19.5" customHeight="1" x14ac:dyDescent="0.6">
      <c r="A982" s="40"/>
      <c r="B982" s="40"/>
      <c r="C982" s="45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</row>
    <row r="983" spans="1:65" ht="19.5" customHeight="1" x14ac:dyDescent="0.6">
      <c r="A983" s="40"/>
      <c r="B983" s="40"/>
      <c r="C983" s="45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</row>
    <row r="984" spans="1:65" ht="19.5" customHeight="1" x14ac:dyDescent="0.6">
      <c r="A984" s="40"/>
      <c r="B984" s="40"/>
      <c r="C984" s="45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</row>
    <row r="985" spans="1:65" ht="19.5" customHeight="1" x14ac:dyDescent="0.6">
      <c r="A985" s="40"/>
      <c r="B985" s="40"/>
      <c r="C985" s="45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</row>
    <row r="986" spans="1:65" ht="19.5" customHeight="1" x14ac:dyDescent="0.6">
      <c r="A986" s="40"/>
      <c r="B986" s="40"/>
      <c r="C986" s="45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</row>
    <row r="987" spans="1:65" ht="19.5" customHeight="1" x14ac:dyDescent="0.6">
      <c r="A987" s="40"/>
      <c r="B987" s="40"/>
      <c r="C987" s="45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</row>
    <row r="988" spans="1:65" ht="19.5" customHeight="1" x14ac:dyDescent="0.6">
      <c r="A988" s="40"/>
      <c r="B988" s="40"/>
      <c r="C988" s="45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</row>
    <row r="989" spans="1:65" ht="19.5" customHeight="1" x14ac:dyDescent="0.6">
      <c r="A989" s="40"/>
      <c r="B989" s="40"/>
      <c r="C989" s="45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</row>
    <row r="990" spans="1:65" ht="19.5" customHeight="1" x14ac:dyDescent="0.6">
      <c r="A990" s="40"/>
      <c r="B990" s="40"/>
      <c r="C990" s="45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</row>
    <row r="991" spans="1:65" ht="19.5" customHeight="1" x14ac:dyDescent="0.6">
      <c r="A991" s="40"/>
      <c r="B991" s="40"/>
      <c r="C991" s="45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</row>
    <row r="992" spans="1:65" ht="19.5" customHeight="1" x14ac:dyDescent="0.6">
      <c r="A992" s="40"/>
      <c r="B992" s="40"/>
      <c r="C992" s="45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</row>
    <row r="993" spans="1:65" ht="19.5" customHeight="1" x14ac:dyDescent="0.6">
      <c r="A993" s="40"/>
      <c r="B993" s="40"/>
      <c r="C993" s="45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</row>
    <row r="994" spans="1:65" ht="19.5" customHeight="1" x14ac:dyDescent="0.6">
      <c r="A994" s="40"/>
      <c r="B994" s="40"/>
      <c r="C994" s="45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</row>
    <row r="995" spans="1:65" ht="19.5" customHeight="1" x14ac:dyDescent="0.6">
      <c r="A995" s="40"/>
      <c r="B995" s="40"/>
      <c r="C995" s="45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</row>
    <row r="996" spans="1:65" ht="19.5" customHeight="1" x14ac:dyDescent="0.6">
      <c r="A996" s="40"/>
      <c r="B996" s="40"/>
      <c r="C996" s="45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</row>
    <row r="997" spans="1:65" ht="19.5" customHeight="1" x14ac:dyDescent="0.6">
      <c r="A997" s="40"/>
      <c r="B997" s="40"/>
      <c r="C997" s="45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</row>
    <row r="998" spans="1:65" ht="19.5" customHeight="1" x14ac:dyDescent="0.6">
      <c r="A998" s="40"/>
      <c r="B998" s="40"/>
      <c r="C998" s="45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</row>
    <row r="999" spans="1:65" ht="19.5" customHeight="1" x14ac:dyDescent="0.6">
      <c r="A999" s="40"/>
      <c r="B999" s="40"/>
      <c r="C999" s="45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</row>
    <row r="1000" spans="1:65" ht="19.5" customHeight="1" x14ac:dyDescent="0.6">
      <c r="A1000" s="40"/>
      <c r="B1000" s="40"/>
      <c r="C1000" s="45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</row>
    <row r="1001" spans="1:65" ht="19.5" customHeight="1" x14ac:dyDescent="0.6">
      <c r="A1001" s="40"/>
      <c r="B1001" s="40"/>
      <c r="C1001" s="45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</row>
    <row r="1002" spans="1:65" ht="19.5" customHeight="1" x14ac:dyDescent="0.6">
      <c r="A1002" s="40"/>
      <c r="B1002" s="40"/>
      <c r="C1002" s="45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</row>
    <row r="1003" spans="1:65" ht="19.5" customHeight="1" x14ac:dyDescent="0.6">
      <c r="A1003" s="40"/>
      <c r="B1003" s="40"/>
      <c r="C1003" s="45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</row>
    <row r="1004" spans="1:65" ht="19.5" customHeight="1" x14ac:dyDescent="0.6">
      <c r="A1004" s="40"/>
      <c r="B1004" s="40"/>
      <c r="C1004" s="45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</row>
    <row r="1005" spans="1:65" ht="19.5" customHeight="1" x14ac:dyDescent="0.6">
      <c r="A1005" s="40"/>
      <c r="B1005" s="40"/>
      <c r="C1005" s="45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34" workbookViewId="0">
      <selection activeCell="C42" sqref="C42:S43"/>
    </sheetView>
  </sheetViews>
  <sheetFormatPr defaultColWidth="10.08203125" defaultRowHeight="15" customHeight="1" x14ac:dyDescent="0.6"/>
  <cols>
    <col min="1" max="1" width="2.4140625" style="46" customWidth="1"/>
    <col min="2" max="2" width="4.1640625" style="46" customWidth="1"/>
    <col min="3" max="3" width="5.08203125" style="46" customWidth="1"/>
    <col min="4" max="4" width="6.58203125" style="46" customWidth="1"/>
    <col min="5" max="5" width="26.9140625" style="46" customWidth="1"/>
    <col min="6" max="6" width="9.08203125" style="46" customWidth="1"/>
    <col min="7" max="7" width="4.4140625" style="46" customWidth="1"/>
    <col min="8" max="8" width="10" style="46" customWidth="1"/>
    <col min="9" max="9" width="4.4140625" style="46" customWidth="1"/>
    <col min="10" max="10" width="10.4140625" style="46" customWidth="1"/>
    <col min="11" max="11" width="4.4140625" style="46" customWidth="1"/>
    <col min="12" max="12" width="10.6640625" style="46" customWidth="1"/>
    <col min="13" max="13" width="4.4140625" style="46" customWidth="1"/>
    <col min="14" max="14" width="11.08203125" style="46" customWidth="1"/>
    <col min="15" max="15" width="4.4140625" style="46" customWidth="1"/>
    <col min="16" max="16" width="10.1640625" style="46" customWidth="1"/>
    <col min="17" max="17" width="6.08203125" style="46" hidden="1" customWidth="1"/>
    <col min="18" max="18" width="4.4140625" style="46" customWidth="1"/>
    <col min="19" max="19" width="10.9140625" style="46" customWidth="1"/>
    <col min="20" max="31" width="9.08203125" style="46" customWidth="1"/>
    <col min="32" max="16384" width="10.08203125" style="46"/>
  </cols>
  <sheetData>
    <row r="1" spans="1:31" ht="18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4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8.75" customHeight="1" x14ac:dyDescent="0.6">
      <c r="A2" s="40"/>
      <c r="B2" s="89" t="s">
        <v>0</v>
      </c>
      <c r="C2" s="90"/>
      <c r="D2" s="90"/>
      <c r="E2" s="90"/>
      <c r="F2" s="91"/>
      <c r="G2" s="98" t="s">
        <v>70</v>
      </c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1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8.75" customHeight="1" x14ac:dyDescent="0.6">
      <c r="A3" s="40"/>
      <c r="B3" s="89" t="str">
        <f>ฉบับนักเรียน!A3</f>
        <v>นางนลินรัตน์ สุขธีรกุลพงศ์  นางสาววลัยลักษณ์ ภูศรี</v>
      </c>
      <c r="C3" s="90"/>
      <c r="D3" s="90"/>
      <c r="E3" s="90"/>
      <c r="F3" s="91"/>
      <c r="G3" s="89" t="s">
        <v>71</v>
      </c>
      <c r="H3" s="91"/>
      <c r="I3" s="89" t="s">
        <v>72</v>
      </c>
      <c r="J3" s="91"/>
      <c r="K3" s="89" t="s">
        <v>73</v>
      </c>
      <c r="L3" s="91"/>
      <c r="M3" s="89" t="s">
        <v>74</v>
      </c>
      <c r="N3" s="91"/>
      <c r="O3" s="89" t="s">
        <v>75</v>
      </c>
      <c r="P3" s="91"/>
      <c r="Q3" s="55"/>
      <c r="R3" s="89" t="s">
        <v>76</v>
      </c>
      <c r="S3" s="91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8.7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8.75" customHeight="1" x14ac:dyDescent="0.7">
      <c r="A5" s="51"/>
      <c r="B5" s="20" t="s">
        <v>66</v>
      </c>
      <c r="C5" s="44" t="str">
        <f>ฉบับครู!B5</f>
        <v>4/5</v>
      </c>
      <c r="D5" s="49">
        <f>ฉบับนักเรียน!C5</f>
        <v>44088</v>
      </c>
      <c r="E5" s="52" t="str">
        <f>ฉบับนักเรียน!D5</f>
        <v>นายธนวิชญ์  หนูเขียว</v>
      </c>
      <c r="F5" s="20" t="str">
        <f>ฉบับนักเรียน!E5</f>
        <v>ชาย</v>
      </c>
      <c r="G5" s="18">
        <f>ฉบับนักเรียน!AF5</f>
        <v>0</v>
      </c>
      <c r="H5" s="26" t="str">
        <f t="shared" ref="H5:H42" si="0">IF(G5&lt;5,"ปกติ",IF(G5&lt;6,"เสี่ยง","มีปัญหา"))</f>
        <v>ปกติ</v>
      </c>
      <c r="I5" s="18">
        <f>ฉบับนักเรียน!AI5</f>
        <v>0</v>
      </c>
      <c r="J5" s="26" t="str">
        <f t="shared" ref="J5:J42" si="1">IF(I5&lt;5,"ปกติ",IF(I5&lt;6,"เสี่ยง","มีปัญหา"))</f>
        <v>ปกติ</v>
      </c>
      <c r="K5" s="18">
        <f>ฉบับนักเรียน!AM5</f>
        <v>0</v>
      </c>
      <c r="L5" s="26" t="str">
        <f t="shared" ref="L5:L42" si="2">IF(K5&lt;6,"ปกติ",IF(K5&lt;7,"เสี่ยง","มีปัญหา"))</f>
        <v>ปกติ</v>
      </c>
      <c r="M5" s="18">
        <f>ฉบับนักเรียน!AQ5</f>
        <v>0</v>
      </c>
      <c r="N5" s="26" t="str">
        <f t="shared" ref="N5:N42" si="3">IF(M5&lt;5,"ปกติ",IF(M5&lt;6,"เสี่ยง","มีปัญหา"))</f>
        <v>ปกติ</v>
      </c>
      <c r="O5" s="18">
        <f>ฉบับนักเรียน!AS5</f>
        <v>0</v>
      </c>
      <c r="P5" s="26" t="str">
        <f t="shared" ref="P5:P42" si="4">IF(O5&gt;4,"มีจุดแข็ง","ไม่มีจุดแข็ง")</f>
        <v>ไม่มีจุดแข็ง</v>
      </c>
      <c r="Q5" s="18">
        <f t="shared" ref="Q5:Q42" si="5">G5+I5+K5+M5</f>
        <v>0</v>
      </c>
      <c r="R5" s="18">
        <f t="shared" ref="R5:R42" si="6">SUM(G5,I5,K5,M5)</f>
        <v>0</v>
      </c>
      <c r="S5" s="26" t="str">
        <f t="shared" ref="S5:S42" si="7">IF(R5&lt;16,"ปกติ",IF(R5&lt;19,"เสี่ยง","มีปัญหา"))</f>
        <v>ปกติ</v>
      </c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</row>
    <row r="6" spans="1:31" ht="18.75" customHeight="1" x14ac:dyDescent="0.7">
      <c r="A6" s="51"/>
      <c r="B6" s="20" t="s">
        <v>13</v>
      </c>
      <c r="C6" s="44" t="str">
        <f>ฉบับครู!B6</f>
        <v>4/5</v>
      </c>
      <c r="D6" s="49">
        <f>ฉบับนักเรียน!C6</f>
        <v>44090</v>
      </c>
      <c r="E6" s="52" t="str">
        <f>ฉบับนักเรียน!D6</f>
        <v>นายปิติ  สังข์แก้วพูลผล</v>
      </c>
      <c r="F6" s="20" t="str">
        <f>ฉบับนักเรียน!E6</f>
        <v>ชาย</v>
      </c>
      <c r="G6" s="18">
        <f>ฉบับนักเรียน!AF6</f>
        <v>0</v>
      </c>
      <c r="H6" s="26" t="str">
        <f t="shared" si="0"/>
        <v>ปกติ</v>
      </c>
      <c r="I6" s="18">
        <f>ฉบับนักเรียน!AI6</f>
        <v>0</v>
      </c>
      <c r="J6" s="26" t="str">
        <f t="shared" si="1"/>
        <v>ปกติ</v>
      </c>
      <c r="K6" s="18">
        <f>ฉบับนักเรียน!AM6</f>
        <v>0</v>
      </c>
      <c r="L6" s="26" t="str">
        <f t="shared" si="2"/>
        <v>ปกติ</v>
      </c>
      <c r="M6" s="18">
        <f>ฉบับนักเรียน!AQ6</f>
        <v>0</v>
      </c>
      <c r="N6" s="26" t="str">
        <f t="shared" si="3"/>
        <v>ปกติ</v>
      </c>
      <c r="O6" s="56">
        <f>ฉบับนักเรียน!AS6</f>
        <v>0</v>
      </c>
      <c r="P6" s="26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6" t="str">
        <f t="shared" si="7"/>
        <v>ปกติ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1" ht="18.75" customHeight="1" x14ac:dyDescent="0.7">
      <c r="A7" s="51"/>
      <c r="B7" s="20" t="s">
        <v>14</v>
      </c>
      <c r="C7" s="44" t="str">
        <f>ฉบับครู!B7</f>
        <v>4/5</v>
      </c>
      <c r="D7" s="49">
        <f>ฉบับนักเรียน!C7</f>
        <v>44135</v>
      </c>
      <c r="E7" s="52" t="str">
        <f>ฉบับนักเรียน!D7</f>
        <v>นายนิติกร  เชื้อจิตร</v>
      </c>
      <c r="F7" s="20" t="str">
        <f>ฉบับนักเรียน!E7</f>
        <v>ชาย</v>
      </c>
      <c r="G7" s="18">
        <f>ฉบับนักเรียน!AF7</f>
        <v>0</v>
      </c>
      <c r="H7" s="26" t="str">
        <f t="shared" si="0"/>
        <v>ปกติ</v>
      </c>
      <c r="I7" s="18">
        <f>ฉบับนักเรียน!AI7</f>
        <v>0</v>
      </c>
      <c r="J7" s="26" t="str">
        <f t="shared" si="1"/>
        <v>ปกติ</v>
      </c>
      <c r="K7" s="18">
        <f>ฉบับนักเรียน!AM7</f>
        <v>0</v>
      </c>
      <c r="L7" s="26" t="str">
        <f t="shared" si="2"/>
        <v>ปกติ</v>
      </c>
      <c r="M7" s="18">
        <f>ฉบับนักเรียน!AQ7</f>
        <v>0</v>
      </c>
      <c r="N7" s="26" t="str">
        <f t="shared" si="3"/>
        <v>ปกติ</v>
      </c>
      <c r="O7" s="18">
        <f>ฉบับนักเรียน!AS7</f>
        <v>0</v>
      </c>
      <c r="P7" s="26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6" t="str">
        <f t="shared" si="7"/>
        <v>ปกติ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</row>
    <row r="8" spans="1:31" ht="18.75" customHeight="1" x14ac:dyDescent="0.7">
      <c r="A8" s="51"/>
      <c r="B8" s="20" t="s">
        <v>15</v>
      </c>
      <c r="C8" s="44" t="str">
        <f>ฉบับครู!B8</f>
        <v>4/5</v>
      </c>
      <c r="D8" s="49">
        <f>ฉบับนักเรียน!C8</f>
        <v>44217</v>
      </c>
      <c r="E8" s="52" t="str">
        <f>ฉบับนักเรียน!D8</f>
        <v>นายเตวิช  นามประสพ</v>
      </c>
      <c r="F8" s="20" t="str">
        <f>ฉบับนักเรียน!E8</f>
        <v>ชาย</v>
      </c>
      <c r="G8" s="18">
        <f>ฉบับนักเรียน!AF8</f>
        <v>0</v>
      </c>
      <c r="H8" s="26" t="str">
        <f t="shared" si="0"/>
        <v>ปกติ</v>
      </c>
      <c r="I8" s="18">
        <f>ฉบับนักเรียน!AI8</f>
        <v>0</v>
      </c>
      <c r="J8" s="26" t="str">
        <f t="shared" si="1"/>
        <v>ปกติ</v>
      </c>
      <c r="K8" s="18">
        <f>ฉบับนักเรียน!AM8</f>
        <v>0</v>
      </c>
      <c r="L8" s="26" t="str">
        <f t="shared" si="2"/>
        <v>ปกติ</v>
      </c>
      <c r="M8" s="18">
        <f>ฉบับนักเรียน!AQ8</f>
        <v>0</v>
      </c>
      <c r="N8" s="26" t="str">
        <f t="shared" si="3"/>
        <v>ปกติ</v>
      </c>
      <c r="O8" s="18">
        <f>ฉบับนักเรียน!AS8</f>
        <v>0</v>
      </c>
      <c r="P8" s="26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6" t="str">
        <f t="shared" si="7"/>
        <v>ปกติ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</row>
    <row r="9" spans="1:31" ht="18.75" customHeight="1" x14ac:dyDescent="0.7">
      <c r="A9" s="51"/>
      <c r="B9" s="20" t="s">
        <v>16</v>
      </c>
      <c r="C9" s="44" t="str">
        <f>ฉบับครู!B9</f>
        <v>4/5</v>
      </c>
      <c r="D9" s="49">
        <f>ฉบับนักเรียน!C9</f>
        <v>44219</v>
      </c>
      <c r="E9" s="52" t="str">
        <f>ฉบับนักเรียน!D9</f>
        <v>นายชัยนุช  แพงสกล</v>
      </c>
      <c r="F9" s="20" t="str">
        <f>ฉบับนักเรียน!E9</f>
        <v>ชาย</v>
      </c>
      <c r="G9" s="18">
        <f>ฉบับนักเรียน!AF9</f>
        <v>0</v>
      </c>
      <c r="H9" s="26" t="str">
        <f t="shared" si="0"/>
        <v>ปกติ</v>
      </c>
      <c r="I9" s="18">
        <f>ฉบับนักเรียน!AI9</f>
        <v>0</v>
      </c>
      <c r="J9" s="26" t="str">
        <f t="shared" si="1"/>
        <v>ปกติ</v>
      </c>
      <c r="K9" s="18">
        <f>ฉบับนักเรียน!AM9</f>
        <v>0</v>
      </c>
      <c r="L9" s="26" t="str">
        <f t="shared" si="2"/>
        <v>ปกติ</v>
      </c>
      <c r="M9" s="18">
        <f>ฉบับนักเรียน!AQ9</f>
        <v>0</v>
      </c>
      <c r="N9" s="26" t="str">
        <f t="shared" si="3"/>
        <v>ปกติ</v>
      </c>
      <c r="O9" s="56">
        <f>ฉบับนักเรียน!AS9</f>
        <v>0</v>
      </c>
      <c r="P9" s="26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6" t="str">
        <f t="shared" si="7"/>
        <v>ปกติ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</row>
    <row r="10" spans="1:31" ht="18.75" customHeight="1" x14ac:dyDescent="0.7">
      <c r="A10" s="51"/>
      <c r="B10" s="20" t="s">
        <v>17</v>
      </c>
      <c r="C10" s="44" t="str">
        <f>ฉบับครู!B10</f>
        <v>4/5</v>
      </c>
      <c r="D10" s="49">
        <f>ฉบับนักเรียน!C10</f>
        <v>44221</v>
      </c>
      <c r="E10" s="52" t="str">
        <f>ฉบับนักเรียน!D10</f>
        <v>นายชัยวัฒน์  สุขเปีย</v>
      </c>
      <c r="F10" s="20" t="str">
        <f>ฉบับนักเรียน!E10</f>
        <v>ชาย</v>
      </c>
      <c r="G10" s="18">
        <f>ฉบับนักเรียน!AF10</f>
        <v>0</v>
      </c>
      <c r="H10" s="26" t="str">
        <f t="shared" si="0"/>
        <v>ปกติ</v>
      </c>
      <c r="I10" s="18">
        <f>ฉบับนักเรียน!AI10</f>
        <v>0</v>
      </c>
      <c r="J10" s="26" t="str">
        <f t="shared" si="1"/>
        <v>ปกติ</v>
      </c>
      <c r="K10" s="18">
        <f>ฉบับนักเรียน!AM10</f>
        <v>0</v>
      </c>
      <c r="L10" s="26" t="str">
        <f t="shared" si="2"/>
        <v>ปกติ</v>
      </c>
      <c r="M10" s="18">
        <f>ฉบับนักเรียน!AQ10</f>
        <v>0</v>
      </c>
      <c r="N10" s="26" t="str">
        <f t="shared" si="3"/>
        <v>ปกติ</v>
      </c>
      <c r="O10" s="18">
        <f>ฉบับนักเรียน!AS10</f>
        <v>0</v>
      </c>
      <c r="P10" s="26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6" t="str">
        <f t="shared" si="7"/>
        <v>ปกติ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</row>
    <row r="11" spans="1:31" ht="18.75" customHeight="1" x14ac:dyDescent="0.7">
      <c r="A11" s="51"/>
      <c r="B11" s="20" t="s">
        <v>18</v>
      </c>
      <c r="C11" s="44" t="str">
        <f>ฉบับครู!B11</f>
        <v>4/5</v>
      </c>
      <c r="D11" s="49">
        <f>ฉบับนักเรียน!C11</f>
        <v>44223</v>
      </c>
      <c r="E11" s="52" t="str">
        <f>ฉบับนักเรียน!D11</f>
        <v>นายชีวธันย์  พวงมาลัย</v>
      </c>
      <c r="F11" s="20" t="str">
        <f>ฉบับนักเรียน!E11</f>
        <v>ชาย</v>
      </c>
      <c r="G11" s="18">
        <f>ฉบับนักเรียน!AF11</f>
        <v>0</v>
      </c>
      <c r="H11" s="26" t="str">
        <f t="shared" si="0"/>
        <v>ปกติ</v>
      </c>
      <c r="I11" s="18">
        <f>ฉบับนักเรียน!AI11</f>
        <v>0</v>
      </c>
      <c r="J11" s="26" t="str">
        <f t="shared" si="1"/>
        <v>ปกติ</v>
      </c>
      <c r="K11" s="18">
        <f>ฉบับนักเรียน!AM11</f>
        <v>0</v>
      </c>
      <c r="L11" s="26" t="str">
        <f t="shared" si="2"/>
        <v>ปกติ</v>
      </c>
      <c r="M11" s="18">
        <f>ฉบับนักเรียน!AQ11</f>
        <v>0</v>
      </c>
      <c r="N11" s="26" t="str">
        <f t="shared" si="3"/>
        <v>ปกติ</v>
      </c>
      <c r="O11" s="18">
        <f>ฉบับนักเรียน!AS11</f>
        <v>0</v>
      </c>
      <c r="P11" s="26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6" t="str">
        <f t="shared" si="7"/>
        <v>ปกติ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</row>
    <row r="12" spans="1:31" ht="18.75" customHeight="1" x14ac:dyDescent="0.7">
      <c r="A12" s="51"/>
      <c r="B12" s="20" t="s">
        <v>19</v>
      </c>
      <c r="C12" s="44" t="str">
        <f>ฉบับครู!B12</f>
        <v>4/5</v>
      </c>
      <c r="D12" s="49">
        <f>ฉบับนักเรียน!C12</f>
        <v>44224</v>
      </c>
      <c r="E12" s="52" t="str">
        <f>ฉบับนักเรียน!D12</f>
        <v>เด็กชายซามูเอล  มะโนชัย</v>
      </c>
      <c r="F12" s="20" t="str">
        <f>ฉบับนักเรียน!E12</f>
        <v>ชาย</v>
      </c>
      <c r="G12" s="18">
        <f>ฉบับนักเรียน!AF12</f>
        <v>0</v>
      </c>
      <c r="H12" s="26" t="str">
        <f t="shared" si="0"/>
        <v>ปกติ</v>
      </c>
      <c r="I12" s="18">
        <f>ฉบับนักเรียน!AI12</f>
        <v>0</v>
      </c>
      <c r="J12" s="26" t="str">
        <f t="shared" si="1"/>
        <v>ปกติ</v>
      </c>
      <c r="K12" s="18">
        <f>ฉบับนักเรียน!AM12</f>
        <v>0</v>
      </c>
      <c r="L12" s="26" t="str">
        <f t="shared" si="2"/>
        <v>ปกติ</v>
      </c>
      <c r="M12" s="18">
        <f>ฉบับนักเรียน!AQ12</f>
        <v>0</v>
      </c>
      <c r="N12" s="26" t="str">
        <f t="shared" si="3"/>
        <v>ปกติ</v>
      </c>
      <c r="O12" s="18">
        <f>ฉบับนักเรียน!AS12</f>
        <v>0</v>
      </c>
      <c r="P12" s="26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6" t="str">
        <f t="shared" si="7"/>
        <v>ปกติ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</row>
    <row r="13" spans="1:31" ht="18.75" customHeight="1" x14ac:dyDescent="0.7">
      <c r="A13" s="51"/>
      <c r="B13" s="20" t="s">
        <v>20</v>
      </c>
      <c r="C13" s="44" t="str">
        <f>ฉบับครู!B13</f>
        <v>4/5</v>
      </c>
      <c r="D13" s="49">
        <f>ฉบับนักเรียน!C13</f>
        <v>44225</v>
      </c>
      <c r="E13" s="52" t="str">
        <f>ฉบับนักเรียน!D13</f>
        <v>นายฐาปนพงศ์  ศิริมนูญ</v>
      </c>
      <c r="F13" s="20" t="str">
        <f>ฉบับนักเรียน!E13</f>
        <v>ชาย</v>
      </c>
      <c r="G13" s="18">
        <f>ฉบับนักเรียน!AF13</f>
        <v>0</v>
      </c>
      <c r="H13" s="26" t="str">
        <f t="shared" si="0"/>
        <v>ปกติ</v>
      </c>
      <c r="I13" s="18">
        <f>ฉบับนักเรียน!AI13</f>
        <v>0</v>
      </c>
      <c r="J13" s="26" t="str">
        <f t="shared" si="1"/>
        <v>ปกติ</v>
      </c>
      <c r="K13" s="18">
        <f>ฉบับนักเรียน!AM13</f>
        <v>0</v>
      </c>
      <c r="L13" s="26" t="str">
        <f t="shared" si="2"/>
        <v>ปกติ</v>
      </c>
      <c r="M13" s="18">
        <f>ฉบับนักเรียน!AQ13</f>
        <v>0</v>
      </c>
      <c r="N13" s="26" t="str">
        <f t="shared" si="3"/>
        <v>ปกติ</v>
      </c>
      <c r="O13" s="18">
        <f>ฉบับนักเรียน!AS13</f>
        <v>0</v>
      </c>
      <c r="P13" s="26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6" t="str">
        <f t="shared" si="7"/>
        <v>ปกติ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</row>
    <row r="14" spans="1:31" ht="18.75" customHeight="1" x14ac:dyDescent="0.7">
      <c r="A14" s="51"/>
      <c r="B14" s="20" t="s">
        <v>21</v>
      </c>
      <c r="C14" s="44" t="str">
        <f>ฉบับครู!B14</f>
        <v>4/5</v>
      </c>
      <c r="D14" s="49">
        <f>ฉบับนักเรียน!C14</f>
        <v>44232</v>
      </c>
      <c r="E14" s="52" t="str">
        <f>ฉบับนักเรียน!D14</f>
        <v>นายพันธกานต์  เทพส่ง</v>
      </c>
      <c r="F14" s="20" t="str">
        <f>ฉบับนักเรียน!E14</f>
        <v>ชาย</v>
      </c>
      <c r="G14" s="18">
        <f>ฉบับนักเรียน!AF14</f>
        <v>0</v>
      </c>
      <c r="H14" s="26" t="str">
        <f t="shared" si="0"/>
        <v>ปกติ</v>
      </c>
      <c r="I14" s="18">
        <f>ฉบับนักเรียน!AI14</f>
        <v>0</v>
      </c>
      <c r="J14" s="26" t="str">
        <f t="shared" si="1"/>
        <v>ปกติ</v>
      </c>
      <c r="K14" s="18">
        <f>ฉบับนักเรียน!AM14</f>
        <v>0</v>
      </c>
      <c r="L14" s="26" t="str">
        <f t="shared" si="2"/>
        <v>ปกติ</v>
      </c>
      <c r="M14" s="18">
        <f>ฉบับนักเรียน!AQ14</f>
        <v>0</v>
      </c>
      <c r="N14" s="26" t="str">
        <f t="shared" si="3"/>
        <v>ปกติ</v>
      </c>
      <c r="O14" s="18">
        <f>ฉบับนักเรียน!AS14</f>
        <v>0</v>
      </c>
      <c r="P14" s="26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6" t="str">
        <f t="shared" si="7"/>
        <v>ปกติ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</row>
    <row r="15" spans="1:31" ht="18.75" customHeight="1" x14ac:dyDescent="0.7">
      <c r="A15" s="51"/>
      <c r="B15" s="20" t="s">
        <v>22</v>
      </c>
      <c r="C15" s="44" t="str">
        <f>ฉบับครู!B15</f>
        <v>4/5</v>
      </c>
      <c r="D15" s="49">
        <f>ฉบับนักเรียน!C15</f>
        <v>44235</v>
      </c>
      <c r="E15" s="52" t="str">
        <f>ฉบับนักเรียน!D15</f>
        <v>นายสุพศิน  จิระรัตนานุกูล</v>
      </c>
      <c r="F15" s="20" t="str">
        <f>ฉบับนักเรียน!E15</f>
        <v>ชาย</v>
      </c>
      <c r="G15" s="18">
        <f>ฉบับนักเรียน!AF15</f>
        <v>0</v>
      </c>
      <c r="H15" s="26" t="str">
        <f t="shared" si="0"/>
        <v>ปกติ</v>
      </c>
      <c r="I15" s="18">
        <f>ฉบับนักเรียน!AI15</f>
        <v>0</v>
      </c>
      <c r="J15" s="26" t="str">
        <f t="shared" si="1"/>
        <v>ปกติ</v>
      </c>
      <c r="K15" s="18">
        <f>ฉบับนักเรียน!AM15</f>
        <v>0</v>
      </c>
      <c r="L15" s="26" t="str">
        <f t="shared" si="2"/>
        <v>ปกติ</v>
      </c>
      <c r="M15" s="18">
        <f>ฉบับนักเรียน!AQ15</f>
        <v>0</v>
      </c>
      <c r="N15" s="26" t="str">
        <f t="shared" si="3"/>
        <v>ปกติ</v>
      </c>
      <c r="O15" s="18">
        <f>ฉบับนักเรียน!AS15</f>
        <v>0</v>
      </c>
      <c r="P15" s="26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6" t="str">
        <f t="shared" si="7"/>
        <v>ปกติ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</row>
    <row r="16" spans="1:31" ht="18.75" customHeight="1" x14ac:dyDescent="0.7">
      <c r="A16" s="51"/>
      <c r="B16" s="20" t="s">
        <v>23</v>
      </c>
      <c r="C16" s="44" t="str">
        <f>ฉบับครู!B16</f>
        <v>4/5</v>
      </c>
      <c r="D16" s="49">
        <f>ฉบับนักเรียน!C16</f>
        <v>44263</v>
      </c>
      <c r="E16" s="52" t="str">
        <f>ฉบับนักเรียน!D16</f>
        <v>นายณัฐพงศ์  เก่งตรง</v>
      </c>
      <c r="F16" s="20" t="str">
        <f>ฉบับนักเรียน!E16</f>
        <v>ชาย</v>
      </c>
      <c r="G16" s="18">
        <f>ฉบับนักเรียน!AF16</f>
        <v>0</v>
      </c>
      <c r="H16" s="26" t="str">
        <f t="shared" si="0"/>
        <v>ปกติ</v>
      </c>
      <c r="I16" s="18">
        <f>ฉบับนักเรียน!AI16</f>
        <v>0</v>
      </c>
      <c r="J16" s="26" t="str">
        <f t="shared" si="1"/>
        <v>ปกติ</v>
      </c>
      <c r="K16" s="18">
        <f>ฉบับนักเรียน!AM16</f>
        <v>0</v>
      </c>
      <c r="L16" s="26" t="str">
        <f t="shared" si="2"/>
        <v>ปกติ</v>
      </c>
      <c r="M16" s="18">
        <f>ฉบับนักเรียน!AQ16</f>
        <v>0</v>
      </c>
      <c r="N16" s="26" t="str">
        <f t="shared" si="3"/>
        <v>ปกติ</v>
      </c>
      <c r="O16" s="18">
        <f>ฉบับนักเรียน!AS16</f>
        <v>0</v>
      </c>
      <c r="P16" s="26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6" t="str">
        <f t="shared" si="7"/>
        <v>ปกติ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</row>
    <row r="17" spans="1:31" ht="18.75" customHeight="1" x14ac:dyDescent="0.7">
      <c r="A17" s="51"/>
      <c r="B17" s="20" t="s">
        <v>24</v>
      </c>
      <c r="C17" s="44" t="str">
        <f>ฉบับครู!B17</f>
        <v>4/5</v>
      </c>
      <c r="D17" s="49">
        <f>ฉบับนักเรียน!C17</f>
        <v>44268</v>
      </c>
      <c r="E17" s="52" t="str">
        <f>ฉบับนักเรียน!D17</f>
        <v>นายนรเทพ  ระวิวรรณ</v>
      </c>
      <c r="F17" s="20" t="str">
        <f>ฉบับนักเรียน!E17</f>
        <v>ชาย</v>
      </c>
      <c r="G17" s="18">
        <f>ฉบับนักเรียน!AF17</f>
        <v>0</v>
      </c>
      <c r="H17" s="26" t="str">
        <f t="shared" si="0"/>
        <v>ปกติ</v>
      </c>
      <c r="I17" s="18">
        <f>ฉบับนักเรียน!AI17</f>
        <v>0</v>
      </c>
      <c r="J17" s="26" t="str">
        <f t="shared" si="1"/>
        <v>ปกติ</v>
      </c>
      <c r="K17" s="18">
        <f>ฉบับนักเรียน!AM17</f>
        <v>0</v>
      </c>
      <c r="L17" s="26" t="str">
        <f t="shared" si="2"/>
        <v>ปกติ</v>
      </c>
      <c r="M17" s="18">
        <f>ฉบับนักเรียน!AQ17</f>
        <v>0</v>
      </c>
      <c r="N17" s="26" t="str">
        <f t="shared" si="3"/>
        <v>ปกติ</v>
      </c>
      <c r="O17" s="56">
        <f>ฉบับนักเรียน!AS17</f>
        <v>0</v>
      </c>
      <c r="P17" s="26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6" t="str">
        <f t="shared" si="7"/>
        <v>ปกติ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</row>
    <row r="18" spans="1:31" ht="18.75" customHeight="1" x14ac:dyDescent="0.7">
      <c r="A18" s="51"/>
      <c r="B18" s="20" t="s">
        <v>25</v>
      </c>
      <c r="C18" s="44" t="str">
        <f>ฉบับครู!B18</f>
        <v>4/5</v>
      </c>
      <c r="D18" s="49">
        <f>ฉบับนักเรียน!C18</f>
        <v>44269</v>
      </c>
      <c r="E18" s="52" t="str">
        <f>ฉบับนักเรียน!D18</f>
        <v>นายนิธิกร  บุณยการ</v>
      </c>
      <c r="F18" s="20" t="str">
        <f>ฉบับนักเรียน!E18</f>
        <v>ชาย</v>
      </c>
      <c r="G18" s="18">
        <f>ฉบับนักเรียน!AF18</f>
        <v>0</v>
      </c>
      <c r="H18" s="26" t="str">
        <f t="shared" si="0"/>
        <v>ปกติ</v>
      </c>
      <c r="I18" s="18">
        <f>ฉบับนักเรียน!AI18</f>
        <v>0</v>
      </c>
      <c r="J18" s="26" t="str">
        <f t="shared" si="1"/>
        <v>ปกติ</v>
      </c>
      <c r="K18" s="18">
        <f>ฉบับนักเรียน!AM18</f>
        <v>0</v>
      </c>
      <c r="L18" s="26" t="str">
        <f t="shared" si="2"/>
        <v>ปกติ</v>
      </c>
      <c r="M18" s="18">
        <f>ฉบับนักเรียน!AQ18</f>
        <v>0</v>
      </c>
      <c r="N18" s="26" t="str">
        <f t="shared" si="3"/>
        <v>ปกติ</v>
      </c>
      <c r="O18" s="18">
        <f>ฉบับนักเรียน!AS18</f>
        <v>0</v>
      </c>
      <c r="P18" s="26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6" t="str">
        <f t="shared" si="7"/>
        <v>ปกติ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</row>
    <row r="19" spans="1:31" ht="18.75" customHeight="1" x14ac:dyDescent="0.7">
      <c r="A19" s="51"/>
      <c r="B19" s="20" t="s">
        <v>26</v>
      </c>
      <c r="C19" s="44" t="str">
        <f>ฉบับครู!B19</f>
        <v>4/5</v>
      </c>
      <c r="D19" s="49">
        <f>ฉบับนักเรียน!C19</f>
        <v>44271</v>
      </c>
      <c r="E19" s="52" t="str">
        <f>ฉบับนักเรียน!D19</f>
        <v>เด็กชายภูริฑัต  วงษ์ลาโพธิ์</v>
      </c>
      <c r="F19" s="20" t="str">
        <f>ฉบับนักเรียน!E19</f>
        <v>ชาย</v>
      </c>
      <c r="G19" s="18">
        <f>ฉบับนักเรียน!AF19</f>
        <v>0</v>
      </c>
      <c r="H19" s="26" t="str">
        <f t="shared" si="0"/>
        <v>ปกติ</v>
      </c>
      <c r="I19" s="18">
        <f>ฉบับนักเรียน!AI19</f>
        <v>0</v>
      </c>
      <c r="J19" s="26" t="str">
        <f t="shared" si="1"/>
        <v>ปกติ</v>
      </c>
      <c r="K19" s="18">
        <f>ฉบับนักเรียน!AM19</f>
        <v>0</v>
      </c>
      <c r="L19" s="26" t="str">
        <f t="shared" si="2"/>
        <v>ปกติ</v>
      </c>
      <c r="M19" s="18">
        <f>ฉบับนักเรียน!AQ19</f>
        <v>0</v>
      </c>
      <c r="N19" s="26" t="str">
        <f t="shared" si="3"/>
        <v>ปกติ</v>
      </c>
      <c r="O19" s="18">
        <f>ฉบับนักเรียน!AS19</f>
        <v>0</v>
      </c>
      <c r="P19" s="26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6" t="str">
        <f t="shared" si="7"/>
        <v>ปกติ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</row>
    <row r="20" spans="1:31" ht="18.75" customHeight="1" x14ac:dyDescent="0.7">
      <c r="A20" s="51"/>
      <c r="B20" s="20" t="s">
        <v>27</v>
      </c>
      <c r="C20" s="44" t="str">
        <f>ฉบับครู!B20</f>
        <v>4/5</v>
      </c>
      <c r="D20" s="49">
        <f>ฉบับนักเรียน!C20</f>
        <v>44273</v>
      </c>
      <c r="E20" s="52" t="str">
        <f>ฉบับนักเรียน!D20</f>
        <v>นายวุฒิชัย  จันทร์โสม</v>
      </c>
      <c r="F20" s="20" t="str">
        <f>ฉบับนักเรียน!E20</f>
        <v>ชาย</v>
      </c>
      <c r="G20" s="18">
        <f>ฉบับนักเรียน!AF20</f>
        <v>0</v>
      </c>
      <c r="H20" s="26" t="str">
        <f t="shared" si="0"/>
        <v>ปกติ</v>
      </c>
      <c r="I20" s="18">
        <f>ฉบับนักเรียน!AI20</f>
        <v>0</v>
      </c>
      <c r="J20" s="26" t="str">
        <f t="shared" si="1"/>
        <v>ปกติ</v>
      </c>
      <c r="K20" s="18">
        <f>ฉบับนักเรียน!AM20</f>
        <v>0</v>
      </c>
      <c r="L20" s="26" t="str">
        <f t="shared" si="2"/>
        <v>ปกติ</v>
      </c>
      <c r="M20" s="18">
        <f>ฉบับนักเรียน!AQ20</f>
        <v>0</v>
      </c>
      <c r="N20" s="26" t="str">
        <f t="shared" si="3"/>
        <v>ปกติ</v>
      </c>
      <c r="O20" s="18">
        <f>ฉบับนักเรียน!AS20</f>
        <v>0</v>
      </c>
      <c r="P20" s="26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6" t="str">
        <f t="shared" si="7"/>
        <v>ปกติ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</row>
    <row r="21" spans="1:31" ht="18.75" customHeight="1" x14ac:dyDescent="0.7">
      <c r="A21" s="51"/>
      <c r="B21" s="20" t="s">
        <v>28</v>
      </c>
      <c r="C21" s="44" t="str">
        <f>ฉบับครู!B21</f>
        <v>4/5</v>
      </c>
      <c r="D21" s="49">
        <f>ฉบับนักเรียน!C21</f>
        <v>44351</v>
      </c>
      <c r="E21" s="52" t="str">
        <f>ฉบับนักเรียน!D21</f>
        <v>นายกฤตภาส  ศรัจจันทร์</v>
      </c>
      <c r="F21" s="20" t="str">
        <f>ฉบับนักเรียน!E21</f>
        <v>ชาย</v>
      </c>
      <c r="G21" s="18">
        <f>ฉบับนักเรียน!AF21</f>
        <v>0</v>
      </c>
      <c r="H21" s="26" t="str">
        <f t="shared" si="0"/>
        <v>ปกติ</v>
      </c>
      <c r="I21" s="18">
        <f>ฉบับนักเรียน!AI21</f>
        <v>0</v>
      </c>
      <c r="J21" s="26" t="str">
        <f t="shared" si="1"/>
        <v>ปกติ</v>
      </c>
      <c r="K21" s="18">
        <f>ฉบับนักเรียน!AM21</f>
        <v>0</v>
      </c>
      <c r="L21" s="26" t="str">
        <f t="shared" si="2"/>
        <v>ปกติ</v>
      </c>
      <c r="M21" s="18">
        <f>ฉบับนักเรียน!AQ21</f>
        <v>0</v>
      </c>
      <c r="N21" s="26" t="str">
        <f t="shared" si="3"/>
        <v>ปกติ</v>
      </c>
      <c r="O21" s="18">
        <f>ฉบับนักเรียน!AS21</f>
        <v>0</v>
      </c>
      <c r="P21" s="26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6" t="str">
        <f t="shared" si="7"/>
        <v>ปกติ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</row>
    <row r="22" spans="1:31" ht="18.75" customHeight="1" x14ac:dyDescent="0.7">
      <c r="A22" s="51"/>
      <c r="B22" s="20" t="s">
        <v>29</v>
      </c>
      <c r="C22" s="44" t="str">
        <f>ฉบับครู!B22</f>
        <v>4/5</v>
      </c>
      <c r="D22" s="49">
        <f>ฉบับนักเรียน!C22</f>
        <v>44364</v>
      </c>
      <c r="E22" s="52" t="str">
        <f>ฉบับนักเรียน!D22</f>
        <v>นายรณกร  บัวคล้าย</v>
      </c>
      <c r="F22" s="20" t="str">
        <f>ฉบับนักเรียน!E22</f>
        <v>ชาย</v>
      </c>
      <c r="G22" s="18">
        <f>ฉบับนักเรียน!AF22</f>
        <v>0</v>
      </c>
      <c r="H22" s="26" t="str">
        <f t="shared" si="0"/>
        <v>ปกติ</v>
      </c>
      <c r="I22" s="18">
        <f>ฉบับนักเรียน!AI22</f>
        <v>0</v>
      </c>
      <c r="J22" s="26" t="str">
        <f t="shared" si="1"/>
        <v>ปกติ</v>
      </c>
      <c r="K22" s="18">
        <f>ฉบับนักเรียน!AM22</f>
        <v>0</v>
      </c>
      <c r="L22" s="26" t="str">
        <f t="shared" si="2"/>
        <v>ปกติ</v>
      </c>
      <c r="M22" s="18">
        <f>ฉบับนักเรียน!AQ22</f>
        <v>0</v>
      </c>
      <c r="N22" s="26" t="str">
        <f t="shared" si="3"/>
        <v>ปกติ</v>
      </c>
      <c r="O22" s="18">
        <f>ฉบับนักเรียน!AS22</f>
        <v>0</v>
      </c>
      <c r="P22" s="26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6" t="str">
        <f t="shared" si="7"/>
        <v>ปกติ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</row>
    <row r="23" spans="1:31" ht="18.75" customHeight="1" x14ac:dyDescent="0.7">
      <c r="A23" s="51"/>
      <c r="B23" s="20" t="s">
        <v>30</v>
      </c>
      <c r="C23" s="44" t="str">
        <f>ฉบับครู!B23</f>
        <v>4/5</v>
      </c>
      <c r="D23" s="49">
        <f>ฉบับนักเรียน!C23</f>
        <v>44396</v>
      </c>
      <c r="E23" s="52" t="str">
        <f>ฉบับนักเรียน!D23</f>
        <v>นายก่อศักดิ์  วารักดี</v>
      </c>
      <c r="F23" s="20" t="str">
        <f>ฉบับนักเรียน!E23</f>
        <v>ชาย</v>
      </c>
      <c r="G23" s="18">
        <f>ฉบับนักเรียน!AF23</f>
        <v>0</v>
      </c>
      <c r="H23" s="26" t="str">
        <f t="shared" si="0"/>
        <v>ปกติ</v>
      </c>
      <c r="I23" s="18">
        <f>ฉบับนักเรียน!AI23</f>
        <v>0</v>
      </c>
      <c r="J23" s="26" t="str">
        <f t="shared" si="1"/>
        <v>ปกติ</v>
      </c>
      <c r="K23" s="18">
        <f>ฉบับนักเรียน!AM23</f>
        <v>0</v>
      </c>
      <c r="L23" s="26" t="str">
        <f t="shared" si="2"/>
        <v>ปกติ</v>
      </c>
      <c r="M23" s="18">
        <f>ฉบับนักเรียน!AQ23</f>
        <v>0</v>
      </c>
      <c r="N23" s="26" t="str">
        <f t="shared" si="3"/>
        <v>ปกติ</v>
      </c>
      <c r="O23" s="18">
        <f>ฉบับนักเรียน!AS23</f>
        <v>0</v>
      </c>
      <c r="P23" s="26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6" t="str">
        <f t="shared" si="7"/>
        <v>ปกติ</v>
      </c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</row>
    <row r="24" spans="1:31" ht="18.75" customHeight="1" x14ac:dyDescent="0.7">
      <c r="A24" s="51"/>
      <c r="B24" s="20" t="s">
        <v>31</v>
      </c>
      <c r="C24" s="44" t="str">
        <f>ฉบับครู!B24</f>
        <v>4/5</v>
      </c>
      <c r="D24" s="49">
        <f>ฉบับนักเรียน!C24</f>
        <v>44400</v>
      </c>
      <c r="E24" s="52" t="str">
        <f>ฉบับนักเรียน!D24</f>
        <v>นายณัฐกรณ์  รักษ์ทอง</v>
      </c>
      <c r="F24" s="20" t="str">
        <f>ฉบับนักเรียน!E24</f>
        <v>ชาย</v>
      </c>
      <c r="G24" s="18">
        <f>ฉบับนักเรียน!AF24</f>
        <v>0</v>
      </c>
      <c r="H24" s="26" t="str">
        <f t="shared" si="0"/>
        <v>ปกติ</v>
      </c>
      <c r="I24" s="18">
        <f>ฉบับนักเรียน!AI24</f>
        <v>0</v>
      </c>
      <c r="J24" s="26" t="str">
        <f t="shared" si="1"/>
        <v>ปกติ</v>
      </c>
      <c r="K24" s="18">
        <f>ฉบับนักเรียน!AM24</f>
        <v>0</v>
      </c>
      <c r="L24" s="26" t="str">
        <f t="shared" si="2"/>
        <v>ปกติ</v>
      </c>
      <c r="M24" s="18">
        <f>ฉบับนักเรียน!AQ24</f>
        <v>0</v>
      </c>
      <c r="N24" s="26" t="str">
        <f t="shared" si="3"/>
        <v>ปกติ</v>
      </c>
      <c r="O24" s="18">
        <f>ฉบับนักเรียน!AS24</f>
        <v>0</v>
      </c>
      <c r="P24" s="26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6" t="str">
        <f t="shared" si="7"/>
        <v>ปกติ</v>
      </c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</row>
    <row r="25" spans="1:31" ht="18.75" customHeight="1" x14ac:dyDescent="0.7">
      <c r="A25" s="51"/>
      <c r="B25" s="20" t="s">
        <v>32</v>
      </c>
      <c r="C25" s="44" t="str">
        <f>ฉบับครู!B25</f>
        <v>4/5</v>
      </c>
      <c r="D25" s="49">
        <f>ฉบับนักเรียน!C25</f>
        <v>44404</v>
      </c>
      <c r="E25" s="52" t="str">
        <f>ฉบับนักเรียน!D25</f>
        <v>นายปวริศ  หนูรักษ์</v>
      </c>
      <c r="F25" s="20" t="str">
        <f>ฉบับนักเรียน!E25</f>
        <v>ชาย</v>
      </c>
      <c r="G25" s="18">
        <f>ฉบับนักเรียน!AF25</f>
        <v>0</v>
      </c>
      <c r="H25" s="26" t="str">
        <f t="shared" si="0"/>
        <v>ปกติ</v>
      </c>
      <c r="I25" s="18">
        <f>ฉบับนักเรียน!AI25</f>
        <v>0</v>
      </c>
      <c r="J25" s="26" t="str">
        <f t="shared" si="1"/>
        <v>ปกติ</v>
      </c>
      <c r="K25" s="18">
        <f>ฉบับนักเรียน!AM25</f>
        <v>0</v>
      </c>
      <c r="L25" s="26" t="str">
        <f t="shared" si="2"/>
        <v>ปกติ</v>
      </c>
      <c r="M25" s="18">
        <f>ฉบับนักเรียน!AQ25</f>
        <v>0</v>
      </c>
      <c r="N25" s="26" t="str">
        <f t="shared" si="3"/>
        <v>ปกติ</v>
      </c>
      <c r="O25" s="18">
        <f>ฉบับนักเรียน!AS25</f>
        <v>0</v>
      </c>
      <c r="P25" s="26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6" t="str">
        <f t="shared" si="7"/>
        <v>ปกติ</v>
      </c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</row>
    <row r="26" spans="1:31" ht="18" customHeight="1" x14ac:dyDescent="0.6">
      <c r="A26" s="40"/>
      <c r="B26" s="20" t="s">
        <v>33</v>
      </c>
      <c r="C26" s="44" t="str">
        <f>ฉบับครู!B26</f>
        <v>4/5</v>
      </c>
      <c r="D26" s="49">
        <f>ฉบับนักเรียน!C26</f>
        <v>44408</v>
      </c>
      <c r="E26" s="52" t="str">
        <f>ฉบับนักเรียน!D26</f>
        <v>นายยิ่งเกียรติ  เบ้าจรรักษ์</v>
      </c>
      <c r="F26" s="20" t="str">
        <f>ฉบับนักเรียน!E26</f>
        <v>ชาย</v>
      </c>
      <c r="G26" s="18">
        <f>ฉบับนักเรียน!AF26</f>
        <v>0</v>
      </c>
      <c r="H26" s="26" t="str">
        <f t="shared" si="0"/>
        <v>ปกติ</v>
      </c>
      <c r="I26" s="18">
        <f>ฉบับนักเรียน!AI26</f>
        <v>0</v>
      </c>
      <c r="J26" s="26" t="str">
        <f t="shared" si="1"/>
        <v>ปกติ</v>
      </c>
      <c r="K26" s="18">
        <f>ฉบับนักเรียน!AM26</f>
        <v>0</v>
      </c>
      <c r="L26" s="26" t="str">
        <f t="shared" si="2"/>
        <v>ปกติ</v>
      </c>
      <c r="M26" s="18">
        <f>ฉบับนักเรียน!AQ26</f>
        <v>0</v>
      </c>
      <c r="N26" s="26" t="str">
        <f t="shared" si="3"/>
        <v>ปกติ</v>
      </c>
      <c r="O26" s="18">
        <f>ฉบับนักเรียน!AS26</f>
        <v>0</v>
      </c>
      <c r="P26" s="26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6" t="str">
        <f t="shared" si="7"/>
        <v>ปกติ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6">
      <c r="A27" s="40"/>
      <c r="B27" s="20" t="s">
        <v>34</v>
      </c>
      <c r="C27" s="44" t="str">
        <f>ฉบับครู!B27</f>
        <v>4/5</v>
      </c>
      <c r="D27" s="49">
        <f>ฉบับนักเรียน!C27</f>
        <v>44453</v>
      </c>
      <c r="E27" s="52" t="str">
        <f>ฉบับนักเรียน!D27</f>
        <v>เด็กชายพงศธร  วิชัยโย</v>
      </c>
      <c r="F27" s="20" t="str">
        <f>ฉบับนักเรียน!E27</f>
        <v>ชาย</v>
      </c>
      <c r="G27" s="18">
        <f>ฉบับนักเรียน!AF27</f>
        <v>0</v>
      </c>
      <c r="H27" s="26" t="str">
        <f t="shared" si="0"/>
        <v>ปกติ</v>
      </c>
      <c r="I27" s="18">
        <f>ฉบับนักเรียน!AI27</f>
        <v>0</v>
      </c>
      <c r="J27" s="26" t="str">
        <f t="shared" si="1"/>
        <v>ปกติ</v>
      </c>
      <c r="K27" s="18">
        <f>ฉบับนักเรียน!AM27</f>
        <v>0</v>
      </c>
      <c r="L27" s="26" t="str">
        <f t="shared" si="2"/>
        <v>ปกติ</v>
      </c>
      <c r="M27" s="18">
        <f>ฉบับนักเรียน!AQ27</f>
        <v>0</v>
      </c>
      <c r="N27" s="26" t="str">
        <f t="shared" si="3"/>
        <v>ปกติ</v>
      </c>
      <c r="O27" s="18">
        <f>ฉบับนักเรียน!AS27</f>
        <v>0</v>
      </c>
      <c r="P27" s="26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6" t="str">
        <f t="shared" si="7"/>
        <v>ปกติ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4/5</v>
      </c>
      <c r="D28" s="49">
        <f>ฉบับนักเรียน!C28</f>
        <v>44456</v>
      </c>
      <c r="E28" s="52" t="str">
        <f>ฉบับนักเรียน!D28</f>
        <v>นายวัชรพล  มัคสัง</v>
      </c>
      <c r="F28" s="20" t="str">
        <f>ฉบับนักเรียน!E28</f>
        <v>ชาย</v>
      </c>
      <c r="G28" s="18">
        <f>ฉบับนักเรียน!AF28</f>
        <v>0</v>
      </c>
      <c r="H28" s="26" t="str">
        <f t="shared" si="0"/>
        <v>ปกติ</v>
      </c>
      <c r="I28" s="18">
        <f>ฉบับนักเรียน!AI28</f>
        <v>0</v>
      </c>
      <c r="J28" s="26" t="str">
        <f t="shared" si="1"/>
        <v>ปกติ</v>
      </c>
      <c r="K28" s="18">
        <f>ฉบับนักเรียน!AM28</f>
        <v>0</v>
      </c>
      <c r="L28" s="26" t="str">
        <f t="shared" si="2"/>
        <v>ปกติ</v>
      </c>
      <c r="M28" s="18">
        <f>ฉบับนักเรียน!AQ28</f>
        <v>0</v>
      </c>
      <c r="N28" s="26" t="str">
        <f t="shared" si="3"/>
        <v>ปกติ</v>
      </c>
      <c r="O28" s="18">
        <f>ฉบับนักเรียน!AS28</f>
        <v>0</v>
      </c>
      <c r="P28" s="26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4/5</v>
      </c>
      <c r="D29" s="49">
        <f>ฉบับนักเรียน!C29</f>
        <v>44487</v>
      </c>
      <c r="E29" s="52" t="str">
        <f>ฉบับนักเรียน!D29</f>
        <v>นายจิตติพัฒน์  วิจิตรโกเมน</v>
      </c>
      <c r="F29" s="20" t="str">
        <f>ฉบับนักเรียน!E29</f>
        <v>ชาย</v>
      </c>
      <c r="G29" s="18">
        <f>ฉบับนักเรียน!AF29</f>
        <v>0</v>
      </c>
      <c r="H29" s="26" t="str">
        <f t="shared" si="0"/>
        <v>ปกติ</v>
      </c>
      <c r="I29" s="18">
        <f>ฉบับนักเรียน!AI29</f>
        <v>0</v>
      </c>
      <c r="J29" s="26" t="str">
        <f t="shared" si="1"/>
        <v>ปกติ</v>
      </c>
      <c r="K29" s="18">
        <f>ฉบับนักเรียน!AM29</f>
        <v>0</v>
      </c>
      <c r="L29" s="26" t="str">
        <f t="shared" si="2"/>
        <v>ปกติ</v>
      </c>
      <c r="M29" s="18">
        <f>ฉบับนักเรียน!AQ29</f>
        <v>0</v>
      </c>
      <c r="N29" s="26" t="str">
        <f t="shared" si="3"/>
        <v>ปกติ</v>
      </c>
      <c r="O29" s="18">
        <f>ฉบับนักเรียน!AS29</f>
        <v>0</v>
      </c>
      <c r="P29" s="26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4/5</v>
      </c>
      <c r="D30" s="49">
        <f>ฉบับนักเรียน!C30</f>
        <v>44497</v>
      </c>
      <c r="E30" s="52" t="str">
        <f>ฉบับนักเรียน!D30</f>
        <v>นายพิจิตร  ผดุงศิริ</v>
      </c>
      <c r="F30" s="20" t="str">
        <f>ฉบับนักเรียน!E30</f>
        <v>ชาย</v>
      </c>
      <c r="G30" s="18">
        <f>ฉบับนักเรียน!AF30</f>
        <v>0</v>
      </c>
      <c r="H30" s="26" t="str">
        <f t="shared" si="0"/>
        <v>ปกติ</v>
      </c>
      <c r="I30" s="18">
        <f>ฉบับนักเรียน!AI30</f>
        <v>0</v>
      </c>
      <c r="J30" s="26" t="str">
        <f t="shared" si="1"/>
        <v>ปกติ</v>
      </c>
      <c r="K30" s="18">
        <f>ฉบับนักเรียน!AM30</f>
        <v>0</v>
      </c>
      <c r="L30" s="26" t="str">
        <f t="shared" si="2"/>
        <v>ปกติ</v>
      </c>
      <c r="M30" s="18">
        <f>ฉบับนักเรียน!AQ30</f>
        <v>0</v>
      </c>
      <c r="N30" s="26" t="str">
        <f t="shared" si="3"/>
        <v>ปกติ</v>
      </c>
      <c r="O30" s="18">
        <f>ฉบับนักเรียน!AS30</f>
        <v>0</v>
      </c>
      <c r="P30" s="26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4/5</v>
      </c>
      <c r="D31" s="49">
        <f>ฉบับนักเรียน!C31</f>
        <v>46217</v>
      </c>
      <c r="E31" s="52" t="str">
        <f>ฉบับนักเรียน!D31</f>
        <v>นายชาตินันท์  วงษ์สถิตย์</v>
      </c>
      <c r="F31" s="20" t="str">
        <f>ฉบับนักเรียน!E31</f>
        <v>ชาย</v>
      </c>
      <c r="G31" s="18">
        <f>ฉบับนักเรียน!AF31</f>
        <v>0</v>
      </c>
      <c r="H31" s="26" t="str">
        <f t="shared" si="0"/>
        <v>ปกติ</v>
      </c>
      <c r="I31" s="18">
        <f>ฉบับนักเรียน!AI31</f>
        <v>0</v>
      </c>
      <c r="J31" s="26" t="str">
        <f t="shared" si="1"/>
        <v>ปกติ</v>
      </c>
      <c r="K31" s="18">
        <f>ฉบับนักเรียน!AM31</f>
        <v>0</v>
      </c>
      <c r="L31" s="26" t="str">
        <f t="shared" si="2"/>
        <v>ปกติ</v>
      </c>
      <c r="M31" s="18">
        <f>ฉบับนักเรียน!AQ31</f>
        <v>0</v>
      </c>
      <c r="N31" s="26" t="str">
        <f t="shared" si="3"/>
        <v>ปกติ</v>
      </c>
      <c r="O31" s="18">
        <f>ฉบับนักเรียน!AS31</f>
        <v>0</v>
      </c>
      <c r="P31" s="26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4/5</v>
      </c>
      <c r="D32" s="49">
        <f>ฉบับนักเรียน!C32</f>
        <v>44111</v>
      </c>
      <c r="E32" s="52" t="str">
        <f>ฉบับนักเรียน!D32</f>
        <v>นางสาวปภัสสร  ค่ายมั่น</v>
      </c>
      <c r="F32" s="20" t="str">
        <f>ฉบับนักเรียน!E32</f>
        <v>หญิง</v>
      </c>
      <c r="G32" s="18">
        <f>ฉบับนักเรียน!AF32</f>
        <v>0</v>
      </c>
      <c r="H32" s="26" t="str">
        <f t="shared" si="0"/>
        <v>ปกติ</v>
      </c>
      <c r="I32" s="18">
        <f>ฉบับนักเรียน!AI32</f>
        <v>0</v>
      </c>
      <c r="J32" s="26" t="str">
        <f t="shared" si="1"/>
        <v>ปกติ</v>
      </c>
      <c r="K32" s="18">
        <f>ฉบับนักเรียน!AM32</f>
        <v>0</v>
      </c>
      <c r="L32" s="26" t="str">
        <f t="shared" si="2"/>
        <v>ปกติ</v>
      </c>
      <c r="M32" s="18">
        <f>ฉบับนักเรียน!AQ32</f>
        <v>0</v>
      </c>
      <c r="N32" s="26" t="str">
        <f t="shared" si="3"/>
        <v>ปกติ</v>
      </c>
      <c r="O32" s="18">
        <f>ฉบับนักเรียน!AS32</f>
        <v>0</v>
      </c>
      <c r="P32" s="26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4/5</v>
      </c>
      <c r="D33" s="49">
        <f>ฉบับนักเรียน!C33</f>
        <v>44203</v>
      </c>
      <c r="E33" s="52" t="str">
        <f>ฉบับนักเรียน!D33</f>
        <v>นางสาวพัชริดา  พันธ์โชติ</v>
      </c>
      <c r="F33" s="20" t="str">
        <f>ฉบับนักเรียน!E33</f>
        <v>หญิง</v>
      </c>
      <c r="G33" s="18">
        <f>ฉบับนักเรียน!AF33</f>
        <v>0</v>
      </c>
      <c r="H33" s="26" t="str">
        <f t="shared" si="0"/>
        <v>ปกติ</v>
      </c>
      <c r="I33" s="18">
        <f>ฉบับนักเรียน!AI33</f>
        <v>0</v>
      </c>
      <c r="J33" s="26" t="str">
        <f t="shared" si="1"/>
        <v>ปกติ</v>
      </c>
      <c r="K33" s="18">
        <f>ฉบับนักเรียน!AM33</f>
        <v>0</v>
      </c>
      <c r="L33" s="26" t="str">
        <f t="shared" si="2"/>
        <v>ปกติ</v>
      </c>
      <c r="M33" s="18">
        <f>ฉบับนักเรียน!AQ33</f>
        <v>0</v>
      </c>
      <c r="N33" s="26" t="str">
        <f t="shared" si="3"/>
        <v>ปกติ</v>
      </c>
      <c r="O33" s="18">
        <f>ฉบับนักเรียน!AS33</f>
        <v>0</v>
      </c>
      <c r="P33" s="26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4/5</v>
      </c>
      <c r="D34" s="49">
        <f>ฉบับนักเรียน!C34</f>
        <v>44212</v>
      </c>
      <c r="E34" s="52" t="str">
        <f>ฉบับนักเรียน!D34</f>
        <v>นางสาวอธิติยาธรณ์  เข็มเพ็ชร์</v>
      </c>
      <c r="F34" s="20" t="str">
        <f>ฉบับนักเรียน!E34</f>
        <v>หญิง</v>
      </c>
      <c r="G34" s="18">
        <f>ฉบับนักเรียน!AF34</f>
        <v>0</v>
      </c>
      <c r="H34" s="26" t="str">
        <f t="shared" si="0"/>
        <v>ปกติ</v>
      </c>
      <c r="I34" s="18">
        <f>ฉบับนักเรียน!AI34</f>
        <v>0</v>
      </c>
      <c r="J34" s="26" t="str">
        <f t="shared" si="1"/>
        <v>ปกติ</v>
      </c>
      <c r="K34" s="18">
        <f>ฉบับนักเรียน!AM34</f>
        <v>0</v>
      </c>
      <c r="L34" s="26" t="str">
        <f t="shared" si="2"/>
        <v>ปกติ</v>
      </c>
      <c r="M34" s="18">
        <f>ฉบับนักเรียน!AQ34</f>
        <v>0</v>
      </c>
      <c r="N34" s="26" t="str">
        <f t="shared" si="3"/>
        <v>ปกติ</v>
      </c>
      <c r="O34" s="18">
        <f>ฉบับนักเรียน!AS34</f>
        <v>0</v>
      </c>
      <c r="P34" s="26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4/5</v>
      </c>
      <c r="D35" s="49">
        <f>ฉบับนักเรียน!C35</f>
        <v>44373</v>
      </c>
      <c r="E35" s="52" t="str">
        <f>ฉบับนักเรียน!D35</f>
        <v>นางสาวขวัญวงศ์  วงษ์งาม</v>
      </c>
      <c r="F35" s="20" t="str">
        <f>ฉบับนักเรียน!E35</f>
        <v>หญิง</v>
      </c>
      <c r="G35" s="18">
        <f>ฉบับนักเรียน!AF35</f>
        <v>0</v>
      </c>
      <c r="H35" s="26" t="str">
        <f t="shared" si="0"/>
        <v>ปกติ</v>
      </c>
      <c r="I35" s="18">
        <f>ฉบับนักเรียน!AI35</f>
        <v>0</v>
      </c>
      <c r="J35" s="26" t="str">
        <f t="shared" si="1"/>
        <v>ปกติ</v>
      </c>
      <c r="K35" s="18">
        <f>ฉบับนักเรียน!AM35</f>
        <v>0</v>
      </c>
      <c r="L35" s="26" t="str">
        <f t="shared" si="2"/>
        <v>ปกติ</v>
      </c>
      <c r="M35" s="18">
        <f>ฉบับนักเรียน!AQ35</f>
        <v>0</v>
      </c>
      <c r="N35" s="26" t="str">
        <f t="shared" si="3"/>
        <v>ปกติ</v>
      </c>
      <c r="O35" s="18">
        <f>ฉบับนักเรียน!AS35</f>
        <v>0</v>
      </c>
      <c r="P35" s="26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4/5</v>
      </c>
      <c r="D36" s="49">
        <f>ฉบับนักเรียน!C36</f>
        <v>44387</v>
      </c>
      <c r="E36" s="52" t="str">
        <f>ฉบับนักเรียน!D36</f>
        <v>นางสาวพัชรินทร์  ศึกประเสริฐ</v>
      </c>
      <c r="F36" s="20" t="str">
        <f>ฉบับนักเรียน!E36</f>
        <v>หญิง</v>
      </c>
      <c r="G36" s="18">
        <f>ฉบับนักเรียน!AF36</f>
        <v>0</v>
      </c>
      <c r="H36" s="26" t="str">
        <f t="shared" si="0"/>
        <v>ปกติ</v>
      </c>
      <c r="I36" s="18">
        <f>ฉบับนักเรียน!AI36</f>
        <v>0</v>
      </c>
      <c r="J36" s="26" t="str">
        <f t="shared" si="1"/>
        <v>ปกติ</v>
      </c>
      <c r="K36" s="18">
        <f>ฉบับนักเรียน!AM36</f>
        <v>0</v>
      </c>
      <c r="L36" s="26" t="str">
        <f t="shared" si="2"/>
        <v>ปกติ</v>
      </c>
      <c r="M36" s="18">
        <f>ฉบับนักเรียน!AQ36</f>
        <v>0</v>
      </c>
      <c r="N36" s="26" t="str">
        <f t="shared" si="3"/>
        <v>ปกติ</v>
      </c>
      <c r="O36" s="18">
        <f>ฉบับนักเรียน!AS36</f>
        <v>0</v>
      </c>
      <c r="P36" s="26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4/5</v>
      </c>
      <c r="D37" s="49">
        <f>ฉบับนักเรียน!C37</f>
        <v>44463</v>
      </c>
      <c r="E37" s="52" t="str">
        <f>ฉบับนักเรียน!D37</f>
        <v>นางสาวจิรชญา  หรูวิวัฒน์</v>
      </c>
      <c r="F37" s="20" t="str">
        <f>ฉบับนักเรียน!E37</f>
        <v>หญิง</v>
      </c>
      <c r="G37" s="18">
        <f>ฉบับนักเรียน!AF37</f>
        <v>0</v>
      </c>
      <c r="H37" s="26" t="str">
        <f t="shared" si="0"/>
        <v>ปกติ</v>
      </c>
      <c r="I37" s="18">
        <f>ฉบับนักเรียน!AI37</f>
        <v>0</v>
      </c>
      <c r="J37" s="26" t="str">
        <f t="shared" si="1"/>
        <v>ปกติ</v>
      </c>
      <c r="K37" s="18">
        <f>ฉบับนักเรียน!AM37</f>
        <v>0</v>
      </c>
      <c r="L37" s="26" t="str">
        <f t="shared" si="2"/>
        <v>ปกติ</v>
      </c>
      <c r="M37" s="18">
        <f>ฉบับนักเรียน!AQ37</f>
        <v>0</v>
      </c>
      <c r="N37" s="26" t="str">
        <f t="shared" si="3"/>
        <v>ปกติ</v>
      </c>
      <c r="O37" s="18">
        <f>ฉบับนักเรียน!AS37</f>
        <v>0</v>
      </c>
      <c r="P37" s="26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4/5</v>
      </c>
      <c r="D38" s="49">
        <f>ฉบับนักเรียน!C38</f>
        <v>44467</v>
      </c>
      <c r="E38" s="52" t="str">
        <f>ฉบับนักเรียน!D38</f>
        <v>นางสาวฐิติรัตน์  ลิ้มวุฒิไกรจิรัฐ</v>
      </c>
      <c r="F38" s="20" t="str">
        <f>ฉบับนักเรียน!E38</f>
        <v>หญิง</v>
      </c>
      <c r="G38" s="18">
        <f>ฉบับนักเรียน!AF38</f>
        <v>0</v>
      </c>
      <c r="H38" s="26" t="str">
        <f t="shared" si="0"/>
        <v>ปกติ</v>
      </c>
      <c r="I38" s="18">
        <f>ฉบับนักเรียน!AI38</f>
        <v>0</v>
      </c>
      <c r="J38" s="26" t="str">
        <f t="shared" si="1"/>
        <v>ปกติ</v>
      </c>
      <c r="K38" s="18">
        <f>ฉบับนักเรียน!AM38</f>
        <v>0</v>
      </c>
      <c r="L38" s="26" t="str">
        <f t="shared" si="2"/>
        <v>ปกติ</v>
      </c>
      <c r="M38" s="18">
        <f>ฉบับนักเรียน!AQ38</f>
        <v>0</v>
      </c>
      <c r="N38" s="26" t="str">
        <f t="shared" si="3"/>
        <v>ปกติ</v>
      </c>
      <c r="O38" s="18">
        <f>ฉบับนักเรียน!AS38</f>
        <v>0</v>
      </c>
      <c r="P38" s="26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4/5</v>
      </c>
      <c r="D39" s="49">
        <f>ฉบับนักเรียน!C39</f>
        <v>44480</v>
      </c>
      <c r="E39" s="52" t="str">
        <f>ฉบับนักเรียน!D39</f>
        <v>นางสาวศศิวรรณ  ปุชัยเคน</v>
      </c>
      <c r="F39" s="20" t="str">
        <f>ฉบับนักเรียน!E39</f>
        <v>หญิง</v>
      </c>
      <c r="G39" s="18">
        <f>ฉบับนักเรียน!AF39</f>
        <v>0</v>
      </c>
      <c r="H39" s="26" t="str">
        <f t="shared" si="0"/>
        <v>ปกติ</v>
      </c>
      <c r="I39" s="18">
        <f>ฉบับนักเรียน!AI39</f>
        <v>0</v>
      </c>
      <c r="J39" s="26" t="str">
        <f t="shared" si="1"/>
        <v>ปกติ</v>
      </c>
      <c r="K39" s="18">
        <f>ฉบับนักเรียน!AM39</f>
        <v>0</v>
      </c>
      <c r="L39" s="26" t="str">
        <f t="shared" si="2"/>
        <v>ปกติ</v>
      </c>
      <c r="M39" s="18">
        <f>ฉบับนักเรียน!AQ39</f>
        <v>0</v>
      </c>
      <c r="N39" s="26" t="str">
        <f t="shared" si="3"/>
        <v>ปกติ</v>
      </c>
      <c r="O39" s="18">
        <f>ฉบับนักเรียน!AS39</f>
        <v>0</v>
      </c>
      <c r="P39" s="26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 t="str">
        <f>ฉบับครู!B40</f>
        <v>4/5</v>
      </c>
      <c r="D40" s="49">
        <f>ฉบับนักเรียน!C40</f>
        <v>44482</v>
      </c>
      <c r="E40" s="52" t="str">
        <f>ฉบับนักเรียน!D40</f>
        <v>นางสาวสมัชญา  ตังกวย</v>
      </c>
      <c r="F40" s="20" t="str">
        <f>ฉบับนักเรียน!E40</f>
        <v>หญิง</v>
      </c>
      <c r="G40" s="18">
        <f>ฉบับนักเรียน!AF40</f>
        <v>0</v>
      </c>
      <c r="H40" s="26" t="str">
        <f t="shared" si="0"/>
        <v>ปกติ</v>
      </c>
      <c r="I40" s="18">
        <f>ฉบับนักเรียน!AI40</f>
        <v>0</v>
      </c>
      <c r="J40" s="26" t="str">
        <f t="shared" si="1"/>
        <v>ปกติ</v>
      </c>
      <c r="K40" s="18">
        <f>ฉบับนักเรียน!AM40</f>
        <v>0</v>
      </c>
      <c r="L40" s="26" t="str">
        <f t="shared" si="2"/>
        <v>ปกติ</v>
      </c>
      <c r="M40" s="18">
        <f>ฉบับนักเรียน!AQ40</f>
        <v>0</v>
      </c>
      <c r="N40" s="26" t="str">
        <f t="shared" si="3"/>
        <v>ปกติ</v>
      </c>
      <c r="O40" s="18">
        <f>ฉบับนักเรียน!AS40</f>
        <v>0</v>
      </c>
      <c r="P40" s="26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6" t="str">
        <f t="shared" si="7"/>
        <v>ปกติ</v>
      </c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 t="str">
        <f>ฉบับครู!B41</f>
        <v>4/5</v>
      </c>
      <c r="D41" s="49">
        <f>ฉบับนักเรียน!C41</f>
        <v>46218</v>
      </c>
      <c r="E41" s="52" t="str">
        <f>ฉบับนักเรียน!D41</f>
        <v>นางสาวกิรณา  ทะประสพ</v>
      </c>
      <c r="F41" s="20" t="str">
        <f>ฉบับนักเรียน!E41</f>
        <v>หญิง</v>
      </c>
      <c r="G41" s="18">
        <f>ฉบับนักเรียน!AF41</f>
        <v>0</v>
      </c>
      <c r="H41" s="26" t="str">
        <f t="shared" si="0"/>
        <v>ปกติ</v>
      </c>
      <c r="I41" s="18">
        <f>ฉบับนักเรียน!AI41</f>
        <v>0</v>
      </c>
      <c r="J41" s="26" t="str">
        <f t="shared" si="1"/>
        <v>ปกติ</v>
      </c>
      <c r="K41" s="18">
        <f>ฉบับนักเรียน!AM41</f>
        <v>0</v>
      </c>
      <c r="L41" s="26" t="str">
        <f t="shared" si="2"/>
        <v>ปกติ</v>
      </c>
      <c r="M41" s="18">
        <f>ฉบับนักเรียน!AQ41</f>
        <v>0</v>
      </c>
      <c r="N41" s="26" t="str">
        <f t="shared" si="3"/>
        <v>ปกติ</v>
      </c>
      <c r="O41" s="18">
        <f>ฉบับนักเรียน!AS41</f>
        <v>0</v>
      </c>
      <c r="P41" s="26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6" t="str">
        <f t="shared" si="7"/>
        <v>ปกติ</v>
      </c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 t="str">
        <f>ฉบับครู!B42</f>
        <v>4/5</v>
      </c>
      <c r="D42" s="49">
        <f>ฉบับนักเรียน!C42</f>
        <v>46219</v>
      </c>
      <c r="E42" s="52" t="str">
        <f>ฉบับนักเรียน!D42</f>
        <v>เด็กหญิงจินตนา  วิวิธสุรการ</v>
      </c>
      <c r="F42" s="20" t="str">
        <f>ฉบับนักเรียน!E42</f>
        <v>หญิง</v>
      </c>
      <c r="G42" s="18">
        <f>ฉบับนักเรียน!AF42</f>
        <v>0</v>
      </c>
      <c r="H42" s="26" t="str">
        <f t="shared" si="0"/>
        <v>ปกติ</v>
      </c>
      <c r="I42" s="18">
        <f>ฉบับนักเรียน!AI42</f>
        <v>0</v>
      </c>
      <c r="J42" s="26" t="str">
        <f t="shared" si="1"/>
        <v>ปกติ</v>
      </c>
      <c r="K42" s="18">
        <f>ฉบับนักเรียน!AM42</f>
        <v>0</v>
      </c>
      <c r="L42" s="26" t="str">
        <f t="shared" si="2"/>
        <v>ปกติ</v>
      </c>
      <c r="M42" s="18">
        <f>ฉบับนักเรียน!AQ42</f>
        <v>0</v>
      </c>
      <c r="N42" s="26" t="str">
        <f t="shared" si="3"/>
        <v>ปกติ</v>
      </c>
      <c r="O42" s="18">
        <f>ฉบับนักเรียน!AS42</f>
        <v>0</v>
      </c>
      <c r="P42" s="26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6" t="str">
        <f t="shared" si="7"/>
        <v>ปกติ</v>
      </c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 t="str">
        <f>ฉบับครู!B43</f>
        <v>4/5</v>
      </c>
      <c r="D43" s="49">
        <f>ฉบับนักเรียน!C43</f>
        <v>46220</v>
      </c>
      <c r="E43" s="52" t="str">
        <f>ฉบับนักเรียน!D43</f>
        <v>นางสาวญาณิศา  มั่นจันทร์</v>
      </c>
      <c r="F43" s="20" t="str">
        <f>ฉบับนักเรียน!E43</f>
        <v>หญิง</v>
      </c>
      <c r="G43" s="18">
        <f>ฉบับนักเรียน!AF43</f>
        <v>0</v>
      </c>
      <c r="H43" s="26" t="str">
        <f t="shared" ref="H43" si="8">IF(G43&lt;5,"ปกติ",IF(G43&lt;6,"เสี่ยง","มีปัญหา"))</f>
        <v>ปกติ</v>
      </c>
      <c r="I43" s="18">
        <f>ฉบับนักเรียน!AI43</f>
        <v>0</v>
      </c>
      <c r="J43" s="26" t="str">
        <f t="shared" ref="J43" si="9">IF(I43&lt;5,"ปกติ",IF(I43&lt;6,"เสี่ยง","มีปัญหา"))</f>
        <v>ปกติ</v>
      </c>
      <c r="K43" s="18">
        <f>ฉบับนักเรียน!AM43</f>
        <v>0</v>
      </c>
      <c r="L43" s="26" t="str">
        <f t="shared" ref="L43" si="10">IF(K43&lt;6,"ปกติ",IF(K43&lt;7,"เสี่ยง","มีปัญหา"))</f>
        <v>ปกติ</v>
      </c>
      <c r="M43" s="18">
        <f>ฉบับนักเรียน!AQ43</f>
        <v>0</v>
      </c>
      <c r="N43" s="26" t="str">
        <f t="shared" ref="N43" si="11">IF(M43&lt;5,"ปกติ",IF(M43&lt;6,"เสี่ยง","มีปัญหา"))</f>
        <v>ปกติ</v>
      </c>
      <c r="O43" s="18">
        <f>ฉบับนักเรียน!AS43</f>
        <v>0</v>
      </c>
      <c r="P43" s="26" t="str">
        <f t="shared" ref="P43" si="12">IF(O43&gt;4,"มีจุดแข็ง","ไม่มีจุดแข็ง")</f>
        <v>ไม่มีจุดแข็ง</v>
      </c>
      <c r="Q43" s="18">
        <f t="shared" ref="Q43" si="13">G43+I43+K43+M43</f>
        <v>0</v>
      </c>
      <c r="R43" s="18">
        <f t="shared" ref="R43" si="14">SUM(G43,I43,K43,M43)</f>
        <v>0</v>
      </c>
      <c r="S43" s="26" t="str">
        <f t="shared" ref="S43" si="15">IF(R43&lt;16,"ปกติ",IF(R43&lt;19,"เสี่ยง","มีปัญหา"))</f>
        <v>ปกติ</v>
      </c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49"/>
      <c r="E44" s="52"/>
      <c r="F44" s="20"/>
      <c r="G44" s="18"/>
      <c r="H44" s="26"/>
      <c r="I44" s="18"/>
      <c r="J44" s="26"/>
      <c r="K44" s="18"/>
      <c r="L44" s="26"/>
      <c r="M44" s="18"/>
      <c r="N44" s="26"/>
      <c r="O44" s="18"/>
      <c r="P44" s="26"/>
      <c r="Q44" s="18"/>
      <c r="R44" s="18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8" customHeight="1" x14ac:dyDescent="0.6">
      <c r="A45" s="40"/>
      <c r="B45" s="20" t="s">
        <v>52</v>
      </c>
      <c r="C45" s="44"/>
      <c r="D45" s="49"/>
      <c r="E45" s="52"/>
      <c r="F45" s="20"/>
      <c r="G45" s="18"/>
      <c r="H45" s="26"/>
      <c r="I45" s="18"/>
      <c r="J45" s="26"/>
      <c r="K45" s="18"/>
      <c r="L45" s="26"/>
      <c r="M45" s="18"/>
      <c r="N45" s="26"/>
      <c r="O45" s="18"/>
      <c r="P45" s="26"/>
      <c r="Q45" s="18"/>
      <c r="R45" s="18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8" customHeight="1" x14ac:dyDescent="0.6">
      <c r="A46" s="40"/>
      <c r="B46" s="20" t="s">
        <v>53</v>
      </c>
      <c r="C46" s="44"/>
      <c r="D46" s="49"/>
      <c r="E46" s="52"/>
      <c r="F46" s="20"/>
      <c r="G46" s="18"/>
      <c r="H46" s="26"/>
      <c r="I46" s="18"/>
      <c r="J46" s="26"/>
      <c r="K46" s="18"/>
      <c r="L46" s="26"/>
      <c r="M46" s="18"/>
      <c r="N46" s="26"/>
      <c r="O46" s="18"/>
      <c r="P46" s="26"/>
      <c r="Q46" s="18"/>
      <c r="R46" s="18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8" customHeight="1" x14ac:dyDescent="0.6">
      <c r="A47" s="40"/>
      <c r="B47" s="20" t="s">
        <v>54</v>
      </c>
      <c r="C47" s="44"/>
      <c r="D47" s="17"/>
      <c r="E47" s="52"/>
      <c r="F47" s="20"/>
      <c r="G47" s="18"/>
      <c r="H47" s="26"/>
      <c r="I47" s="18"/>
      <c r="J47" s="26"/>
      <c r="K47" s="18"/>
      <c r="L47" s="26"/>
      <c r="M47" s="18"/>
      <c r="N47" s="26"/>
      <c r="O47" s="18"/>
      <c r="P47" s="26"/>
      <c r="Q47" s="18"/>
      <c r="R47" s="18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8" customHeight="1" x14ac:dyDescent="0.6">
      <c r="A48" s="40"/>
      <c r="B48" s="20" t="s">
        <v>55</v>
      </c>
      <c r="C48" s="44"/>
      <c r="D48" s="17"/>
      <c r="E48" s="52"/>
      <c r="F48" s="20"/>
      <c r="G48" s="18"/>
      <c r="H48" s="26"/>
      <c r="I48" s="18"/>
      <c r="J48" s="26"/>
      <c r="K48" s="18"/>
      <c r="L48" s="26"/>
      <c r="M48" s="18"/>
      <c r="N48" s="26"/>
      <c r="O48" s="18"/>
      <c r="P48" s="26"/>
      <c r="Q48" s="18"/>
      <c r="R48" s="18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8" customHeight="1" x14ac:dyDescent="0.6">
      <c r="A49" s="40"/>
      <c r="B49" s="20" t="s">
        <v>56</v>
      </c>
      <c r="C49" s="44"/>
      <c r="D49" s="17"/>
      <c r="E49" s="52"/>
      <c r="F49" s="20"/>
      <c r="G49" s="18"/>
      <c r="H49" s="26"/>
      <c r="I49" s="18"/>
      <c r="J49" s="26"/>
      <c r="K49" s="18"/>
      <c r="L49" s="26"/>
      <c r="M49" s="18"/>
      <c r="N49" s="26"/>
      <c r="O49" s="18"/>
      <c r="P49" s="26"/>
      <c r="Q49" s="18"/>
      <c r="R49" s="18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8" customHeight="1" x14ac:dyDescent="0.6">
      <c r="A50" s="40"/>
      <c r="B50" s="20" t="s">
        <v>57</v>
      </c>
      <c r="C50" s="44"/>
      <c r="D50" s="17"/>
      <c r="E50" s="52"/>
      <c r="F50" s="20"/>
      <c r="G50" s="18"/>
      <c r="H50" s="26"/>
      <c r="I50" s="18"/>
      <c r="J50" s="26"/>
      <c r="K50" s="18"/>
      <c r="L50" s="26"/>
      <c r="M50" s="18"/>
      <c r="N50" s="26"/>
      <c r="O50" s="18"/>
      <c r="P50" s="26"/>
      <c r="Q50" s="18"/>
      <c r="R50" s="18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8" customHeight="1" x14ac:dyDescent="0.6">
      <c r="A51" s="40"/>
      <c r="B51" s="20" t="s">
        <v>58</v>
      </c>
      <c r="C51" s="44"/>
      <c r="D51" s="17"/>
      <c r="E51" s="52"/>
      <c r="F51" s="20"/>
      <c r="G51" s="18"/>
      <c r="H51" s="26"/>
      <c r="I51" s="18"/>
      <c r="J51" s="26"/>
      <c r="K51" s="18"/>
      <c r="L51" s="26"/>
      <c r="M51" s="18"/>
      <c r="N51" s="26"/>
      <c r="O51" s="18"/>
      <c r="P51" s="26"/>
      <c r="Q51" s="18"/>
      <c r="R51" s="18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8" customHeight="1" x14ac:dyDescent="0.6">
      <c r="A52" s="40"/>
      <c r="B52" s="20" t="s">
        <v>59</v>
      </c>
      <c r="C52" s="44"/>
      <c r="D52" s="17"/>
      <c r="E52" s="52"/>
      <c r="F52" s="20"/>
      <c r="G52" s="18"/>
      <c r="H52" s="26"/>
      <c r="I52" s="18"/>
      <c r="J52" s="26"/>
      <c r="K52" s="18"/>
      <c r="L52" s="26"/>
      <c r="M52" s="18"/>
      <c r="N52" s="26"/>
      <c r="O52" s="18"/>
      <c r="P52" s="26"/>
      <c r="Q52" s="18"/>
      <c r="R52" s="18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8" customHeight="1" x14ac:dyDescent="0.6">
      <c r="A53" s="40"/>
      <c r="B53" s="20" t="s">
        <v>60</v>
      </c>
      <c r="C53" s="44"/>
      <c r="D53" s="17"/>
      <c r="E53" s="52"/>
      <c r="F53" s="20"/>
      <c r="G53" s="18"/>
      <c r="H53" s="26"/>
      <c r="I53" s="18"/>
      <c r="J53" s="26"/>
      <c r="K53" s="18"/>
      <c r="L53" s="26"/>
      <c r="M53" s="18"/>
      <c r="N53" s="26"/>
      <c r="O53" s="18"/>
      <c r="P53" s="26"/>
      <c r="Q53" s="18"/>
      <c r="R53" s="18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8" customHeight="1" x14ac:dyDescent="0.6">
      <c r="A54" s="40"/>
      <c r="B54" s="20" t="s">
        <v>61</v>
      </c>
      <c r="C54" s="44"/>
      <c r="D54" s="17"/>
      <c r="E54" s="52"/>
      <c r="F54" s="20"/>
      <c r="G54" s="18"/>
      <c r="H54" s="26"/>
      <c r="I54" s="18"/>
      <c r="J54" s="26"/>
      <c r="K54" s="18"/>
      <c r="L54" s="26"/>
      <c r="M54" s="18"/>
      <c r="N54" s="26"/>
      <c r="O54" s="18"/>
      <c r="P54" s="26"/>
      <c r="Q54" s="18"/>
      <c r="R54" s="18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8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8" customHeight="1" x14ac:dyDescent="0.6">
      <c r="A56" s="40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8" customHeight="1" x14ac:dyDescent="0.6">
      <c r="A57" s="40"/>
      <c r="B57" s="40"/>
      <c r="C57" s="40"/>
      <c r="D57" s="45"/>
      <c r="E57" s="54" t="str">
        <f>ฉบับผู้ปกครอง!C57</f>
        <v>นางนลินรัตน์ สุขธีรกุลพงศ์</v>
      </c>
      <c r="F57" s="40"/>
      <c r="G57" s="40"/>
      <c r="H57" s="40"/>
      <c r="I57" s="40"/>
      <c r="J57" s="40"/>
      <c r="K57" s="40"/>
      <c r="L57" s="40"/>
      <c r="M57" s="40"/>
      <c r="N57" s="86" t="str">
        <f>ฉบับผู้ปกครอง!S57</f>
        <v>นางสาววลัยลักษณ์ ภูศรี</v>
      </c>
      <c r="O57" s="87"/>
      <c r="P57" s="87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8" customHeight="1" x14ac:dyDescent="0.6">
      <c r="A58" s="40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88" t="s">
        <v>63</v>
      </c>
      <c r="O58" s="87"/>
      <c r="P58" s="87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8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8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8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8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8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8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8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8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8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8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8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8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8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8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2" sqref="C42:S43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9" t="s">
        <v>0</v>
      </c>
      <c r="C2" s="90"/>
      <c r="D2" s="90"/>
      <c r="E2" s="90"/>
      <c r="F2" s="91"/>
      <c r="G2" s="98" t="s">
        <v>82</v>
      </c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1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9" t="str">
        <f>ฉบับนักเรียน!A3</f>
        <v>นางนลินรัตน์ สุขธีรกุลพงศ์  นางสาววลัยลักษณ์ ภูศรี</v>
      </c>
      <c r="C3" s="90"/>
      <c r="D3" s="90"/>
      <c r="E3" s="90"/>
      <c r="F3" s="91"/>
      <c r="G3" s="89" t="s">
        <v>71</v>
      </c>
      <c r="H3" s="91"/>
      <c r="I3" s="89" t="s">
        <v>72</v>
      </c>
      <c r="J3" s="91"/>
      <c r="K3" s="89" t="s">
        <v>73</v>
      </c>
      <c r="L3" s="91"/>
      <c r="M3" s="89" t="s">
        <v>74</v>
      </c>
      <c r="N3" s="91"/>
      <c r="O3" s="89" t="s">
        <v>75</v>
      </c>
      <c r="P3" s="91"/>
      <c r="Q3" s="55"/>
      <c r="R3" s="89" t="s">
        <v>76</v>
      </c>
      <c r="S3" s="91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4" t="str">
        <f>ฉบับครู!B5</f>
        <v>4/5</v>
      </c>
      <c r="D5" s="49">
        <f>ฉบับนักเรียน!C5</f>
        <v>44088</v>
      </c>
      <c r="E5" s="52" t="str">
        <f>ฉบับนักเรียน!D5</f>
        <v>นายธนวิชญ์  หนูเขียว</v>
      </c>
      <c r="F5" s="20" t="str">
        <f>ฉบับนักเรียน!E5</f>
        <v>ชาย</v>
      </c>
      <c r="G5" s="18">
        <f>ฉบับครู!AF5</f>
        <v>0</v>
      </c>
      <c r="H5" s="26" t="str">
        <f t="shared" ref="H5:H42" si="0">IF(G5&lt;4,"ปกติ",IF(G5&lt;5,"เสี่ยง","มีปัญหา"))</f>
        <v>ปกติ</v>
      </c>
      <c r="I5" s="18">
        <f>ฉบับครู!AI5</f>
        <v>0</v>
      </c>
      <c r="J5" s="26" t="str">
        <f t="shared" ref="J5:J42" si="1">IF(I5&lt;4,"ปกติ",IF(I5&lt;5,"เสี่ยง","มีปัญหา"))</f>
        <v>ปกติ</v>
      </c>
      <c r="K5" s="18">
        <f>ฉบับครู!AM5</f>
        <v>0</v>
      </c>
      <c r="L5" s="26" t="str">
        <f t="shared" ref="L5:L42" si="2">IF(K5&lt;6,"ปกติ",IF(K5&lt;7,"เสี่ยง","มีปัญหา"))</f>
        <v>ปกติ</v>
      </c>
      <c r="M5" s="18">
        <f>ฉบับครู!AQ5</f>
        <v>0</v>
      </c>
      <c r="N5" s="26" t="str">
        <f t="shared" ref="N5:N42" si="3">IF(M5&lt;5,"ปกติ",IF(M5&lt;6,"เสี่ยง","มีปัญหา"))</f>
        <v>ปกติ</v>
      </c>
      <c r="O5" s="18">
        <f>ฉบับครู!AS5</f>
        <v>0</v>
      </c>
      <c r="P5" s="26" t="str">
        <f t="shared" ref="P5:P42" si="4">IF(O5&gt;4,"มีจุดแข็ง","ไม่มีจุดแข็ง")</f>
        <v>ไม่มีจุดแข็ง</v>
      </c>
      <c r="Q5" s="18">
        <f t="shared" ref="Q5:Q42" si="5">G5+I5+K5+M5</f>
        <v>0</v>
      </c>
      <c r="R5" s="18">
        <f t="shared" ref="R5:R42" si="6">SUM(G5,I5,K5,M5)</f>
        <v>0</v>
      </c>
      <c r="S5" s="26" t="str">
        <f t="shared" ref="S5:S42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4" t="str">
        <f>ฉบับครู!B6</f>
        <v>4/5</v>
      </c>
      <c r="D6" s="49">
        <f>ฉบับนักเรียน!C6</f>
        <v>44090</v>
      </c>
      <c r="E6" s="52" t="str">
        <f>ฉบับนักเรียน!D6</f>
        <v>นายปิติ  สังข์แก้วพูลผล</v>
      </c>
      <c r="F6" s="20" t="str">
        <f>ฉบับนักเรียน!E6</f>
        <v>ชาย</v>
      </c>
      <c r="G6" s="18">
        <f>ฉบับครู!AF6</f>
        <v>0</v>
      </c>
      <c r="H6" s="26" t="str">
        <f t="shared" si="0"/>
        <v>ปกติ</v>
      </c>
      <c r="I6" s="18">
        <f>ฉบับครู!AI6</f>
        <v>0</v>
      </c>
      <c r="J6" s="26" t="str">
        <f t="shared" si="1"/>
        <v>ปกติ</v>
      </c>
      <c r="K6" s="18">
        <f>ฉบับครู!AM6</f>
        <v>0</v>
      </c>
      <c r="L6" s="26" t="str">
        <f t="shared" si="2"/>
        <v>ปกติ</v>
      </c>
      <c r="M6" s="18">
        <f>ฉบับครู!AQ6</f>
        <v>0</v>
      </c>
      <c r="N6" s="26" t="str">
        <f t="shared" si="3"/>
        <v>ปกติ</v>
      </c>
      <c r="O6" s="56">
        <f>ฉบับครู!AS6</f>
        <v>0</v>
      </c>
      <c r="P6" s="26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6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4" t="str">
        <f>ฉบับครู!B7</f>
        <v>4/5</v>
      </c>
      <c r="D7" s="49">
        <f>ฉบับนักเรียน!C7</f>
        <v>44135</v>
      </c>
      <c r="E7" s="52" t="str">
        <f>ฉบับนักเรียน!D7</f>
        <v>นายนิติกร  เชื้อจิตร</v>
      </c>
      <c r="F7" s="20" t="str">
        <f>ฉบับนักเรียน!E7</f>
        <v>ชาย</v>
      </c>
      <c r="G7" s="18">
        <f>ฉบับครู!AF7</f>
        <v>0</v>
      </c>
      <c r="H7" s="26" t="str">
        <f t="shared" si="0"/>
        <v>ปกติ</v>
      </c>
      <c r="I7" s="18">
        <f>ฉบับครู!AI7</f>
        <v>0</v>
      </c>
      <c r="J7" s="26" t="str">
        <f t="shared" si="1"/>
        <v>ปกติ</v>
      </c>
      <c r="K7" s="18">
        <f>ฉบับครู!AM7</f>
        <v>0</v>
      </c>
      <c r="L7" s="26" t="str">
        <f t="shared" si="2"/>
        <v>ปกติ</v>
      </c>
      <c r="M7" s="18">
        <f>ฉบับครู!AQ7</f>
        <v>0</v>
      </c>
      <c r="N7" s="26" t="str">
        <f t="shared" si="3"/>
        <v>ปกติ</v>
      </c>
      <c r="O7" s="18">
        <f>ฉบับครู!AS7</f>
        <v>0</v>
      </c>
      <c r="P7" s="26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6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4" t="str">
        <f>ฉบับครู!B8</f>
        <v>4/5</v>
      </c>
      <c r="D8" s="49">
        <f>ฉบับนักเรียน!C8</f>
        <v>44217</v>
      </c>
      <c r="E8" s="52" t="str">
        <f>ฉบับนักเรียน!D8</f>
        <v>นายเตวิช  นามประสพ</v>
      </c>
      <c r="F8" s="20" t="str">
        <f>ฉบับนักเรียน!E8</f>
        <v>ชาย</v>
      </c>
      <c r="G8" s="18">
        <f>ฉบับครู!AF8</f>
        <v>0</v>
      </c>
      <c r="H8" s="26" t="str">
        <f t="shared" si="0"/>
        <v>ปกติ</v>
      </c>
      <c r="I8" s="18">
        <f>ฉบับครู!AI8</f>
        <v>0</v>
      </c>
      <c r="J8" s="26" t="str">
        <f t="shared" si="1"/>
        <v>ปกติ</v>
      </c>
      <c r="K8" s="18">
        <f>ฉบับครู!AM8</f>
        <v>0</v>
      </c>
      <c r="L8" s="26" t="str">
        <f t="shared" si="2"/>
        <v>ปกติ</v>
      </c>
      <c r="M8" s="18">
        <f>ฉบับครู!AQ8</f>
        <v>0</v>
      </c>
      <c r="N8" s="26" t="str">
        <f t="shared" si="3"/>
        <v>ปกติ</v>
      </c>
      <c r="O8" s="18">
        <f>ฉบับครู!AS8</f>
        <v>0</v>
      </c>
      <c r="P8" s="26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6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4" t="str">
        <f>ฉบับครู!B9</f>
        <v>4/5</v>
      </c>
      <c r="D9" s="49">
        <f>ฉบับนักเรียน!C9</f>
        <v>44219</v>
      </c>
      <c r="E9" s="52" t="str">
        <f>ฉบับนักเรียน!D9</f>
        <v>นายชัยนุช  แพงสกล</v>
      </c>
      <c r="F9" s="20" t="str">
        <f>ฉบับนักเรียน!E9</f>
        <v>ชาย</v>
      </c>
      <c r="G9" s="18">
        <f>ฉบับครู!AF9</f>
        <v>0</v>
      </c>
      <c r="H9" s="26" t="str">
        <f t="shared" si="0"/>
        <v>ปกติ</v>
      </c>
      <c r="I9" s="18">
        <f>ฉบับครู!AI9</f>
        <v>0</v>
      </c>
      <c r="J9" s="26" t="str">
        <f t="shared" si="1"/>
        <v>ปกติ</v>
      </c>
      <c r="K9" s="18">
        <f>ฉบับครู!AM9</f>
        <v>0</v>
      </c>
      <c r="L9" s="26" t="str">
        <f t="shared" si="2"/>
        <v>ปกติ</v>
      </c>
      <c r="M9" s="18">
        <f>ฉบับครู!AQ9</f>
        <v>0</v>
      </c>
      <c r="N9" s="26" t="str">
        <f t="shared" si="3"/>
        <v>ปกติ</v>
      </c>
      <c r="O9" s="56">
        <f>ฉบับครู!AS9</f>
        <v>0</v>
      </c>
      <c r="P9" s="26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6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4" t="str">
        <f>ฉบับครู!B10</f>
        <v>4/5</v>
      </c>
      <c r="D10" s="49">
        <f>ฉบับนักเรียน!C10</f>
        <v>44221</v>
      </c>
      <c r="E10" s="52" t="str">
        <f>ฉบับนักเรียน!D10</f>
        <v>นายชัยวัฒน์  สุขเปีย</v>
      </c>
      <c r="F10" s="20" t="str">
        <f>ฉบับนักเรียน!E10</f>
        <v>ชาย</v>
      </c>
      <c r="G10" s="18">
        <f>ฉบับครู!AF10</f>
        <v>0</v>
      </c>
      <c r="H10" s="26" t="str">
        <f t="shared" si="0"/>
        <v>ปกติ</v>
      </c>
      <c r="I10" s="18">
        <f>ฉบับครู!AI10</f>
        <v>0</v>
      </c>
      <c r="J10" s="26" t="str">
        <f t="shared" si="1"/>
        <v>ปกติ</v>
      </c>
      <c r="K10" s="18">
        <f>ฉบับครู!AM10</f>
        <v>0</v>
      </c>
      <c r="L10" s="26" t="str">
        <f t="shared" si="2"/>
        <v>ปกติ</v>
      </c>
      <c r="M10" s="18">
        <f>ฉบับครู!AQ10</f>
        <v>0</v>
      </c>
      <c r="N10" s="26" t="str">
        <f t="shared" si="3"/>
        <v>ปกติ</v>
      </c>
      <c r="O10" s="18">
        <f>ฉบับครู!AS10</f>
        <v>0</v>
      </c>
      <c r="P10" s="26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6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4" t="str">
        <f>ฉบับครู!B11</f>
        <v>4/5</v>
      </c>
      <c r="D11" s="49">
        <f>ฉบับนักเรียน!C11</f>
        <v>44223</v>
      </c>
      <c r="E11" s="52" t="str">
        <f>ฉบับนักเรียน!D11</f>
        <v>นายชีวธันย์  พวงมาลัย</v>
      </c>
      <c r="F11" s="20" t="str">
        <f>ฉบับนักเรียน!E11</f>
        <v>ชาย</v>
      </c>
      <c r="G11" s="18">
        <f>ฉบับครู!AF11</f>
        <v>0</v>
      </c>
      <c r="H11" s="26" t="str">
        <f t="shared" si="0"/>
        <v>ปกติ</v>
      </c>
      <c r="I11" s="18">
        <f>ฉบับครู!AI11</f>
        <v>0</v>
      </c>
      <c r="J11" s="26" t="str">
        <f t="shared" si="1"/>
        <v>ปกติ</v>
      </c>
      <c r="K11" s="18">
        <f>ฉบับครู!AM11</f>
        <v>0</v>
      </c>
      <c r="L11" s="26" t="str">
        <f t="shared" si="2"/>
        <v>ปกติ</v>
      </c>
      <c r="M11" s="18">
        <f>ฉบับครู!AQ11</f>
        <v>0</v>
      </c>
      <c r="N11" s="26" t="str">
        <f t="shared" si="3"/>
        <v>ปกติ</v>
      </c>
      <c r="O11" s="18">
        <f>ฉบับครู!AS11</f>
        <v>0</v>
      </c>
      <c r="P11" s="26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6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4" t="str">
        <f>ฉบับครู!B12</f>
        <v>4/5</v>
      </c>
      <c r="D12" s="49">
        <f>ฉบับนักเรียน!C12</f>
        <v>44224</v>
      </c>
      <c r="E12" s="52" t="str">
        <f>ฉบับนักเรียน!D12</f>
        <v>เด็กชายซามูเอล  มะโนชัย</v>
      </c>
      <c r="F12" s="20" t="str">
        <f>ฉบับนักเรียน!E12</f>
        <v>ชาย</v>
      </c>
      <c r="G12" s="18">
        <f>ฉบับครู!AF12</f>
        <v>0</v>
      </c>
      <c r="H12" s="26" t="str">
        <f t="shared" si="0"/>
        <v>ปกติ</v>
      </c>
      <c r="I12" s="18">
        <f>ฉบับครู!AI12</f>
        <v>0</v>
      </c>
      <c r="J12" s="26" t="str">
        <f t="shared" si="1"/>
        <v>ปกติ</v>
      </c>
      <c r="K12" s="18">
        <f>ฉบับครู!AM12</f>
        <v>0</v>
      </c>
      <c r="L12" s="26" t="str">
        <f t="shared" si="2"/>
        <v>ปกติ</v>
      </c>
      <c r="M12" s="18">
        <f>ฉบับครู!AQ12</f>
        <v>0</v>
      </c>
      <c r="N12" s="26" t="str">
        <f t="shared" si="3"/>
        <v>ปกติ</v>
      </c>
      <c r="O12" s="18">
        <f>ฉบับครู!AS12</f>
        <v>0</v>
      </c>
      <c r="P12" s="26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6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4" t="str">
        <f>ฉบับครู!B13</f>
        <v>4/5</v>
      </c>
      <c r="D13" s="49">
        <f>ฉบับนักเรียน!C13</f>
        <v>44225</v>
      </c>
      <c r="E13" s="52" t="str">
        <f>ฉบับนักเรียน!D13</f>
        <v>นายฐาปนพงศ์  ศิริมนูญ</v>
      </c>
      <c r="F13" s="20" t="str">
        <f>ฉบับนักเรียน!E13</f>
        <v>ชาย</v>
      </c>
      <c r="G13" s="18">
        <f>ฉบับครู!AF13</f>
        <v>0</v>
      </c>
      <c r="H13" s="26" t="str">
        <f t="shared" si="0"/>
        <v>ปกติ</v>
      </c>
      <c r="I13" s="18">
        <f>ฉบับครู!AI13</f>
        <v>0</v>
      </c>
      <c r="J13" s="26" t="str">
        <f t="shared" si="1"/>
        <v>ปกติ</v>
      </c>
      <c r="K13" s="18">
        <f>ฉบับครู!AM13</f>
        <v>0</v>
      </c>
      <c r="L13" s="26" t="str">
        <f t="shared" si="2"/>
        <v>ปกติ</v>
      </c>
      <c r="M13" s="18">
        <f>ฉบับครู!AQ13</f>
        <v>0</v>
      </c>
      <c r="N13" s="26" t="str">
        <f t="shared" si="3"/>
        <v>ปกติ</v>
      </c>
      <c r="O13" s="18">
        <f>ฉบับครู!AS13</f>
        <v>0</v>
      </c>
      <c r="P13" s="26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6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4" t="str">
        <f>ฉบับครู!B14</f>
        <v>4/5</v>
      </c>
      <c r="D14" s="49">
        <f>ฉบับนักเรียน!C14</f>
        <v>44232</v>
      </c>
      <c r="E14" s="52" t="str">
        <f>ฉบับนักเรียน!D14</f>
        <v>นายพันธกานต์  เทพส่ง</v>
      </c>
      <c r="F14" s="20" t="str">
        <f>ฉบับนักเรียน!E14</f>
        <v>ชาย</v>
      </c>
      <c r="G14" s="18">
        <f>ฉบับครู!AF14</f>
        <v>0</v>
      </c>
      <c r="H14" s="26" t="str">
        <f t="shared" si="0"/>
        <v>ปกติ</v>
      </c>
      <c r="I14" s="18">
        <f>ฉบับครู!AI14</f>
        <v>0</v>
      </c>
      <c r="J14" s="26" t="str">
        <f t="shared" si="1"/>
        <v>ปกติ</v>
      </c>
      <c r="K14" s="18">
        <f>ฉบับครู!AM14</f>
        <v>0</v>
      </c>
      <c r="L14" s="26" t="str">
        <f t="shared" si="2"/>
        <v>ปกติ</v>
      </c>
      <c r="M14" s="18">
        <f>ฉบับครู!AQ14</f>
        <v>0</v>
      </c>
      <c r="N14" s="26" t="str">
        <f t="shared" si="3"/>
        <v>ปกติ</v>
      </c>
      <c r="O14" s="18">
        <f>ฉบับครู!AS14</f>
        <v>0</v>
      </c>
      <c r="P14" s="26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6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4" t="str">
        <f>ฉบับครู!B15</f>
        <v>4/5</v>
      </c>
      <c r="D15" s="49">
        <f>ฉบับนักเรียน!C15</f>
        <v>44235</v>
      </c>
      <c r="E15" s="52" t="str">
        <f>ฉบับนักเรียน!D15</f>
        <v>นายสุพศิน  จิระรัตนานุกูล</v>
      </c>
      <c r="F15" s="20" t="str">
        <f>ฉบับนักเรียน!E15</f>
        <v>ชาย</v>
      </c>
      <c r="G15" s="18">
        <f>ฉบับครู!AF15</f>
        <v>0</v>
      </c>
      <c r="H15" s="26" t="str">
        <f t="shared" si="0"/>
        <v>ปกติ</v>
      </c>
      <c r="I15" s="18">
        <f>ฉบับครู!AI15</f>
        <v>0</v>
      </c>
      <c r="J15" s="26" t="str">
        <f t="shared" si="1"/>
        <v>ปกติ</v>
      </c>
      <c r="K15" s="18">
        <f>ฉบับครู!AM15</f>
        <v>0</v>
      </c>
      <c r="L15" s="26" t="str">
        <f t="shared" si="2"/>
        <v>ปกติ</v>
      </c>
      <c r="M15" s="18">
        <f>ฉบับครู!AQ15</f>
        <v>0</v>
      </c>
      <c r="N15" s="26" t="str">
        <f t="shared" si="3"/>
        <v>ปกติ</v>
      </c>
      <c r="O15" s="18">
        <f>ฉบับครู!AS15</f>
        <v>0</v>
      </c>
      <c r="P15" s="26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6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4" t="str">
        <f>ฉบับครู!B16</f>
        <v>4/5</v>
      </c>
      <c r="D16" s="49">
        <f>ฉบับนักเรียน!C16</f>
        <v>44263</v>
      </c>
      <c r="E16" s="52" t="str">
        <f>ฉบับนักเรียน!D16</f>
        <v>นายณัฐพงศ์  เก่งตรง</v>
      </c>
      <c r="F16" s="20" t="str">
        <f>ฉบับนักเรียน!E16</f>
        <v>ชาย</v>
      </c>
      <c r="G16" s="18">
        <f>ฉบับครู!AF16</f>
        <v>0</v>
      </c>
      <c r="H16" s="26" t="str">
        <f t="shared" si="0"/>
        <v>ปกติ</v>
      </c>
      <c r="I16" s="18">
        <f>ฉบับครู!AI16</f>
        <v>0</v>
      </c>
      <c r="J16" s="26" t="str">
        <f t="shared" si="1"/>
        <v>ปกติ</v>
      </c>
      <c r="K16" s="18">
        <f>ฉบับครู!AM16</f>
        <v>0</v>
      </c>
      <c r="L16" s="26" t="str">
        <f t="shared" si="2"/>
        <v>ปกติ</v>
      </c>
      <c r="M16" s="18">
        <f>ฉบับครู!AQ16</f>
        <v>0</v>
      </c>
      <c r="N16" s="26" t="str">
        <f t="shared" si="3"/>
        <v>ปกติ</v>
      </c>
      <c r="O16" s="18">
        <f>ฉบับครู!AS16</f>
        <v>0</v>
      </c>
      <c r="P16" s="26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6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4" t="str">
        <f>ฉบับครู!B17</f>
        <v>4/5</v>
      </c>
      <c r="D17" s="49">
        <f>ฉบับนักเรียน!C17</f>
        <v>44268</v>
      </c>
      <c r="E17" s="52" t="str">
        <f>ฉบับนักเรียน!D17</f>
        <v>นายนรเทพ  ระวิวรรณ</v>
      </c>
      <c r="F17" s="20" t="str">
        <f>ฉบับนักเรียน!E17</f>
        <v>ชาย</v>
      </c>
      <c r="G17" s="18">
        <f>ฉบับครู!AF17</f>
        <v>0</v>
      </c>
      <c r="H17" s="26" t="str">
        <f t="shared" si="0"/>
        <v>ปกติ</v>
      </c>
      <c r="I17" s="18">
        <f>ฉบับครู!AI17</f>
        <v>0</v>
      </c>
      <c r="J17" s="26" t="str">
        <f t="shared" si="1"/>
        <v>ปกติ</v>
      </c>
      <c r="K17" s="18">
        <f>ฉบับครู!AM17</f>
        <v>0</v>
      </c>
      <c r="L17" s="26" t="str">
        <f t="shared" si="2"/>
        <v>ปกติ</v>
      </c>
      <c r="M17" s="18">
        <f>ฉบับครู!AQ17</f>
        <v>0</v>
      </c>
      <c r="N17" s="26" t="str">
        <f t="shared" si="3"/>
        <v>ปกติ</v>
      </c>
      <c r="O17" s="56">
        <f>ฉบับครู!AS17</f>
        <v>0</v>
      </c>
      <c r="P17" s="26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6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4" t="str">
        <f>ฉบับครู!B18</f>
        <v>4/5</v>
      </c>
      <c r="D18" s="49">
        <f>ฉบับนักเรียน!C18</f>
        <v>44269</v>
      </c>
      <c r="E18" s="52" t="str">
        <f>ฉบับนักเรียน!D18</f>
        <v>นายนิธิกร  บุณยการ</v>
      </c>
      <c r="F18" s="20" t="str">
        <f>ฉบับนักเรียน!E18</f>
        <v>ชาย</v>
      </c>
      <c r="G18" s="18">
        <f>ฉบับครู!AF18</f>
        <v>0</v>
      </c>
      <c r="H18" s="26" t="str">
        <f t="shared" si="0"/>
        <v>ปกติ</v>
      </c>
      <c r="I18" s="18">
        <f>ฉบับครู!AI18</f>
        <v>0</v>
      </c>
      <c r="J18" s="26" t="str">
        <f t="shared" si="1"/>
        <v>ปกติ</v>
      </c>
      <c r="K18" s="18">
        <f>ฉบับครู!AM18</f>
        <v>0</v>
      </c>
      <c r="L18" s="26" t="str">
        <f t="shared" si="2"/>
        <v>ปกติ</v>
      </c>
      <c r="M18" s="18">
        <f>ฉบับครู!AQ18</f>
        <v>0</v>
      </c>
      <c r="N18" s="26" t="str">
        <f t="shared" si="3"/>
        <v>ปกติ</v>
      </c>
      <c r="O18" s="18">
        <f>ฉบับครู!AS18</f>
        <v>0</v>
      </c>
      <c r="P18" s="26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6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4" t="str">
        <f>ฉบับครู!B19</f>
        <v>4/5</v>
      </c>
      <c r="D19" s="49">
        <f>ฉบับนักเรียน!C19</f>
        <v>44271</v>
      </c>
      <c r="E19" s="52" t="str">
        <f>ฉบับนักเรียน!D19</f>
        <v>เด็กชายภูริฑัต  วงษ์ลาโพธิ์</v>
      </c>
      <c r="F19" s="20" t="str">
        <f>ฉบับนักเรียน!E19</f>
        <v>ชาย</v>
      </c>
      <c r="G19" s="18">
        <f>ฉบับครู!AF19</f>
        <v>0</v>
      </c>
      <c r="H19" s="26" t="str">
        <f t="shared" si="0"/>
        <v>ปกติ</v>
      </c>
      <c r="I19" s="18">
        <f>ฉบับครู!AI19</f>
        <v>0</v>
      </c>
      <c r="J19" s="26" t="str">
        <f t="shared" si="1"/>
        <v>ปกติ</v>
      </c>
      <c r="K19" s="18">
        <f>ฉบับครู!AM19</f>
        <v>0</v>
      </c>
      <c r="L19" s="26" t="str">
        <f t="shared" si="2"/>
        <v>ปกติ</v>
      </c>
      <c r="M19" s="18">
        <f>ฉบับครู!AQ19</f>
        <v>0</v>
      </c>
      <c r="N19" s="26" t="str">
        <f t="shared" si="3"/>
        <v>ปกติ</v>
      </c>
      <c r="O19" s="18">
        <f>ฉบับครู!AS19</f>
        <v>0</v>
      </c>
      <c r="P19" s="26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6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4" t="str">
        <f>ฉบับครู!B20</f>
        <v>4/5</v>
      </c>
      <c r="D20" s="49">
        <f>ฉบับนักเรียน!C20</f>
        <v>44273</v>
      </c>
      <c r="E20" s="52" t="str">
        <f>ฉบับนักเรียน!D20</f>
        <v>นายวุฒิชัย  จันทร์โสม</v>
      </c>
      <c r="F20" s="20" t="str">
        <f>ฉบับนักเรียน!E20</f>
        <v>ชาย</v>
      </c>
      <c r="G20" s="18">
        <f>ฉบับครู!AF20</f>
        <v>0</v>
      </c>
      <c r="H20" s="26" t="str">
        <f t="shared" si="0"/>
        <v>ปกติ</v>
      </c>
      <c r="I20" s="18">
        <f>ฉบับครู!AI20</f>
        <v>0</v>
      </c>
      <c r="J20" s="26" t="str">
        <f t="shared" si="1"/>
        <v>ปกติ</v>
      </c>
      <c r="K20" s="18">
        <f>ฉบับครู!AM20</f>
        <v>0</v>
      </c>
      <c r="L20" s="26" t="str">
        <f t="shared" si="2"/>
        <v>ปกติ</v>
      </c>
      <c r="M20" s="18">
        <f>ฉบับครู!AQ20</f>
        <v>0</v>
      </c>
      <c r="N20" s="26" t="str">
        <f t="shared" si="3"/>
        <v>ปกติ</v>
      </c>
      <c r="O20" s="18">
        <f>ฉบับครู!AS20</f>
        <v>0</v>
      </c>
      <c r="P20" s="26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6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4" t="str">
        <f>ฉบับครู!B21</f>
        <v>4/5</v>
      </c>
      <c r="D21" s="49">
        <f>ฉบับนักเรียน!C21</f>
        <v>44351</v>
      </c>
      <c r="E21" s="52" t="str">
        <f>ฉบับนักเรียน!D21</f>
        <v>นายกฤตภาส  ศรัจจันทร์</v>
      </c>
      <c r="F21" s="20" t="str">
        <f>ฉบับนักเรียน!E21</f>
        <v>ชาย</v>
      </c>
      <c r="G21" s="18">
        <f>ฉบับครู!AF21</f>
        <v>0</v>
      </c>
      <c r="H21" s="26" t="str">
        <f t="shared" si="0"/>
        <v>ปกติ</v>
      </c>
      <c r="I21" s="18">
        <f>ฉบับครู!AI21</f>
        <v>0</v>
      </c>
      <c r="J21" s="26" t="str">
        <f t="shared" si="1"/>
        <v>ปกติ</v>
      </c>
      <c r="K21" s="18">
        <f>ฉบับครู!AM21</f>
        <v>0</v>
      </c>
      <c r="L21" s="26" t="str">
        <f t="shared" si="2"/>
        <v>ปกติ</v>
      </c>
      <c r="M21" s="18">
        <f>ฉบับครู!AQ21</f>
        <v>0</v>
      </c>
      <c r="N21" s="26" t="str">
        <f t="shared" si="3"/>
        <v>ปกติ</v>
      </c>
      <c r="O21" s="18">
        <f>ฉบับครู!AS21</f>
        <v>0</v>
      </c>
      <c r="P21" s="26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6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4" t="str">
        <f>ฉบับครู!B22</f>
        <v>4/5</v>
      </c>
      <c r="D22" s="49">
        <f>ฉบับนักเรียน!C22</f>
        <v>44364</v>
      </c>
      <c r="E22" s="52" t="str">
        <f>ฉบับนักเรียน!D22</f>
        <v>นายรณกร  บัวคล้าย</v>
      </c>
      <c r="F22" s="20" t="str">
        <f>ฉบับนักเรียน!E22</f>
        <v>ชาย</v>
      </c>
      <c r="G22" s="18">
        <f>ฉบับครู!AF22</f>
        <v>0</v>
      </c>
      <c r="H22" s="26" t="str">
        <f t="shared" si="0"/>
        <v>ปกติ</v>
      </c>
      <c r="I22" s="18">
        <f>ฉบับครู!AI22</f>
        <v>0</v>
      </c>
      <c r="J22" s="26" t="str">
        <f t="shared" si="1"/>
        <v>ปกติ</v>
      </c>
      <c r="K22" s="18">
        <f>ฉบับครู!AM22</f>
        <v>0</v>
      </c>
      <c r="L22" s="26" t="str">
        <f t="shared" si="2"/>
        <v>ปกติ</v>
      </c>
      <c r="M22" s="18">
        <f>ฉบับครู!AQ22</f>
        <v>0</v>
      </c>
      <c r="N22" s="26" t="str">
        <f t="shared" si="3"/>
        <v>ปกติ</v>
      </c>
      <c r="O22" s="18">
        <f>ฉบับครู!AS22</f>
        <v>0</v>
      </c>
      <c r="P22" s="26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6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4" t="str">
        <f>ฉบับครู!B23</f>
        <v>4/5</v>
      </c>
      <c r="D23" s="49">
        <f>ฉบับนักเรียน!C23</f>
        <v>44396</v>
      </c>
      <c r="E23" s="52" t="str">
        <f>ฉบับนักเรียน!D23</f>
        <v>นายก่อศักดิ์  วารักดี</v>
      </c>
      <c r="F23" s="20" t="str">
        <f>ฉบับนักเรียน!E23</f>
        <v>ชาย</v>
      </c>
      <c r="G23" s="18">
        <f>ฉบับครู!AF23</f>
        <v>0</v>
      </c>
      <c r="H23" s="26" t="str">
        <f t="shared" si="0"/>
        <v>ปกติ</v>
      </c>
      <c r="I23" s="18">
        <f>ฉบับครู!AI23</f>
        <v>0</v>
      </c>
      <c r="J23" s="26" t="str">
        <f t="shared" si="1"/>
        <v>ปกติ</v>
      </c>
      <c r="K23" s="18">
        <f>ฉบับครู!AM23</f>
        <v>0</v>
      </c>
      <c r="L23" s="26" t="str">
        <f t="shared" si="2"/>
        <v>ปกติ</v>
      </c>
      <c r="M23" s="18">
        <f>ฉบับครู!AQ23</f>
        <v>0</v>
      </c>
      <c r="N23" s="26" t="str">
        <f t="shared" si="3"/>
        <v>ปกติ</v>
      </c>
      <c r="O23" s="18">
        <f>ฉบับครู!AS23</f>
        <v>0</v>
      </c>
      <c r="P23" s="26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6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4" t="str">
        <f>ฉบับครู!B24</f>
        <v>4/5</v>
      </c>
      <c r="D24" s="49">
        <f>ฉบับนักเรียน!C24</f>
        <v>44400</v>
      </c>
      <c r="E24" s="52" t="str">
        <f>ฉบับนักเรียน!D24</f>
        <v>นายณัฐกรณ์  รักษ์ทอง</v>
      </c>
      <c r="F24" s="20" t="str">
        <f>ฉบับนักเรียน!E24</f>
        <v>ชาย</v>
      </c>
      <c r="G24" s="18">
        <f>ฉบับครู!AF24</f>
        <v>0</v>
      </c>
      <c r="H24" s="26" t="str">
        <f t="shared" si="0"/>
        <v>ปกติ</v>
      </c>
      <c r="I24" s="18">
        <f>ฉบับครู!AI24</f>
        <v>0</v>
      </c>
      <c r="J24" s="26" t="str">
        <f t="shared" si="1"/>
        <v>ปกติ</v>
      </c>
      <c r="K24" s="18">
        <f>ฉบับครู!AM24</f>
        <v>0</v>
      </c>
      <c r="L24" s="26" t="str">
        <f t="shared" si="2"/>
        <v>ปกติ</v>
      </c>
      <c r="M24" s="18">
        <f>ฉบับครู!AQ24</f>
        <v>0</v>
      </c>
      <c r="N24" s="26" t="str">
        <f t="shared" si="3"/>
        <v>ปกติ</v>
      </c>
      <c r="O24" s="18">
        <f>ฉบับครู!AS24</f>
        <v>0</v>
      </c>
      <c r="P24" s="26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6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4" t="str">
        <f>ฉบับครู!B25</f>
        <v>4/5</v>
      </c>
      <c r="D25" s="49">
        <f>ฉบับนักเรียน!C25</f>
        <v>44404</v>
      </c>
      <c r="E25" s="52" t="str">
        <f>ฉบับนักเรียน!D25</f>
        <v>นายปวริศ  หนูรักษ์</v>
      </c>
      <c r="F25" s="20" t="str">
        <f>ฉบับนักเรียน!E25</f>
        <v>ชาย</v>
      </c>
      <c r="G25" s="18">
        <f>ฉบับครู!AF25</f>
        <v>0</v>
      </c>
      <c r="H25" s="26" t="str">
        <f t="shared" si="0"/>
        <v>ปกติ</v>
      </c>
      <c r="I25" s="18">
        <f>ฉบับครู!AI25</f>
        <v>0</v>
      </c>
      <c r="J25" s="26" t="str">
        <f t="shared" si="1"/>
        <v>ปกติ</v>
      </c>
      <c r="K25" s="18">
        <f>ฉบับครู!AM25</f>
        <v>0</v>
      </c>
      <c r="L25" s="26" t="str">
        <f t="shared" si="2"/>
        <v>ปกติ</v>
      </c>
      <c r="M25" s="18">
        <f>ฉบับครู!AQ25</f>
        <v>0</v>
      </c>
      <c r="N25" s="26" t="str">
        <f t="shared" si="3"/>
        <v>ปกติ</v>
      </c>
      <c r="O25" s="18">
        <f>ฉบับครู!AS25</f>
        <v>0</v>
      </c>
      <c r="P25" s="26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6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4" t="str">
        <f>ฉบับครู!B26</f>
        <v>4/5</v>
      </c>
      <c r="D26" s="49">
        <f>ฉบับนักเรียน!C26</f>
        <v>44408</v>
      </c>
      <c r="E26" s="52" t="str">
        <f>ฉบับนักเรียน!D26</f>
        <v>นายยิ่งเกียรติ  เบ้าจรรักษ์</v>
      </c>
      <c r="F26" s="20" t="str">
        <f>ฉบับนักเรียน!E26</f>
        <v>ชาย</v>
      </c>
      <c r="G26" s="18">
        <f>ฉบับครู!AF26</f>
        <v>0</v>
      </c>
      <c r="H26" s="26" t="str">
        <f t="shared" si="0"/>
        <v>ปกติ</v>
      </c>
      <c r="I26" s="18">
        <f>ฉบับครู!AI26</f>
        <v>0</v>
      </c>
      <c r="J26" s="26" t="str">
        <f t="shared" si="1"/>
        <v>ปกติ</v>
      </c>
      <c r="K26" s="18">
        <f>ฉบับครู!AM26</f>
        <v>0</v>
      </c>
      <c r="L26" s="26" t="str">
        <f t="shared" si="2"/>
        <v>ปกติ</v>
      </c>
      <c r="M26" s="18">
        <f>ฉบับครู!AQ26</f>
        <v>0</v>
      </c>
      <c r="N26" s="26" t="str">
        <f t="shared" si="3"/>
        <v>ปกติ</v>
      </c>
      <c r="O26" s="18">
        <f>ฉบับครู!AS26</f>
        <v>0</v>
      </c>
      <c r="P26" s="26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6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4" t="str">
        <f>ฉบับครู!B27</f>
        <v>4/5</v>
      </c>
      <c r="D27" s="49">
        <f>ฉบับนักเรียน!C27</f>
        <v>44453</v>
      </c>
      <c r="E27" s="52" t="str">
        <f>ฉบับนักเรียน!D27</f>
        <v>เด็กชายพงศธร  วิชัยโย</v>
      </c>
      <c r="F27" s="20" t="str">
        <f>ฉบับนักเรียน!E27</f>
        <v>ชาย</v>
      </c>
      <c r="G27" s="18">
        <f>ฉบับครู!AF27</f>
        <v>0</v>
      </c>
      <c r="H27" s="26" t="str">
        <f t="shared" si="0"/>
        <v>ปกติ</v>
      </c>
      <c r="I27" s="18">
        <f>ฉบับครู!AI27</f>
        <v>0</v>
      </c>
      <c r="J27" s="26" t="str">
        <f t="shared" si="1"/>
        <v>ปกติ</v>
      </c>
      <c r="K27" s="18">
        <f>ฉบับครู!AM27</f>
        <v>0</v>
      </c>
      <c r="L27" s="26" t="str">
        <f t="shared" si="2"/>
        <v>ปกติ</v>
      </c>
      <c r="M27" s="18">
        <f>ฉบับครู!AQ27</f>
        <v>0</v>
      </c>
      <c r="N27" s="26" t="str">
        <f t="shared" si="3"/>
        <v>ปกติ</v>
      </c>
      <c r="O27" s="18">
        <f>ฉบับครู!AS27</f>
        <v>0</v>
      </c>
      <c r="P27" s="26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6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4" t="str">
        <f>ฉบับครู!B28</f>
        <v>4/5</v>
      </c>
      <c r="D28" s="49">
        <f>ฉบับนักเรียน!C28</f>
        <v>44456</v>
      </c>
      <c r="E28" s="52" t="str">
        <f>ฉบับนักเรียน!D28</f>
        <v>นายวัชรพล  มัคสัง</v>
      </c>
      <c r="F28" s="20" t="str">
        <f>ฉบับนักเรียน!E28</f>
        <v>ชาย</v>
      </c>
      <c r="G28" s="18">
        <f>ฉบับครู!AF28</f>
        <v>0</v>
      </c>
      <c r="H28" s="26" t="str">
        <f t="shared" si="0"/>
        <v>ปกติ</v>
      </c>
      <c r="I28" s="18">
        <f>ฉบับครู!AI28</f>
        <v>0</v>
      </c>
      <c r="J28" s="26" t="str">
        <f t="shared" si="1"/>
        <v>ปกติ</v>
      </c>
      <c r="K28" s="18">
        <f>ฉบับครู!AM28</f>
        <v>0</v>
      </c>
      <c r="L28" s="26" t="str">
        <f t="shared" si="2"/>
        <v>ปกติ</v>
      </c>
      <c r="M28" s="18">
        <f>ฉบับครู!AQ28</f>
        <v>0</v>
      </c>
      <c r="N28" s="26" t="str">
        <f t="shared" si="3"/>
        <v>ปกติ</v>
      </c>
      <c r="O28" s="18">
        <f>ฉบับครู!AS28</f>
        <v>0</v>
      </c>
      <c r="P28" s="26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6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4" t="str">
        <f>ฉบับครู!B29</f>
        <v>4/5</v>
      </c>
      <c r="D29" s="49">
        <f>ฉบับนักเรียน!C29</f>
        <v>44487</v>
      </c>
      <c r="E29" s="52" t="str">
        <f>ฉบับนักเรียน!D29</f>
        <v>นายจิตติพัฒน์  วิจิตรโกเมน</v>
      </c>
      <c r="F29" s="20" t="str">
        <f>ฉบับนักเรียน!E29</f>
        <v>ชาย</v>
      </c>
      <c r="G29" s="18">
        <f>ฉบับครู!AF29</f>
        <v>0</v>
      </c>
      <c r="H29" s="26" t="str">
        <f t="shared" si="0"/>
        <v>ปกติ</v>
      </c>
      <c r="I29" s="18">
        <f>ฉบับครู!AI29</f>
        <v>0</v>
      </c>
      <c r="J29" s="26" t="str">
        <f t="shared" si="1"/>
        <v>ปกติ</v>
      </c>
      <c r="K29" s="18">
        <f>ฉบับครู!AM29</f>
        <v>0</v>
      </c>
      <c r="L29" s="26" t="str">
        <f t="shared" si="2"/>
        <v>ปกติ</v>
      </c>
      <c r="M29" s="18">
        <f>ฉบับครู!AQ29</f>
        <v>0</v>
      </c>
      <c r="N29" s="26" t="str">
        <f t="shared" si="3"/>
        <v>ปกติ</v>
      </c>
      <c r="O29" s="18">
        <f>ฉบับครู!AS29</f>
        <v>0</v>
      </c>
      <c r="P29" s="26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6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4" t="str">
        <f>ฉบับครู!B30</f>
        <v>4/5</v>
      </c>
      <c r="D30" s="49">
        <f>ฉบับนักเรียน!C30</f>
        <v>44497</v>
      </c>
      <c r="E30" s="52" t="str">
        <f>ฉบับนักเรียน!D30</f>
        <v>นายพิจิตร  ผดุงศิริ</v>
      </c>
      <c r="F30" s="20" t="str">
        <f>ฉบับนักเรียน!E30</f>
        <v>ชาย</v>
      </c>
      <c r="G30" s="18">
        <f>ฉบับครู!AF30</f>
        <v>0</v>
      </c>
      <c r="H30" s="26" t="str">
        <f t="shared" si="0"/>
        <v>ปกติ</v>
      </c>
      <c r="I30" s="18">
        <f>ฉบับครู!AI30</f>
        <v>0</v>
      </c>
      <c r="J30" s="26" t="str">
        <f t="shared" si="1"/>
        <v>ปกติ</v>
      </c>
      <c r="K30" s="18">
        <f>ฉบับครู!AM30</f>
        <v>0</v>
      </c>
      <c r="L30" s="26" t="str">
        <f t="shared" si="2"/>
        <v>ปกติ</v>
      </c>
      <c r="M30" s="18">
        <f>ฉบับครู!AQ30</f>
        <v>0</v>
      </c>
      <c r="N30" s="26" t="str">
        <f t="shared" si="3"/>
        <v>ปกติ</v>
      </c>
      <c r="O30" s="18">
        <f>ฉบับครู!AS30</f>
        <v>0</v>
      </c>
      <c r="P30" s="26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6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4" t="str">
        <f>ฉบับครู!B31</f>
        <v>4/5</v>
      </c>
      <c r="D31" s="49">
        <f>ฉบับนักเรียน!C31</f>
        <v>46217</v>
      </c>
      <c r="E31" s="52" t="str">
        <f>ฉบับนักเรียน!D31</f>
        <v>นายชาตินันท์  วงษ์สถิตย์</v>
      </c>
      <c r="F31" s="20" t="str">
        <f>ฉบับนักเรียน!E31</f>
        <v>ชาย</v>
      </c>
      <c r="G31" s="18">
        <f>ฉบับครู!AF31</f>
        <v>0</v>
      </c>
      <c r="H31" s="26" t="str">
        <f t="shared" si="0"/>
        <v>ปกติ</v>
      </c>
      <c r="I31" s="18">
        <f>ฉบับครู!AI31</f>
        <v>0</v>
      </c>
      <c r="J31" s="26" t="str">
        <f t="shared" si="1"/>
        <v>ปกติ</v>
      </c>
      <c r="K31" s="18">
        <f>ฉบับครู!AM31</f>
        <v>0</v>
      </c>
      <c r="L31" s="26" t="str">
        <f t="shared" si="2"/>
        <v>ปกติ</v>
      </c>
      <c r="M31" s="18">
        <f>ฉบับครู!AQ31</f>
        <v>0</v>
      </c>
      <c r="N31" s="26" t="str">
        <f t="shared" si="3"/>
        <v>ปกติ</v>
      </c>
      <c r="O31" s="18">
        <f>ฉบับครู!AS31</f>
        <v>0</v>
      </c>
      <c r="P31" s="26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6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4" t="str">
        <f>ฉบับครู!B32</f>
        <v>4/5</v>
      </c>
      <c r="D32" s="49">
        <f>ฉบับนักเรียน!C32</f>
        <v>44111</v>
      </c>
      <c r="E32" s="52" t="str">
        <f>ฉบับนักเรียน!D32</f>
        <v>นางสาวปภัสสร  ค่ายมั่น</v>
      </c>
      <c r="F32" s="20" t="str">
        <f>ฉบับนักเรียน!E32</f>
        <v>หญิง</v>
      </c>
      <c r="G32" s="18">
        <f>ฉบับครู!AF32</f>
        <v>0</v>
      </c>
      <c r="H32" s="26" t="str">
        <f t="shared" si="0"/>
        <v>ปกติ</v>
      </c>
      <c r="I32" s="18">
        <f>ฉบับครู!AI32</f>
        <v>0</v>
      </c>
      <c r="J32" s="26" t="str">
        <f t="shared" si="1"/>
        <v>ปกติ</v>
      </c>
      <c r="K32" s="18">
        <f>ฉบับครู!AM32</f>
        <v>0</v>
      </c>
      <c r="L32" s="26" t="str">
        <f t="shared" si="2"/>
        <v>ปกติ</v>
      </c>
      <c r="M32" s="18">
        <f>ฉบับครู!AQ32</f>
        <v>0</v>
      </c>
      <c r="N32" s="26" t="str">
        <f t="shared" si="3"/>
        <v>ปกติ</v>
      </c>
      <c r="O32" s="18">
        <f>ฉบับครู!AS32</f>
        <v>0</v>
      </c>
      <c r="P32" s="26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6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4" t="str">
        <f>ฉบับครู!B33</f>
        <v>4/5</v>
      </c>
      <c r="D33" s="49">
        <f>ฉบับนักเรียน!C33</f>
        <v>44203</v>
      </c>
      <c r="E33" s="52" t="str">
        <f>ฉบับนักเรียน!D33</f>
        <v>นางสาวพัชริดา  พันธ์โชติ</v>
      </c>
      <c r="F33" s="20" t="str">
        <f>ฉบับนักเรียน!E33</f>
        <v>หญิง</v>
      </c>
      <c r="G33" s="18">
        <f>ฉบับครู!AF33</f>
        <v>0</v>
      </c>
      <c r="H33" s="26" t="str">
        <f t="shared" si="0"/>
        <v>ปกติ</v>
      </c>
      <c r="I33" s="18">
        <f>ฉบับครู!AI33</f>
        <v>0</v>
      </c>
      <c r="J33" s="26" t="str">
        <f t="shared" si="1"/>
        <v>ปกติ</v>
      </c>
      <c r="K33" s="18">
        <f>ฉบับครู!AM33</f>
        <v>0</v>
      </c>
      <c r="L33" s="26" t="str">
        <f t="shared" si="2"/>
        <v>ปกติ</v>
      </c>
      <c r="M33" s="18">
        <f>ฉบับครู!AQ33</f>
        <v>0</v>
      </c>
      <c r="N33" s="26" t="str">
        <f t="shared" si="3"/>
        <v>ปกติ</v>
      </c>
      <c r="O33" s="18">
        <f>ฉบับครู!AS33</f>
        <v>0</v>
      </c>
      <c r="P33" s="26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6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4" t="str">
        <f>ฉบับครู!B34</f>
        <v>4/5</v>
      </c>
      <c r="D34" s="49">
        <f>ฉบับนักเรียน!C34</f>
        <v>44212</v>
      </c>
      <c r="E34" s="52" t="str">
        <f>ฉบับนักเรียน!D34</f>
        <v>นางสาวอธิติยาธรณ์  เข็มเพ็ชร์</v>
      </c>
      <c r="F34" s="20" t="str">
        <f>ฉบับนักเรียน!E34</f>
        <v>หญิง</v>
      </c>
      <c r="G34" s="18">
        <f>ฉบับครู!AF34</f>
        <v>0</v>
      </c>
      <c r="H34" s="26" t="str">
        <f t="shared" si="0"/>
        <v>ปกติ</v>
      </c>
      <c r="I34" s="18">
        <f>ฉบับครู!AI34</f>
        <v>0</v>
      </c>
      <c r="J34" s="26" t="str">
        <f t="shared" si="1"/>
        <v>ปกติ</v>
      </c>
      <c r="K34" s="18">
        <f>ฉบับครู!AM34</f>
        <v>0</v>
      </c>
      <c r="L34" s="26" t="str">
        <f t="shared" si="2"/>
        <v>ปกติ</v>
      </c>
      <c r="M34" s="18">
        <f>ฉบับครู!AQ34</f>
        <v>0</v>
      </c>
      <c r="N34" s="26" t="str">
        <f t="shared" si="3"/>
        <v>ปกติ</v>
      </c>
      <c r="O34" s="18">
        <f>ฉบับครู!AS34</f>
        <v>0</v>
      </c>
      <c r="P34" s="26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6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4" t="str">
        <f>ฉบับครู!B35</f>
        <v>4/5</v>
      </c>
      <c r="D35" s="49">
        <f>ฉบับนักเรียน!C35</f>
        <v>44373</v>
      </c>
      <c r="E35" s="52" t="str">
        <f>ฉบับนักเรียน!D35</f>
        <v>นางสาวขวัญวงศ์  วงษ์งาม</v>
      </c>
      <c r="F35" s="20" t="str">
        <f>ฉบับนักเรียน!E35</f>
        <v>หญิง</v>
      </c>
      <c r="G35" s="18">
        <f>ฉบับครู!AF35</f>
        <v>0</v>
      </c>
      <c r="H35" s="26" t="str">
        <f t="shared" si="0"/>
        <v>ปกติ</v>
      </c>
      <c r="I35" s="18">
        <f>ฉบับครู!AI35</f>
        <v>0</v>
      </c>
      <c r="J35" s="26" t="str">
        <f t="shared" si="1"/>
        <v>ปกติ</v>
      </c>
      <c r="K35" s="18">
        <f>ฉบับครู!AM35</f>
        <v>0</v>
      </c>
      <c r="L35" s="26" t="str">
        <f t="shared" si="2"/>
        <v>ปกติ</v>
      </c>
      <c r="M35" s="18">
        <f>ฉบับครู!AQ35</f>
        <v>0</v>
      </c>
      <c r="N35" s="26" t="str">
        <f t="shared" si="3"/>
        <v>ปกติ</v>
      </c>
      <c r="O35" s="18">
        <f>ฉบับครู!AS35</f>
        <v>0</v>
      </c>
      <c r="P35" s="26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6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4" t="str">
        <f>ฉบับครู!B36</f>
        <v>4/5</v>
      </c>
      <c r="D36" s="49">
        <f>ฉบับนักเรียน!C36</f>
        <v>44387</v>
      </c>
      <c r="E36" s="52" t="str">
        <f>ฉบับนักเรียน!D36</f>
        <v>นางสาวพัชรินทร์  ศึกประเสริฐ</v>
      </c>
      <c r="F36" s="20" t="str">
        <f>ฉบับนักเรียน!E36</f>
        <v>หญิง</v>
      </c>
      <c r="G36" s="18">
        <f>ฉบับครู!AF36</f>
        <v>0</v>
      </c>
      <c r="H36" s="26" t="str">
        <f t="shared" si="0"/>
        <v>ปกติ</v>
      </c>
      <c r="I36" s="18">
        <f>ฉบับครู!AI36</f>
        <v>0</v>
      </c>
      <c r="J36" s="26" t="str">
        <f t="shared" si="1"/>
        <v>ปกติ</v>
      </c>
      <c r="K36" s="18">
        <f>ฉบับครู!AM36</f>
        <v>0</v>
      </c>
      <c r="L36" s="26" t="str">
        <f t="shared" si="2"/>
        <v>ปกติ</v>
      </c>
      <c r="M36" s="18">
        <f>ฉบับครู!AQ36</f>
        <v>0</v>
      </c>
      <c r="N36" s="26" t="str">
        <f t="shared" si="3"/>
        <v>ปกติ</v>
      </c>
      <c r="O36" s="18">
        <f>ฉบับครู!AS36</f>
        <v>0</v>
      </c>
      <c r="P36" s="26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6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4" t="str">
        <f>ฉบับครู!B37</f>
        <v>4/5</v>
      </c>
      <c r="D37" s="49">
        <f>ฉบับนักเรียน!C37</f>
        <v>44463</v>
      </c>
      <c r="E37" s="52" t="str">
        <f>ฉบับนักเรียน!D37</f>
        <v>นางสาวจิรชญา  หรูวิวัฒน์</v>
      </c>
      <c r="F37" s="20" t="str">
        <f>ฉบับนักเรียน!E37</f>
        <v>หญิง</v>
      </c>
      <c r="G37" s="18">
        <f>ฉบับครู!AF37</f>
        <v>0</v>
      </c>
      <c r="H37" s="26" t="str">
        <f t="shared" si="0"/>
        <v>ปกติ</v>
      </c>
      <c r="I37" s="18">
        <f>ฉบับครู!AI37</f>
        <v>0</v>
      </c>
      <c r="J37" s="26" t="str">
        <f t="shared" si="1"/>
        <v>ปกติ</v>
      </c>
      <c r="K37" s="18">
        <f>ฉบับครู!AM37</f>
        <v>0</v>
      </c>
      <c r="L37" s="26" t="str">
        <f t="shared" si="2"/>
        <v>ปกติ</v>
      </c>
      <c r="M37" s="18">
        <f>ฉบับครู!AQ37</f>
        <v>0</v>
      </c>
      <c r="N37" s="26" t="str">
        <f t="shared" si="3"/>
        <v>ปกติ</v>
      </c>
      <c r="O37" s="18">
        <f>ฉบับครู!AS37</f>
        <v>0</v>
      </c>
      <c r="P37" s="26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6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4" t="str">
        <f>ฉบับครู!B38</f>
        <v>4/5</v>
      </c>
      <c r="D38" s="49">
        <f>ฉบับนักเรียน!C38</f>
        <v>44467</v>
      </c>
      <c r="E38" s="52" t="str">
        <f>ฉบับนักเรียน!D38</f>
        <v>นางสาวฐิติรัตน์  ลิ้มวุฒิไกรจิรัฐ</v>
      </c>
      <c r="F38" s="20" t="str">
        <f>ฉบับนักเรียน!E38</f>
        <v>หญิง</v>
      </c>
      <c r="G38" s="18">
        <f>ฉบับครู!AF38</f>
        <v>0</v>
      </c>
      <c r="H38" s="26" t="str">
        <f t="shared" si="0"/>
        <v>ปกติ</v>
      </c>
      <c r="I38" s="18">
        <f>ฉบับครู!AI38</f>
        <v>0</v>
      </c>
      <c r="J38" s="26" t="str">
        <f t="shared" si="1"/>
        <v>ปกติ</v>
      </c>
      <c r="K38" s="18">
        <f>ฉบับครู!AM38</f>
        <v>0</v>
      </c>
      <c r="L38" s="26" t="str">
        <f t="shared" si="2"/>
        <v>ปกติ</v>
      </c>
      <c r="M38" s="18">
        <f>ฉบับครู!AQ38</f>
        <v>0</v>
      </c>
      <c r="N38" s="26" t="str">
        <f t="shared" si="3"/>
        <v>ปกติ</v>
      </c>
      <c r="O38" s="18">
        <f>ฉบับครู!AS38</f>
        <v>0</v>
      </c>
      <c r="P38" s="26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6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4" t="str">
        <f>ฉบับครู!B39</f>
        <v>4/5</v>
      </c>
      <c r="D39" s="49">
        <f>ฉบับนักเรียน!C39</f>
        <v>44480</v>
      </c>
      <c r="E39" s="52" t="str">
        <f>ฉบับนักเรียน!D39</f>
        <v>นางสาวศศิวรรณ  ปุชัยเคน</v>
      </c>
      <c r="F39" s="20" t="str">
        <f>ฉบับนักเรียน!E39</f>
        <v>หญิง</v>
      </c>
      <c r="G39" s="18">
        <f>ฉบับครู!AF39</f>
        <v>0</v>
      </c>
      <c r="H39" s="26" t="str">
        <f t="shared" si="0"/>
        <v>ปกติ</v>
      </c>
      <c r="I39" s="18">
        <f>ฉบับครู!AI39</f>
        <v>0</v>
      </c>
      <c r="J39" s="26" t="str">
        <f t="shared" si="1"/>
        <v>ปกติ</v>
      </c>
      <c r="K39" s="18">
        <f>ฉบับครู!AM39</f>
        <v>0</v>
      </c>
      <c r="L39" s="26" t="str">
        <f t="shared" si="2"/>
        <v>ปกติ</v>
      </c>
      <c r="M39" s="18">
        <f>ฉบับครู!AQ39</f>
        <v>0</v>
      </c>
      <c r="N39" s="26" t="str">
        <f t="shared" si="3"/>
        <v>ปกติ</v>
      </c>
      <c r="O39" s="18">
        <f>ฉบับครู!AS39</f>
        <v>0</v>
      </c>
      <c r="P39" s="26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6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4" t="str">
        <f>ฉบับครู!B40</f>
        <v>4/5</v>
      </c>
      <c r="D40" s="49">
        <f>ฉบับนักเรียน!C40</f>
        <v>44482</v>
      </c>
      <c r="E40" s="52" t="str">
        <f>ฉบับนักเรียน!D40</f>
        <v>นางสาวสมัชญา  ตังกวย</v>
      </c>
      <c r="F40" s="20" t="str">
        <f>ฉบับนักเรียน!E40</f>
        <v>หญิง</v>
      </c>
      <c r="G40" s="18">
        <f>ฉบับครู!AF40</f>
        <v>0</v>
      </c>
      <c r="H40" s="26" t="str">
        <f t="shared" si="0"/>
        <v>ปกติ</v>
      </c>
      <c r="I40" s="18">
        <f>ฉบับครู!AI40</f>
        <v>0</v>
      </c>
      <c r="J40" s="26" t="str">
        <f t="shared" si="1"/>
        <v>ปกติ</v>
      </c>
      <c r="K40" s="18">
        <f>ฉบับครู!AM40</f>
        <v>0</v>
      </c>
      <c r="L40" s="26" t="str">
        <f t="shared" si="2"/>
        <v>ปกติ</v>
      </c>
      <c r="M40" s="18">
        <f>ฉบับครู!AQ40</f>
        <v>0</v>
      </c>
      <c r="N40" s="26" t="str">
        <f t="shared" si="3"/>
        <v>ปกติ</v>
      </c>
      <c r="O40" s="18">
        <f>ฉบับครู!AS40</f>
        <v>0</v>
      </c>
      <c r="P40" s="26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6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4" t="str">
        <f>ฉบับครู!B41</f>
        <v>4/5</v>
      </c>
      <c r="D41" s="49">
        <f>ฉบับนักเรียน!C41</f>
        <v>46218</v>
      </c>
      <c r="E41" s="52" t="str">
        <f>ฉบับนักเรียน!D41</f>
        <v>นางสาวกิรณา  ทะประสพ</v>
      </c>
      <c r="F41" s="20" t="str">
        <f>ฉบับนักเรียน!E41</f>
        <v>หญิง</v>
      </c>
      <c r="G41" s="18">
        <f>ฉบับครู!AF41</f>
        <v>0</v>
      </c>
      <c r="H41" s="26" t="str">
        <f t="shared" si="0"/>
        <v>ปกติ</v>
      </c>
      <c r="I41" s="18">
        <f>ฉบับครู!AI41</f>
        <v>0</v>
      </c>
      <c r="J41" s="26" t="str">
        <f t="shared" si="1"/>
        <v>ปกติ</v>
      </c>
      <c r="K41" s="18">
        <f>ฉบับครู!AM41</f>
        <v>0</v>
      </c>
      <c r="L41" s="26" t="str">
        <f t="shared" si="2"/>
        <v>ปกติ</v>
      </c>
      <c r="M41" s="18">
        <f>ฉบับครู!AQ41</f>
        <v>0</v>
      </c>
      <c r="N41" s="26" t="str">
        <f t="shared" si="3"/>
        <v>ปกติ</v>
      </c>
      <c r="O41" s="18">
        <f>ฉบับครู!AS41</f>
        <v>0</v>
      </c>
      <c r="P41" s="26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6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4" t="str">
        <f>ฉบับครู!B42</f>
        <v>4/5</v>
      </c>
      <c r="D42" s="49">
        <f>ฉบับนักเรียน!C42</f>
        <v>46219</v>
      </c>
      <c r="E42" s="52" t="str">
        <f>ฉบับนักเรียน!D42</f>
        <v>เด็กหญิงจินตนา  วิวิธสุรการ</v>
      </c>
      <c r="F42" s="20" t="str">
        <f>ฉบับนักเรียน!E42</f>
        <v>หญิง</v>
      </c>
      <c r="G42" s="18">
        <f>ฉบับครู!AF42</f>
        <v>0</v>
      </c>
      <c r="H42" s="26" t="str">
        <f t="shared" si="0"/>
        <v>ปกติ</v>
      </c>
      <c r="I42" s="18">
        <f>ฉบับครู!AI42</f>
        <v>0</v>
      </c>
      <c r="J42" s="26" t="str">
        <f t="shared" si="1"/>
        <v>ปกติ</v>
      </c>
      <c r="K42" s="18">
        <f>ฉบับครู!AM42</f>
        <v>0</v>
      </c>
      <c r="L42" s="26" t="str">
        <f t="shared" si="2"/>
        <v>ปกติ</v>
      </c>
      <c r="M42" s="18">
        <f>ฉบับครู!AQ42</f>
        <v>0</v>
      </c>
      <c r="N42" s="26" t="str">
        <f t="shared" si="3"/>
        <v>ปกติ</v>
      </c>
      <c r="O42" s="18">
        <f>ฉบับครู!AS42</f>
        <v>0</v>
      </c>
      <c r="P42" s="26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6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4" t="str">
        <f>ฉบับครู!B43</f>
        <v>4/5</v>
      </c>
      <c r="D43" s="49">
        <f>ฉบับนักเรียน!C43</f>
        <v>46220</v>
      </c>
      <c r="E43" s="52" t="str">
        <f>ฉบับนักเรียน!D43</f>
        <v>นางสาวญาณิศา  มั่นจันทร์</v>
      </c>
      <c r="F43" s="20" t="str">
        <f>ฉบับนักเรียน!E43</f>
        <v>หญิง</v>
      </c>
      <c r="G43" s="18">
        <f>ฉบับครู!AF43</f>
        <v>0</v>
      </c>
      <c r="H43" s="26" t="str">
        <f t="shared" ref="H43" si="8">IF(G43&lt;4,"ปกติ",IF(G43&lt;5,"เสี่ยง","มีปัญหา"))</f>
        <v>ปกติ</v>
      </c>
      <c r="I43" s="18">
        <f>ฉบับครู!AI43</f>
        <v>0</v>
      </c>
      <c r="J43" s="26" t="str">
        <f t="shared" ref="J43" si="9">IF(I43&lt;4,"ปกติ",IF(I43&lt;5,"เสี่ยง","มีปัญหา"))</f>
        <v>ปกติ</v>
      </c>
      <c r="K43" s="18">
        <f>ฉบับครู!AM43</f>
        <v>0</v>
      </c>
      <c r="L43" s="26" t="str">
        <f t="shared" ref="L43" si="10">IF(K43&lt;6,"ปกติ",IF(K43&lt;7,"เสี่ยง","มีปัญหา"))</f>
        <v>ปกติ</v>
      </c>
      <c r="M43" s="18">
        <f>ฉบับครู!AQ43</f>
        <v>0</v>
      </c>
      <c r="N43" s="26" t="str">
        <f t="shared" ref="N43" si="11">IF(M43&lt;5,"ปกติ",IF(M43&lt;6,"เสี่ยง","มีปัญหา"))</f>
        <v>ปกติ</v>
      </c>
      <c r="O43" s="18">
        <f>ฉบับครู!AS43</f>
        <v>0</v>
      </c>
      <c r="P43" s="26" t="str">
        <f t="shared" ref="P43" si="12">IF(O43&gt;4,"มีจุดแข็ง","ไม่มีจุดแข็ง")</f>
        <v>ไม่มีจุดแข็ง</v>
      </c>
      <c r="Q43" s="18">
        <f t="shared" ref="Q43" si="13">G43+I43+K43+M43</f>
        <v>0</v>
      </c>
      <c r="R43" s="18">
        <f t="shared" ref="R43" si="14">SUM(G43,I43,K43,M43)</f>
        <v>0</v>
      </c>
      <c r="S43" s="26" t="str">
        <f t="shared" ref="S43" si="15">IF(R43&lt;14,"ปกติ",IF(R43&lt;17,"เสี่ยง","มีปัญหา"))</f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4"/>
      <c r="D44" s="49"/>
      <c r="E44" s="52"/>
      <c r="F44" s="20"/>
      <c r="G44" s="18"/>
      <c r="H44" s="26"/>
      <c r="I44" s="18"/>
      <c r="J44" s="26"/>
      <c r="K44" s="18"/>
      <c r="L44" s="26"/>
      <c r="M44" s="18"/>
      <c r="N44" s="26"/>
      <c r="O44" s="18"/>
      <c r="P44" s="26"/>
      <c r="Q44" s="18"/>
      <c r="R44" s="18"/>
      <c r="S44" s="26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4"/>
      <c r="D45" s="49"/>
      <c r="E45" s="52"/>
      <c r="F45" s="20"/>
      <c r="G45" s="18"/>
      <c r="H45" s="26"/>
      <c r="I45" s="18"/>
      <c r="J45" s="26"/>
      <c r="K45" s="18"/>
      <c r="L45" s="26"/>
      <c r="M45" s="18"/>
      <c r="N45" s="26"/>
      <c r="O45" s="18"/>
      <c r="P45" s="26"/>
      <c r="Q45" s="18"/>
      <c r="R45" s="18"/>
      <c r="S45" s="26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4"/>
      <c r="D46" s="49"/>
      <c r="E46" s="52"/>
      <c r="F46" s="20"/>
      <c r="G46" s="18"/>
      <c r="H46" s="26"/>
      <c r="I46" s="18"/>
      <c r="J46" s="26"/>
      <c r="K46" s="18"/>
      <c r="L46" s="26"/>
      <c r="M46" s="18"/>
      <c r="N46" s="26"/>
      <c r="O46" s="18"/>
      <c r="P46" s="26"/>
      <c r="Q46" s="18"/>
      <c r="R46" s="18"/>
      <c r="S46" s="26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4"/>
      <c r="D47" s="17"/>
      <c r="E47" s="52"/>
      <c r="F47" s="20"/>
      <c r="G47" s="18"/>
      <c r="H47" s="26"/>
      <c r="I47" s="18"/>
      <c r="J47" s="26"/>
      <c r="K47" s="18"/>
      <c r="L47" s="26"/>
      <c r="M47" s="18"/>
      <c r="N47" s="26"/>
      <c r="O47" s="18"/>
      <c r="P47" s="26"/>
      <c r="Q47" s="18"/>
      <c r="R47" s="18"/>
      <c r="S47" s="26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4"/>
      <c r="D48" s="17"/>
      <c r="E48" s="52"/>
      <c r="F48" s="20"/>
      <c r="G48" s="18"/>
      <c r="H48" s="26"/>
      <c r="I48" s="18"/>
      <c r="J48" s="26"/>
      <c r="K48" s="18"/>
      <c r="L48" s="26"/>
      <c r="M48" s="18"/>
      <c r="N48" s="26"/>
      <c r="O48" s="18"/>
      <c r="P48" s="26"/>
      <c r="Q48" s="18"/>
      <c r="R48" s="18"/>
      <c r="S48" s="26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4"/>
      <c r="D49" s="17"/>
      <c r="E49" s="52"/>
      <c r="F49" s="20"/>
      <c r="G49" s="18"/>
      <c r="H49" s="26"/>
      <c r="I49" s="18"/>
      <c r="J49" s="26"/>
      <c r="K49" s="18"/>
      <c r="L49" s="26"/>
      <c r="M49" s="18"/>
      <c r="N49" s="26"/>
      <c r="O49" s="18"/>
      <c r="P49" s="26"/>
      <c r="Q49" s="18"/>
      <c r="R49" s="18"/>
      <c r="S49" s="26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4"/>
      <c r="D50" s="17"/>
      <c r="E50" s="52"/>
      <c r="F50" s="20"/>
      <c r="G50" s="18"/>
      <c r="H50" s="26"/>
      <c r="I50" s="18"/>
      <c r="J50" s="26"/>
      <c r="K50" s="18"/>
      <c r="L50" s="26"/>
      <c r="M50" s="18"/>
      <c r="N50" s="26"/>
      <c r="O50" s="18"/>
      <c r="P50" s="26"/>
      <c r="Q50" s="18"/>
      <c r="R50" s="18"/>
      <c r="S50" s="26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4"/>
      <c r="D51" s="17"/>
      <c r="E51" s="52"/>
      <c r="F51" s="20"/>
      <c r="G51" s="18"/>
      <c r="H51" s="26"/>
      <c r="I51" s="18"/>
      <c r="J51" s="26"/>
      <c r="K51" s="18"/>
      <c r="L51" s="26"/>
      <c r="M51" s="18"/>
      <c r="N51" s="26"/>
      <c r="O51" s="18"/>
      <c r="P51" s="26"/>
      <c r="Q51" s="18"/>
      <c r="R51" s="18"/>
      <c r="S51" s="26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4"/>
      <c r="D52" s="17"/>
      <c r="E52" s="52"/>
      <c r="F52" s="20"/>
      <c r="G52" s="18"/>
      <c r="H52" s="26"/>
      <c r="I52" s="18"/>
      <c r="J52" s="26"/>
      <c r="K52" s="18"/>
      <c r="L52" s="26"/>
      <c r="M52" s="18"/>
      <c r="N52" s="26"/>
      <c r="O52" s="18"/>
      <c r="P52" s="26"/>
      <c r="Q52" s="18"/>
      <c r="R52" s="18"/>
      <c r="S52" s="26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4"/>
      <c r="D53" s="17"/>
      <c r="E53" s="52"/>
      <c r="F53" s="20"/>
      <c r="G53" s="18"/>
      <c r="H53" s="26"/>
      <c r="I53" s="18"/>
      <c r="J53" s="26"/>
      <c r="K53" s="18"/>
      <c r="L53" s="26"/>
      <c r="M53" s="18"/>
      <c r="N53" s="26"/>
      <c r="O53" s="18"/>
      <c r="P53" s="26"/>
      <c r="Q53" s="18"/>
      <c r="R53" s="18"/>
      <c r="S53" s="26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4"/>
      <c r="D54" s="17"/>
      <c r="E54" s="52"/>
      <c r="F54" s="20"/>
      <c r="G54" s="18"/>
      <c r="H54" s="26"/>
      <c r="I54" s="18"/>
      <c r="J54" s="26"/>
      <c r="K54" s="18"/>
      <c r="L54" s="26"/>
      <c r="M54" s="18"/>
      <c r="N54" s="26"/>
      <c r="O54" s="18"/>
      <c r="P54" s="26"/>
      <c r="Q54" s="18"/>
      <c r="R54" s="18"/>
      <c r="S54" s="26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40"/>
      <c r="C57" s="40"/>
      <c r="D57" s="45"/>
      <c r="E57" s="54" t="str">
        <f>equal1!E57</f>
        <v>นางนลินรัตน์ สุขธีรกุลพงศ์</v>
      </c>
      <c r="F57" s="40"/>
      <c r="G57" s="40"/>
      <c r="H57" s="40"/>
      <c r="I57" s="40"/>
      <c r="J57" s="40"/>
      <c r="K57" s="40"/>
      <c r="L57" s="40"/>
      <c r="M57" s="40"/>
      <c r="N57" s="86" t="str">
        <f>equal1!N57</f>
        <v>นางสาววลัยลักษณ์ ภูศรี</v>
      </c>
      <c r="O57" s="87"/>
      <c r="P57" s="87"/>
      <c r="Q57" s="40"/>
      <c r="R57" s="40"/>
      <c r="S57" s="40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88" t="s">
        <v>63</v>
      </c>
      <c r="O58" s="87"/>
      <c r="P58" s="87"/>
      <c r="Q58" s="40"/>
      <c r="R58" s="40"/>
      <c r="S58" s="40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37" workbookViewId="0">
      <selection activeCell="S42" sqref="C42:S43"/>
    </sheetView>
  </sheetViews>
  <sheetFormatPr defaultColWidth="10.08203125" defaultRowHeight="15" customHeight="1" x14ac:dyDescent="0.6"/>
  <cols>
    <col min="1" max="1" width="2.58203125" style="46" customWidth="1"/>
    <col min="2" max="2" width="3.9140625" style="46" customWidth="1"/>
    <col min="3" max="3" width="6" style="46" customWidth="1"/>
    <col min="4" max="4" width="7.58203125" style="46" customWidth="1"/>
    <col min="5" max="5" width="26.4140625" style="46" customWidth="1"/>
    <col min="6" max="6" width="9.08203125" style="46" customWidth="1"/>
    <col min="7" max="7" width="4.4140625" style="46" customWidth="1"/>
    <col min="8" max="8" width="8.6640625" style="46" customWidth="1"/>
    <col min="9" max="9" width="4.58203125" style="46" customWidth="1"/>
    <col min="10" max="10" width="9.58203125" style="46" customWidth="1"/>
    <col min="11" max="11" width="4.4140625" style="46" customWidth="1"/>
    <col min="12" max="12" width="9.6640625" style="46" customWidth="1"/>
    <col min="13" max="13" width="4.4140625" style="46" customWidth="1"/>
    <col min="14" max="14" width="9.6640625" style="46" customWidth="1"/>
    <col min="15" max="15" width="4.4140625" style="46" customWidth="1"/>
    <col min="16" max="16" width="10.08203125" style="46"/>
    <col min="17" max="17" width="4" style="46" hidden="1" customWidth="1"/>
    <col min="18" max="18" width="5" style="46" customWidth="1"/>
    <col min="19" max="19" width="10" style="46" customWidth="1"/>
    <col min="20" max="31" width="9.08203125" style="46" customWidth="1"/>
    <col min="32" max="16384" width="10.08203125" style="46"/>
  </cols>
  <sheetData>
    <row r="1" spans="1:31" ht="18.75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6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8.75" customHeight="1" x14ac:dyDescent="0.6">
      <c r="A2" s="40"/>
      <c r="B2" s="89" t="s">
        <v>0</v>
      </c>
      <c r="C2" s="90"/>
      <c r="D2" s="90"/>
      <c r="E2" s="90"/>
      <c r="F2" s="91"/>
      <c r="G2" s="98" t="s">
        <v>83</v>
      </c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1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8.75" customHeight="1" x14ac:dyDescent="0.6">
      <c r="A3" s="40"/>
      <c r="B3" s="89" t="str">
        <f>ฉบับนักเรียน!A3</f>
        <v>นางนลินรัตน์ สุขธีรกุลพงศ์  นางสาววลัยลักษณ์ ภูศรี</v>
      </c>
      <c r="C3" s="90"/>
      <c r="D3" s="90"/>
      <c r="E3" s="90"/>
      <c r="F3" s="91"/>
      <c r="G3" s="89" t="s">
        <v>71</v>
      </c>
      <c r="H3" s="91"/>
      <c r="I3" s="89" t="s">
        <v>72</v>
      </c>
      <c r="J3" s="91"/>
      <c r="K3" s="89" t="s">
        <v>73</v>
      </c>
      <c r="L3" s="91"/>
      <c r="M3" s="89" t="s">
        <v>74</v>
      </c>
      <c r="N3" s="91"/>
      <c r="O3" s="89" t="s">
        <v>75</v>
      </c>
      <c r="P3" s="91"/>
      <c r="Q3" s="55"/>
      <c r="R3" s="89" t="s">
        <v>76</v>
      </c>
      <c r="S3" s="91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8.7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8.75" customHeight="1" x14ac:dyDescent="0.7">
      <c r="A5" s="51"/>
      <c r="B5" s="20" t="s">
        <v>66</v>
      </c>
      <c r="C5" s="44" t="str">
        <f>ฉบับครู!B5</f>
        <v>4/5</v>
      </c>
      <c r="D5" s="49">
        <f>ฉบับนักเรียน!C5</f>
        <v>44088</v>
      </c>
      <c r="E5" s="52" t="str">
        <f>ฉบับนักเรียน!D5</f>
        <v>นายธนวิชญ์  หนูเขียว</v>
      </c>
      <c r="F5" s="20" t="str">
        <f>ฉบับนักเรียน!E5</f>
        <v>ชาย</v>
      </c>
      <c r="G5" s="18">
        <f>ฉบับผู้ปกครอง!AF5</f>
        <v>0</v>
      </c>
      <c r="H5" s="26" t="str">
        <f t="shared" ref="H5:H42" si="0">IF(G5&lt;5,"ปกติ",IF(G5&lt;6,"เสี่ยง","มีปัญหา"))</f>
        <v>ปกติ</v>
      </c>
      <c r="I5" s="18">
        <f>ฉบับผู้ปกครอง!AI5</f>
        <v>0</v>
      </c>
      <c r="J5" s="26" t="str">
        <f t="shared" ref="J5:J42" si="1">IF(I5&lt;4,"ปกติ",IF(I5&lt;5,"เสี่ยง","มีปัญหา"))</f>
        <v>ปกติ</v>
      </c>
      <c r="K5" s="18">
        <f>ฉบับผู้ปกครอง!AM5</f>
        <v>0</v>
      </c>
      <c r="L5" s="26" t="str">
        <f t="shared" ref="L5:L42" si="2">IF(K5&lt;6,"ปกติ",IF(K5&lt;7,"เสี่ยง","มีปัญหา"))</f>
        <v>ปกติ</v>
      </c>
      <c r="M5" s="18">
        <f>ฉบับผู้ปกครอง!AQ5</f>
        <v>0</v>
      </c>
      <c r="N5" s="26" t="str">
        <f t="shared" ref="N5:N42" si="3">IF(M5&lt;5,"ปกติ",IF(M5&lt;6,"เสี่ยง","มีปัญหา"))</f>
        <v>ปกติ</v>
      </c>
      <c r="O5" s="18">
        <f>ฉบับผู้ปกครอง!AS5</f>
        <v>0</v>
      </c>
      <c r="P5" s="26" t="str">
        <f t="shared" ref="P5:P42" si="4">IF(O5&gt;4,"มีจุดแข็ง","ไม่มีจุดแข็ง")</f>
        <v>ไม่มีจุดแข็ง</v>
      </c>
      <c r="Q5" s="18">
        <f t="shared" ref="Q5:Q42" si="5">G5+I5+K5+M5</f>
        <v>0</v>
      </c>
      <c r="R5" s="18">
        <f t="shared" ref="R5:R42" si="6">SUM(G5,I5,K5,M5)</f>
        <v>0</v>
      </c>
      <c r="S5" s="26" t="str">
        <f t="shared" ref="S5:S42" si="7">IF(R5&lt;16,"ปกติ",IF(R5&lt;19,"เสี่ยง","มีปัญหา"))</f>
        <v>ปกติ</v>
      </c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</row>
    <row r="6" spans="1:31" ht="18.75" customHeight="1" x14ac:dyDescent="0.7">
      <c r="A6" s="51"/>
      <c r="B6" s="20" t="s">
        <v>13</v>
      </c>
      <c r="C6" s="44" t="str">
        <f>ฉบับครู!B6</f>
        <v>4/5</v>
      </c>
      <c r="D6" s="49">
        <f>ฉบับนักเรียน!C6</f>
        <v>44090</v>
      </c>
      <c r="E6" s="52" t="str">
        <f>ฉบับนักเรียน!D6</f>
        <v>นายปิติ  สังข์แก้วพูลผล</v>
      </c>
      <c r="F6" s="20" t="str">
        <f>ฉบับนักเรียน!E6</f>
        <v>ชาย</v>
      </c>
      <c r="G6" s="18">
        <f>ฉบับผู้ปกครอง!AF6</f>
        <v>0</v>
      </c>
      <c r="H6" s="26" t="str">
        <f t="shared" si="0"/>
        <v>ปกติ</v>
      </c>
      <c r="I6" s="18">
        <f>ฉบับผู้ปกครอง!AI6</f>
        <v>0</v>
      </c>
      <c r="J6" s="26" t="str">
        <f t="shared" si="1"/>
        <v>ปกติ</v>
      </c>
      <c r="K6" s="18">
        <f>ฉบับผู้ปกครอง!AM6</f>
        <v>0</v>
      </c>
      <c r="L6" s="26" t="str">
        <f t="shared" si="2"/>
        <v>ปกติ</v>
      </c>
      <c r="M6" s="18">
        <f>ฉบับผู้ปกครอง!AQ6</f>
        <v>0</v>
      </c>
      <c r="N6" s="26" t="str">
        <f t="shared" si="3"/>
        <v>ปกติ</v>
      </c>
      <c r="O6" s="56">
        <f>ฉบับผู้ปกครอง!AS6</f>
        <v>0</v>
      </c>
      <c r="P6" s="26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6" t="str">
        <f t="shared" si="7"/>
        <v>ปกติ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1" ht="18.75" customHeight="1" x14ac:dyDescent="0.7">
      <c r="A7" s="51"/>
      <c r="B7" s="20" t="s">
        <v>14</v>
      </c>
      <c r="C7" s="44" t="str">
        <f>ฉบับครู!B7</f>
        <v>4/5</v>
      </c>
      <c r="D7" s="49">
        <f>ฉบับนักเรียน!C7</f>
        <v>44135</v>
      </c>
      <c r="E7" s="52" t="str">
        <f>ฉบับนักเรียน!D7</f>
        <v>นายนิติกร  เชื้อจิตร</v>
      </c>
      <c r="F7" s="20" t="str">
        <f>ฉบับนักเรียน!E7</f>
        <v>ชาย</v>
      </c>
      <c r="G7" s="18">
        <f>ฉบับผู้ปกครอง!AF7</f>
        <v>0</v>
      </c>
      <c r="H7" s="26" t="str">
        <f t="shared" si="0"/>
        <v>ปกติ</v>
      </c>
      <c r="I7" s="18">
        <f>ฉบับผู้ปกครอง!AI7</f>
        <v>0</v>
      </c>
      <c r="J7" s="26" t="str">
        <f t="shared" si="1"/>
        <v>ปกติ</v>
      </c>
      <c r="K7" s="18">
        <f>ฉบับผู้ปกครอง!AM7</f>
        <v>0</v>
      </c>
      <c r="L7" s="26" t="str">
        <f t="shared" si="2"/>
        <v>ปกติ</v>
      </c>
      <c r="M7" s="18">
        <f>ฉบับผู้ปกครอง!AQ7</f>
        <v>0</v>
      </c>
      <c r="N7" s="26" t="str">
        <f t="shared" si="3"/>
        <v>ปกติ</v>
      </c>
      <c r="O7" s="18">
        <f>ฉบับผู้ปกครอง!AS7</f>
        <v>0</v>
      </c>
      <c r="P7" s="26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6" t="str">
        <f t="shared" si="7"/>
        <v>ปกติ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</row>
    <row r="8" spans="1:31" ht="18.75" customHeight="1" x14ac:dyDescent="0.7">
      <c r="A8" s="51"/>
      <c r="B8" s="20" t="s">
        <v>15</v>
      </c>
      <c r="C8" s="44" t="str">
        <f>ฉบับครู!B8</f>
        <v>4/5</v>
      </c>
      <c r="D8" s="49">
        <f>ฉบับนักเรียน!C8</f>
        <v>44217</v>
      </c>
      <c r="E8" s="52" t="str">
        <f>ฉบับนักเรียน!D8</f>
        <v>นายเตวิช  นามประสพ</v>
      </c>
      <c r="F8" s="20" t="str">
        <f>ฉบับนักเรียน!E8</f>
        <v>ชาย</v>
      </c>
      <c r="G8" s="18">
        <f>ฉบับผู้ปกครอง!AF8</f>
        <v>0</v>
      </c>
      <c r="H8" s="26" t="str">
        <f t="shared" si="0"/>
        <v>ปกติ</v>
      </c>
      <c r="I8" s="18">
        <f>ฉบับผู้ปกครอง!AI8</f>
        <v>0</v>
      </c>
      <c r="J8" s="26" t="str">
        <f t="shared" si="1"/>
        <v>ปกติ</v>
      </c>
      <c r="K8" s="18">
        <f>ฉบับผู้ปกครอง!AM8</f>
        <v>0</v>
      </c>
      <c r="L8" s="26" t="str">
        <f t="shared" si="2"/>
        <v>ปกติ</v>
      </c>
      <c r="M8" s="18">
        <f>ฉบับผู้ปกครอง!AQ8</f>
        <v>0</v>
      </c>
      <c r="N8" s="26" t="str">
        <f t="shared" si="3"/>
        <v>ปกติ</v>
      </c>
      <c r="O8" s="18">
        <f>ฉบับผู้ปกครอง!AS8</f>
        <v>0</v>
      </c>
      <c r="P8" s="26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6" t="str">
        <f t="shared" si="7"/>
        <v>ปกติ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</row>
    <row r="9" spans="1:31" ht="18.75" customHeight="1" x14ac:dyDescent="0.7">
      <c r="A9" s="51"/>
      <c r="B9" s="20" t="s">
        <v>16</v>
      </c>
      <c r="C9" s="44" t="str">
        <f>ฉบับครู!B9</f>
        <v>4/5</v>
      </c>
      <c r="D9" s="49">
        <f>ฉบับนักเรียน!C9</f>
        <v>44219</v>
      </c>
      <c r="E9" s="52" t="str">
        <f>ฉบับนักเรียน!D9</f>
        <v>นายชัยนุช  แพงสกล</v>
      </c>
      <c r="F9" s="20" t="str">
        <f>ฉบับนักเรียน!E9</f>
        <v>ชาย</v>
      </c>
      <c r="G9" s="18">
        <f>ฉบับผู้ปกครอง!AF9</f>
        <v>0</v>
      </c>
      <c r="H9" s="26" t="str">
        <f t="shared" si="0"/>
        <v>ปกติ</v>
      </c>
      <c r="I9" s="18">
        <f>ฉบับผู้ปกครอง!AI9</f>
        <v>0</v>
      </c>
      <c r="J9" s="26" t="str">
        <f t="shared" si="1"/>
        <v>ปกติ</v>
      </c>
      <c r="K9" s="18">
        <f>ฉบับผู้ปกครอง!AM9</f>
        <v>0</v>
      </c>
      <c r="L9" s="26" t="str">
        <f t="shared" si="2"/>
        <v>ปกติ</v>
      </c>
      <c r="M9" s="18">
        <f>ฉบับผู้ปกครอง!AQ9</f>
        <v>0</v>
      </c>
      <c r="N9" s="26" t="str">
        <f t="shared" si="3"/>
        <v>ปกติ</v>
      </c>
      <c r="O9" s="56">
        <f>ฉบับผู้ปกครอง!AS9</f>
        <v>0</v>
      </c>
      <c r="P9" s="26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6" t="str">
        <f t="shared" si="7"/>
        <v>ปกติ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</row>
    <row r="10" spans="1:31" ht="18.75" customHeight="1" x14ac:dyDescent="0.7">
      <c r="A10" s="51"/>
      <c r="B10" s="20" t="s">
        <v>17</v>
      </c>
      <c r="C10" s="44" t="str">
        <f>ฉบับครู!B10</f>
        <v>4/5</v>
      </c>
      <c r="D10" s="49">
        <f>ฉบับนักเรียน!C10</f>
        <v>44221</v>
      </c>
      <c r="E10" s="52" t="str">
        <f>ฉบับนักเรียน!D10</f>
        <v>นายชัยวัฒน์  สุขเปีย</v>
      </c>
      <c r="F10" s="20" t="str">
        <f>ฉบับนักเรียน!E10</f>
        <v>ชาย</v>
      </c>
      <c r="G10" s="18">
        <f>ฉบับผู้ปกครอง!AF10</f>
        <v>0</v>
      </c>
      <c r="H10" s="26" t="str">
        <f t="shared" si="0"/>
        <v>ปกติ</v>
      </c>
      <c r="I10" s="18">
        <f>ฉบับผู้ปกครอง!AI10</f>
        <v>0</v>
      </c>
      <c r="J10" s="26" t="str">
        <f t="shared" si="1"/>
        <v>ปกติ</v>
      </c>
      <c r="K10" s="18">
        <f>ฉบับผู้ปกครอง!AM10</f>
        <v>0</v>
      </c>
      <c r="L10" s="26" t="str">
        <f t="shared" si="2"/>
        <v>ปกติ</v>
      </c>
      <c r="M10" s="18">
        <f>ฉบับผู้ปกครอง!AQ10</f>
        <v>0</v>
      </c>
      <c r="N10" s="26" t="str">
        <f t="shared" si="3"/>
        <v>ปกติ</v>
      </c>
      <c r="O10" s="18">
        <f>ฉบับผู้ปกครอง!AS10</f>
        <v>0</v>
      </c>
      <c r="P10" s="26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6" t="str">
        <f t="shared" si="7"/>
        <v>ปกติ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</row>
    <row r="11" spans="1:31" ht="18.75" customHeight="1" x14ac:dyDescent="0.7">
      <c r="A11" s="51"/>
      <c r="B11" s="20" t="s">
        <v>18</v>
      </c>
      <c r="C11" s="44" t="str">
        <f>ฉบับครู!B11</f>
        <v>4/5</v>
      </c>
      <c r="D11" s="49">
        <f>ฉบับนักเรียน!C11</f>
        <v>44223</v>
      </c>
      <c r="E11" s="52" t="str">
        <f>ฉบับนักเรียน!D11</f>
        <v>นายชีวธันย์  พวงมาลัย</v>
      </c>
      <c r="F11" s="20" t="str">
        <f>ฉบับนักเรียน!E11</f>
        <v>ชาย</v>
      </c>
      <c r="G11" s="18">
        <f>ฉบับผู้ปกครอง!AF11</f>
        <v>0</v>
      </c>
      <c r="H11" s="26" t="str">
        <f t="shared" si="0"/>
        <v>ปกติ</v>
      </c>
      <c r="I11" s="18">
        <f>ฉบับผู้ปกครอง!AI11</f>
        <v>0</v>
      </c>
      <c r="J11" s="26" t="str">
        <f t="shared" si="1"/>
        <v>ปกติ</v>
      </c>
      <c r="K11" s="18">
        <f>ฉบับผู้ปกครอง!AM11</f>
        <v>0</v>
      </c>
      <c r="L11" s="26" t="str">
        <f t="shared" si="2"/>
        <v>ปกติ</v>
      </c>
      <c r="M11" s="18">
        <f>ฉบับผู้ปกครอง!AQ11</f>
        <v>0</v>
      </c>
      <c r="N11" s="26" t="str">
        <f t="shared" si="3"/>
        <v>ปกติ</v>
      </c>
      <c r="O11" s="18">
        <f>ฉบับผู้ปกครอง!AS11</f>
        <v>0</v>
      </c>
      <c r="P11" s="26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6" t="str">
        <f t="shared" si="7"/>
        <v>ปกติ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</row>
    <row r="12" spans="1:31" ht="18.75" customHeight="1" x14ac:dyDescent="0.7">
      <c r="A12" s="51"/>
      <c r="B12" s="20" t="s">
        <v>19</v>
      </c>
      <c r="C12" s="44" t="str">
        <f>ฉบับครู!B12</f>
        <v>4/5</v>
      </c>
      <c r="D12" s="49">
        <f>ฉบับนักเรียน!C12</f>
        <v>44224</v>
      </c>
      <c r="E12" s="52" t="str">
        <f>ฉบับนักเรียน!D12</f>
        <v>เด็กชายซามูเอล  มะโนชัย</v>
      </c>
      <c r="F12" s="20" t="str">
        <f>ฉบับนักเรียน!E12</f>
        <v>ชาย</v>
      </c>
      <c r="G12" s="18">
        <f>ฉบับผู้ปกครอง!AF12</f>
        <v>0</v>
      </c>
      <c r="H12" s="26" t="str">
        <f t="shared" si="0"/>
        <v>ปกติ</v>
      </c>
      <c r="I12" s="18">
        <f>ฉบับผู้ปกครอง!AI12</f>
        <v>0</v>
      </c>
      <c r="J12" s="26" t="str">
        <f t="shared" si="1"/>
        <v>ปกติ</v>
      </c>
      <c r="K12" s="18">
        <f>ฉบับผู้ปกครอง!AM12</f>
        <v>0</v>
      </c>
      <c r="L12" s="26" t="str">
        <f t="shared" si="2"/>
        <v>ปกติ</v>
      </c>
      <c r="M12" s="18">
        <f>ฉบับผู้ปกครอง!AQ12</f>
        <v>0</v>
      </c>
      <c r="N12" s="26" t="str">
        <f t="shared" si="3"/>
        <v>ปกติ</v>
      </c>
      <c r="O12" s="18">
        <f>ฉบับผู้ปกครอง!AS12</f>
        <v>0</v>
      </c>
      <c r="P12" s="26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6" t="str">
        <f t="shared" si="7"/>
        <v>ปกติ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</row>
    <row r="13" spans="1:31" ht="18.75" customHeight="1" x14ac:dyDescent="0.7">
      <c r="A13" s="51"/>
      <c r="B13" s="20" t="s">
        <v>20</v>
      </c>
      <c r="C13" s="44" t="str">
        <f>ฉบับครู!B13</f>
        <v>4/5</v>
      </c>
      <c r="D13" s="49">
        <f>ฉบับนักเรียน!C13</f>
        <v>44225</v>
      </c>
      <c r="E13" s="52" t="str">
        <f>ฉบับนักเรียน!D13</f>
        <v>นายฐาปนพงศ์  ศิริมนูญ</v>
      </c>
      <c r="F13" s="20" t="str">
        <f>ฉบับนักเรียน!E13</f>
        <v>ชาย</v>
      </c>
      <c r="G13" s="18">
        <f>ฉบับผู้ปกครอง!AF13</f>
        <v>0</v>
      </c>
      <c r="H13" s="26" t="str">
        <f t="shared" si="0"/>
        <v>ปกติ</v>
      </c>
      <c r="I13" s="18">
        <f>ฉบับผู้ปกครอง!AI13</f>
        <v>0</v>
      </c>
      <c r="J13" s="26" t="str">
        <f t="shared" si="1"/>
        <v>ปกติ</v>
      </c>
      <c r="K13" s="18">
        <f>ฉบับผู้ปกครอง!AM13</f>
        <v>0</v>
      </c>
      <c r="L13" s="26" t="str">
        <f t="shared" si="2"/>
        <v>ปกติ</v>
      </c>
      <c r="M13" s="18">
        <f>ฉบับผู้ปกครอง!AQ13</f>
        <v>0</v>
      </c>
      <c r="N13" s="26" t="str">
        <f t="shared" si="3"/>
        <v>ปกติ</v>
      </c>
      <c r="O13" s="18">
        <f>ฉบับผู้ปกครอง!AS13</f>
        <v>0</v>
      </c>
      <c r="P13" s="26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6" t="str">
        <f t="shared" si="7"/>
        <v>ปกติ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</row>
    <row r="14" spans="1:31" ht="18.75" customHeight="1" x14ac:dyDescent="0.7">
      <c r="A14" s="51"/>
      <c r="B14" s="20" t="s">
        <v>21</v>
      </c>
      <c r="C14" s="44" t="str">
        <f>ฉบับครู!B14</f>
        <v>4/5</v>
      </c>
      <c r="D14" s="49">
        <f>ฉบับนักเรียน!C14</f>
        <v>44232</v>
      </c>
      <c r="E14" s="52" t="str">
        <f>ฉบับนักเรียน!D14</f>
        <v>นายพันธกานต์  เทพส่ง</v>
      </c>
      <c r="F14" s="20" t="str">
        <f>ฉบับนักเรียน!E14</f>
        <v>ชาย</v>
      </c>
      <c r="G14" s="18">
        <f>ฉบับผู้ปกครอง!AF14</f>
        <v>0</v>
      </c>
      <c r="H14" s="26" t="str">
        <f t="shared" si="0"/>
        <v>ปกติ</v>
      </c>
      <c r="I14" s="18">
        <f>ฉบับผู้ปกครอง!AI14</f>
        <v>0</v>
      </c>
      <c r="J14" s="26" t="str">
        <f t="shared" si="1"/>
        <v>ปกติ</v>
      </c>
      <c r="K14" s="18">
        <f>ฉบับผู้ปกครอง!AM14</f>
        <v>0</v>
      </c>
      <c r="L14" s="26" t="str">
        <f t="shared" si="2"/>
        <v>ปกติ</v>
      </c>
      <c r="M14" s="18">
        <f>ฉบับผู้ปกครอง!AQ14</f>
        <v>0</v>
      </c>
      <c r="N14" s="26" t="str">
        <f t="shared" si="3"/>
        <v>ปกติ</v>
      </c>
      <c r="O14" s="18">
        <f>ฉบับผู้ปกครอง!AS14</f>
        <v>0</v>
      </c>
      <c r="P14" s="26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6" t="str">
        <f t="shared" si="7"/>
        <v>ปกติ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</row>
    <row r="15" spans="1:31" ht="18.75" customHeight="1" x14ac:dyDescent="0.7">
      <c r="A15" s="51"/>
      <c r="B15" s="20" t="s">
        <v>22</v>
      </c>
      <c r="C15" s="44" t="str">
        <f>ฉบับครู!B15</f>
        <v>4/5</v>
      </c>
      <c r="D15" s="49">
        <f>ฉบับนักเรียน!C15</f>
        <v>44235</v>
      </c>
      <c r="E15" s="52" t="str">
        <f>ฉบับนักเรียน!D15</f>
        <v>นายสุพศิน  จิระรัตนานุกูล</v>
      </c>
      <c r="F15" s="20" t="str">
        <f>ฉบับนักเรียน!E15</f>
        <v>ชาย</v>
      </c>
      <c r="G15" s="18">
        <f>ฉบับผู้ปกครอง!AF15</f>
        <v>0</v>
      </c>
      <c r="H15" s="26" t="str">
        <f t="shared" si="0"/>
        <v>ปกติ</v>
      </c>
      <c r="I15" s="18">
        <f>ฉบับผู้ปกครอง!AI15</f>
        <v>0</v>
      </c>
      <c r="J15" s="26" t="str">
        <f t="shared" si="1"/>
        <v>ปกติ</v>
      </c>
      <c r="K15" s="18">
        <f>ฉบับผู้ปกครอง!AM15</f>
        <v>0</v>
      </c>
      <c r="L15" s="26" t="str">
        <f t="shared" si="2"/>
        <v>ปกติ</v>
      </c>
      <c r="M15" s="18">
        <f>ฉบับผู้ปกครอง!AQ15</f>
        <v>0</v>
      </c>
      <c r="N15" s="26" t="str">
        <f t="shared" si="3"/>
        <v>ปกติ</v>
      </c>
      <c r="O15" s="18">
        <f>ฉบับผู้ปกครอง!AS15</f>
        <v>0</v>
      </c>
      <c r="P15" s="26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6" t="str">
        <f t="shared" si="7"/>
        <v>ปกติ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</row>
    <row r="16" spans="1:31" ht="18.75" customHeight="1" x14ac:dyDescent="0.7">
      <c r="A16" s="51"/>
      <c r="B16" s="20" t="s">
        <v>23</v>
      </c>
      <c r="C16" s="44" t="str">
        <f>ฉบับครู!B16</f>
        <v>4/5</v>
      </c>
      <c r="D16" s="49">
        <f>ฉบับนักเรียน!C16</f>
        <v>44263</v>
      </c>
      <c r="E16" s="52" t="str">
        <f>ฉบับนักเรียน!D16</f>
        <v>นายณัฐพงศ์  เก่งตรง</v>
      </c>
      <c r="F16" s="20" t="str">
        <f>ฉบับนักเรียน!E16</f>
        <v>ชาย</v>
      </c>
      <c r="G16" s="18">
        <f>ฉบับผู้ปกครอง!AF16</f>
        <v>0</v>
      </c>
      <c r="H16" s="26" t="str">
        <f t="shared" si="0"/>
        <v>ปกติ</v>
      </c>
      <c r="I16" s="18">
        <f>ฉบับผู้ปกครอง!AI16</f>
        <v>0</v>
      </c>
      <c r="J16" s="26" t="str">
        <f t="shared" si="1"/>
        <v>ปกติ</v>
      </c>
      <c r="K16" s="18">
        <f>ฉบับผู้ปกครอง!AM16</f>
        <v>0</v>
      </c>
      <c r="L16" s="26" t="str">
        <f t="shared" si="2"/>
        <v>ปกติ</v>
      </c>
      <c r="M16" s="18">
        <f>ฉบับผู้ปกครอง!AQ16</f>
        <v>0</v>
      </c>
      <c r="N16" s="26" t="str">
        <f t="shared" si="3"/>
        <v>ปกติ</v>
      </c>
      <c r="O16" s="18">
        <f>ฉบับผู้ปกครอง!AS16</f>
        <v>0</v>
      </c>
      <c r="P16" s="26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6" t="str">
        <f t="shared" si="7"/>
        <v>ปกติ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</row>
    <row r="17" spans="1:31" ht="18.75" customHeight="1" x14ac:dyDescent="0.7">
      <c r="A17" s="51"/>
      <c r="B17" s="20" t="s">
        <v>24</v>
      </c>
      <c r="C17" s="44" t="str">
        <f>ฉบับครู!B17</f>
        <v>4/5</v>
      </c>
      <c r="D17" s="49">
        <f>ฉบับนักเรียน!C17</f>
        <v>44268</v>
      </c>
      <c r="E17" s="52" t="str">
        <f>ฉบับนักเรียน!D17</f>
        <v>นายนรเทพ  ระวิวรรณ</v>
      </c>
      <c r="F17" s="20" t="str">
        <f>ฉบับนักเรียน!E17</f>
        <v>ชาย</v>
      </c>
      <c r="G17" s="18">
        <f>ฉบับผู้ปกครอง!AF17</f>
        <v>0</v>
      </c>
      <c r="H17" s="26" t="str">
        <f t="shared" si="0"/>
        <v>ปกติ</v>
      </c>
      <c r="I17" s="18">
        <f>ฉบับผู้ปกครอง!AI17</f>
        <v>0</v>
      </c>
      <c r="J17" s="26" t="str">
        <f t="shared" si="1"/>
        <v>ปกติ</v>
      </c>
      <c r="K17" s="18">
        <f>ฉบับผู้ปกครอง!AM17</f>
        <v>0</v>
      </c>
      <c r="L17" s="26" t="str">
        <f t="shared" si="2"/>
        <v>ปกติ</v>
      </c>
      <c r="M17" s="18">
        <f>ฉบับผู้ปกครอง!AQ17</f>
        <v>0</v>
      </c>
      <c r="N17" s="26" t="str">
        <f t="shared" si="3"/>
        <v>ปกติ</v>
      </c>
      <c r="O17" s="56">
        <f>ฉบับผู้ปกครอง!AS17</f>
        <v>0</v>
      </c>
      <c r="P17" s="26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6" t="str">
        <f t="shared" si="7"/>
        <v>ปกติ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</row>
    <row r="18" spans="1:31" ht="18.75" customHeight="1" x14ac:dyDescent="0.7">
      <c r="A18" s="51"/>
      <c r="B18" s="20" t="s">
        <v>25</v>
      </c>
      <c r="C18" s="44" t="str">
        <f>ฉบับครู!B18</f>
        <v>4/5</v>
      </c>
      <c r="D18" s="49">
        <f>ฉบับนักเรียน!C18</f>
        <v>44269</v>
      </c>
      <c r="E18" s="52" t="str">
        <f>ฉบับนักเรียน!D18</f>
        <v>นายนิธิกร  บุณยการ</v>
      </c>
      <c r="F18" s="20" t="str">
        <f>ฉบับนักเรียน!E18</f>
        <v>ชาย</v>
      </c>
      <c r="G18" s="18">
        <f>ฉบับผู้ปกครอง!AF18</f>
        <v>0</v>
      </c>
      <c r="H18" s="26" t="str">
        <f t="shared" si="0"/>
        <v>ปกติ</v>
      </c>
      <c r="I18" s="18">
        <f>ฉบับผู้ปกครอง!AI18</f>
        <v>0</v>
      </c>
      <c r="J18" s="26" t="str">
        <f t="shared" si="1"/>
        <v>ปกติ</v>
      </c>
      <c r="K18" s="18">
        <f>ฉบับผู้ปกครอง!AM18</f>
        <v>0</v>
      </c>
      <c r="L18" s="26" t="str">
        <f t="shared" si="2"/>
        <v>ปกติ</v>
      </c>
      <c r="M18" s="18">
        <f>ฉบับผู้ปกครอง!AQ18</f>
        <v>0</v>
      </c>
      <c r="N18" s="26" t="str">
        <f t="shared" si="3"/>
        <v>ปกติ</v>
      </c>
      <c r="O18" s="18">
        <f>ฉบับผู้ปกครอง!AS18</f>
        <v>0</v>
      </c>
      <c r="P18" s="26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6" t="str">
        <f t="shared" si="7"/>
        <v>ปกติ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</row>
    <row r="19" spans="1:31" ht="18.75" customHeight="1" x14ac:dyDescent="0.7">
      <c r="A19" s="51"/>
      <c r="B19" s="20" t="s">
        <v>26</v>
      </c>
      <c r="C19" s="44" t="str">
        <f>ฉบับครู!B19</f>
        <v>4/5</v>
      </c>
      <c r="D19" s="49">
        <f>ฉบับนักเรียน!C19</f>
        <v>44271</v>
      </c>
      <c r="E19" s="52" t="str">
        <f>ฉบับนักเรียน!D19</f>
        <v>เด็กชายภูริฑัต  วงษ์ลาโพธิ์</v>
      </c>
      <c r="F19" s="20" t="str">
        <f>ฉบับนักเรียน!E19</f>
        <v>ชาย</v>
      </c>
      <c r="G19" s="18">
        <f>ฉบับผู้ปกครอง!AF19</f>
        <v>0</v>
      </c>
      <c r="H19" s="26" t="str">
        <f t="shared" si="0"/>
        <v>ปกติ</v>
      </c>
      <c r="I19" s="18">
        <f>ฉบับผู้ปกครอง!AI19</f>
        <v>0</v>
      </c>
      <c r="J19" s="26" t="str">
        <f t="shared" si="1"/>
        <v>ปกติ</v>
      </c>
      <c r="K19" s="18">
        <f>ฉบับผู้ปกครอง!AM19</f>
        <v>0</v>
      </c>
      <c r="L19" s="26" t="str">
        <f t="shared" si="2"/>
        <v>ปกติ</v>
      </c>
      <c r="M19" s="18">
        <f>ฉบับผู้ปกครอง!AQ19</f>
        <v>0</v>
      </c>
      <c r="N19" s="26" t="str">
        <f t="shared" si="3"/>
        <v>ปกติ</v>
      </c>
      <c r="O19" s="18">
        <f>ฉบับผู้ปกครอง!AS19</f>
        <v>0</v>
      </c>
      <c r="P19" s="26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6" t="str">
        <f t="shared" si="7"/>
        <v>ปกติ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</row>
    <row r="20" spans="1:31" ht="18" customHeight="1" x14ac:dyDescent="0.7">
      <c r="A20" s="51"/>
      <c r="B20" s="20" t="s">
        <v>27</v>
      </c>
      <c r="C20" s="44" t="str">
        <f>ฉบับครู!B20</f>
        <v>4/5</v>
      </c>
      <c r="D20" s="49">
        <f>ฉบับนักเรียน!C20</f>
        <v>44273</v>
      </c>
      <c r="E20" s="52" t="str">
        <f>ฉบับนักเรียน!D20</f>
        <v>นายวุฒิชัย  จันทร์โสม</v>
      </c>
      <c r="F20" s="20" t="str">
        <f>ฉบับนักเรียน!E20</f>
        <v>ชาย</v>
      </c>
      <c r="G20" s="18">
        <f>ฉบับผู้ปกครอง!AF20</f>
        <v>0</v>
      </c>
      <c r="H20" s="26" t="str">
        <f t="shared" si="0"/>
        <v>ปกติ</v>
      </c>
      <c r="I20" s="18">
        <f>ฉบับผู้ปกครอง!AI20</f>
        <v>0</v>
      </c>
      <c r="J20" s="26" t="str">
        <f t="shared" si="1"/>
        <v>ปกติ</v>
      </c>
      <c r="K20" s="18">
        <f>ฉบับผู้ปกครอง!AM20</f>
        <v>0</v>
      </c>
      <c r="L20" s="26" t="str">
        <f t="shared" si="2"/>
        <v>ปกติ</v>
      </c>
      <c r="M20" s="18">
        <f>ฉบับผู้ปกครอง!AQ20</f>
        <v>0</v>
      </c>
      <c r="N20" s="26" t="str">
        <f t="shared" si="3"/>
        <v>ปกติ</v>
      </c>
      <c r="O20" s="18">
        <f>ฉบับผู้ปกครอง!AS20</f>
        <v>0</v>
      </c>
      <c r="P20" s="26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6" t="str">
        <f t="shared" si="7"/>
        <v>ปกติ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</row>
    <row r="21" spans="1:31" ht="18" customHeight="1" x14ac:dyDescent="0.7">
      <c r="A21" s="51"/>
      <c r="B21" s="20" t="s">
        <v>28</v>
      </c>
      <c r="C21" s="44" t="str">
        <f>ฉบับครู!B21</f>
        <v>4/5</v>
      </c>
      <c r="D21" s="49">
        <f>ฉบับนักเรียน!C21</f>
        <v>44351</v>
      </c>
      <c r="E21" s="52" t="str">
        <f>ฉบับนักเรียน!D21</f>
        <v>นายกฤตภาส  ศรัจจันทร์</v>
      </c>
      <c r="F21" s="20" t="str">
        <f>ฉบับนักเรียน!E21</f>
        <v>ชาย</v>
      </c>
      <c r="G21" s="18">
        <f>ฉบับผู้ปกครอง!AF21</f>
        <v>0</v>
      </c>
      <c r="H21" s="26" t="str">
        <f t="shared" si="0"/>
        <v>ปกติ</v>
      </c>
      <c r="I21" s="18">
        <f>ฉบับผู้ปกครอง!AI21</f>
        <v>0</v>
      </c>
      <c r="J21" s="26" t="str">
        <f t="shared" si="1"/>
        <v>ปกติ</v>
      </c>
      <c r="K21" s="18">
        <f>ฉบับผู้ปกครอง!AM21</f>
        <v>0</v>
      </c>
      <c r="L21" s="26" t="str">
        <f t="shared" si="2"/>
        <v>ปกติ</v>
      </c>
      <c r="M21" s="18">
        <f>ฉบับผู้ปกครอง!AQ21</f>
        <v>0</v>
      </c>
      <c r="N21" s="26" t="str">
        <f t="shared" si="3"/>
        <v>ปกติ</v>
      </c>
      <c r="O21" s="18">
        <f>ฉบับผู้ปกครอง!AS21</f>
        <v>0</v>
      </c>
      <c r="P21" s="26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6" t="str">
        <f t="shared" si="7"/>
        <v>ปกติ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</row>
    <row r="22" spans="1:31" ht="18" customHeight="1" x14ac:dyDescent="0.7">
      <c r="A22" s="51"/>
      <c r="B22" s="20" t="s">
        <v>29</v>
      </c>
      <c r="C22" s="44" t="str">
        <f>ฉบับครู!B22</f>
        <v>4/5</v>
      </c>
      <c r="D22" s="49">
        <f>ฉบับนักเรียน!C22</f>
        <v>44364</v>
      </c>
      <c r="E22" s="52" t="str">
        <f>ฉบับนักเรียน!D22</f>
        <v>นายรณกร  บัวคล้าย</v>
      </c>
      <c r="F22" s="20" t="str">
        <f>ฉบับนักเรียน!E22</f>
        <v>ชาย</v>
      </c>
      <c r="G22" s="18">
        <f>ฉบับผู้ปกครอง!AF22</f>
        <v>0</v>
      </c>
      <c r="H22" s="26" t="str">
        <f t="shared" si="0"/>
        <v>ปกติ</v>
      </c>
      <c r="I22" s="18">
        <f>ฉบับผู้ปกครอง!AI22</f>
        <v>0</v>
      </c>
      <c r="J22" s="26" t="str">
        <f t="shared" si="1"/>
        <v>ปกติ</v>
      </c>
      <c r="K22" s="18">
        <f>ฉบับผู้ปกครอง!AM22</f>
        <v>0</v>
      </c>
      <c r="L22" s="26" t="str">
        <f t="shared" si="2"/>
        <v>ปกติ</v>
      </c>
      <c r="M22" s="18">
        <f>ฉบับผู้ปกครอง!AQ22</f>
        <v>0</v>
      </c>
      <c r="N22" s="26" t="str">
        <f t="shared" si="3"/>
        <v>ปกติ</v>
      </c>
      <c r="O22" s="18">
        <f>ฉบับผู้ปกครอง!AS22</f>
        <v>0</v>
      </c>
      <c r="P22" s="26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6" t="str">
        <f t="shared" si="7"/>
        <v>ปกติ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</row>
    <row r="23" spans="1:31" ht="18" customHeight="1" x14ac:dyDescent="0.7">
      <c r="A23" s="51"/>
      <c r="B23" s="20" t="s">
        <v>30</v>
      </c>
      <c r="C23" s="44" t="str">
        <f>ฉบับครู!B23</f>
        <v>4/5</v>
      </c>
      <c r="D23" s="49">
        <f>ฉบับนักเรียน!C23</f>
        <v>44396</v>
      </c>
      <c r="E23" s="52" t="str">
        <f>ฉบับนักเรียน!D23</f>
        <v>นายก่อศักดิ์  วารักดี</v>
      </c>
      <c r="F23" s="20" t="str">
        <f>ฉบับนักเรียน!E23</f>
        <v>ชาย</v>
      </c>
      <c r="G23" s="18">
        <f>ฉบับผู้ปกครอง!AF23</f>
        <v>0</v>
      </c>
      <c r="H23" s="26" t="str">
        <f t="shared" si="0"/>
        <v>ปกติ</v>
      </c>
      <c r="I23" s="18">
        <f>ฉบับผู้ปกครอง!AI23</f>
        <v>0</v>
      </c>
      <c r="J23" s="26" t="str">
        <f t="shared" si="1"/>
        <v>ปกติ</v>
      </c>
      <c r="K23" s="18">
        <f>ฉบับผู้ปกครอง!AM23</f>
        <v>0</v>
      </c>
      <c r="L23" s="26" t="str">
        <f t="shared" si="2"/>
        <v>ปกติ</v>
      </c>
      <c r="M23" s="18">
        <f>ฉบับผู้ปกครอง!AQ23</f>
        <v>0</v>
      </c>
      <c r="N23" s="26" t="str">
        <f t="shared" si="3"/>
        <v>ปกติ</v>
      </c>
      <c r="O23" s="18">
        <f>ฉบับผู้ปกครอง!AS23</f>
        <v>0</v>
      </c>
      <c r="P23" s="26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6" t="str">
        <f t="shared" si="7"/>
        <v>ปกติ</v>
      </c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</row>
    <row r="24" spans="1:31" ht="18" customHeight="1" x14ac:dyDescent="0.7">
      <c r="A24" s="51"/>
      <c r="B24" s="20" t="s">
        <v>31</v>
      </c>
      <c r="C24" s="44" t="str">
        <f>ฉบับครู!B24</f>
        <v>4/5</v>
      </c>
      <c r="D24" s="49">
        <f>ฉบับนักเรียน!C24</f>
        <v>44400</v>
      </c>
      <c r="E24" s="52" t="str">
        <f>ฉบับนักเรียน!D24</f>
        <v>นายณัฐกรณ์  รักษ์ทอง</v>
      </c>
      <c r="F24" s="20" t="str">
        <f>ฉบับนักเรียน!E24</f>
        <v>ชาย</v>
      </c>
      <c r="G24" s="18">
        <f>ฉบับผู้ปกครอง!AF24</f>
        <v>0</v>
      </c>
      <c r="H24" s="26" t="str">
        <f t="shared" si="0"/>
        <v>ปกติ</v>
      </c>
      <c r="I24" s="18">
        <f>ฉบับผู้ปกครอง!AI24</f>
        <v>0</v>
      </c>
      <c r="J24" s="26" t="str">
        <f t="shared" si="1"/>
        <v>ปกติ</v>
      </c>
      <c r="K24" s="18">
        <f>ฉบับผู้ปกครอง!AM24</f>
        <v>0</v>
      </c>
      <c r="L24" s="26" t="str">
        <f t="shared" si="2"/>
        <v>ปกติ</v>
      </c>
      <c r="M24" s="18">
        <f>ฉบับผู้ปกครอง!AQ24</f>
        <v>0</v>
      </c>
      <c r="N24" s="26" t="str">
        <f t="shared" si="3"/>
        <v>ปกติ</v>
      </c>
      <c r="O24" s="18">
        <f>ฉบับผู้ปกครอง!AS24</f>
        <v>0</v>
      </c>
      <c r="P24" s="26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6" t="str">
        <f t="shared" si="7"/>
        <v>ปกติ</v>
      </c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</row>
    <row r="25" spans="1:31" ht="18" customHeight="1" x14ac:dyDescent="0.7">
      <c r="A25" s="51"/>
      <c r="B25" s="20" t="s">
        <v>32</v>
      </c>
      <c r="C25" s="44" t="str">
        <f>ฉบับครู!B25</f>
        <v>4/5</v>
      </c>
      <c r="D25" s="49">
        <f>ฉบับนักเรียน!C25</f>
        <v>44404</v>
      </c>
      <c r="E25" s="52" t="str">
        <f>ฉบับนักเรียน!D25</f>
        <v>นายปวริศ  หนูรักษ์</v>
      </c>
      <c r="F25" s="20" t="str">
        <f>ฉบับนักเรียน!E25</f>
        <v>ชาย</v>
      </c>
      <c r="G25" s="18">
        <f>ฉบับผู้ปกครอง!AF25</f>
        <v>0</v>
      </c>
      <c r="H25" s="26" t="str">
        <f t="shared" si="0"/>
        <v>ปกติ</v>
      </c>
      <c r="I25" s="18">
        <f>ฉบับผู้ปกครอง!AI25</f>
        <v>0</v>
      </c>
      <c r="J25" s="26" t="str">
        <f t="shared" si="1"/>
        <v>ปกติ</v>
      </c>
      <c r="K25" s="18">
        <f>ฉบับผู้ปกครอง!AM25</f>
        <v>0</v>
      </c>
      <c r="L25" s="26" t="str">
        <f t="shared" si="2"/>
        <v>ปกติ</v>
      </c>
      <c r="M25" s="18">
        <f>ฉบับผู้ปกครอง!AQ25</f>
        <v>0</v>
      </c>
      <c r="N25" s="26" t="str">
        <f t="shared" si="3"/>
        <v>ปกติ</v>
      </c>
      <c r="O25" s="18">
        <f>ฉบับผู้ปกครอง!AS25</f>
        <v>0</v>
      </c>
      <c r="P25" s="26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6" t="str">
        <f t="shared" si="7"/>
        <v>ปกติ</v>
      </c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</row>
    <row r="26" spans="1:31" ht="18" customHeight="1" x14ac:dyDescent="0.6">
      <c r="A26" s="40"/>
      <c r="B26" s="20" t="s">
        <v>33</v>
      </c>
      <c r="C26" s="44" t="str">
        <f>ฉบับครู!B26</f>
        <v>4/5</v>
      </c>
      <c r="D26" s="49">
        <f>ฉบับนักเรียน!C26</f>
        <v>44408</v>
      </c>
      <c r="E26" s="52" t="str">
        <f>ฉบับนักเรียน!D26</f>
        <v>นายยิ่งเกียรติ  เบ้าจรรักษ์</v>
      </c>
      <c r="F26" s="20" t="str">
        <f>ฉบับนักเรียน!E26</f>
        <v>ชาย</v>
      </c>
      <c r="G26" s="18">
        <f>ฉบับผู้ปกครอง!AF26</f>
        <v>0</v>
      </c>
      <c r="H26" s="26" t="str">
        <f t="shared" si="0"/>
        <v>ปกติ</v>
      </c>
      <c r="I26" s="18">
        <f>ฉบับผู้ปกครอง!AI26</f>
        <v>0</v>
      </c>
      <c r="J26" s="26" t="str">
        <f t="shared" si="1"/>
        <v>ปกติ</v>
      </c>
      <c r="K26" s="18">
        <f>ฉบับผู้ปกครอง!AM26</f>
        <v>0</v>
      </c>
      <c r="L26" s="26" t="str">
        <f t="shared" si="2"/>
        <v>ปกติ</v>
      </c>
      <c r="M26" s="18">
        <f>ฉบับผู้ปกครอง!AQ26</f>
        <v>0</v>
      </c>
      <c r="N26" s="26" t="str">
        <f t="shared" si="3"/>
        <v>ปกติ</v>
      </c>
      <c r="O26" s="18">
        <f>ฉบับผู้ปกครอง!AS26</f>
        <v>0</v>
      </c>
      <c r="P26" s="26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6" t="str">
        <f t="shared" si="7"/>
        <v>ปกติ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6">
      <c r="A27" s="40"/>
      <c r="B27" s="20" t="s">
        <v>34</v>
      </c>
      <c r="C27" s="44" t="str">
        <f>ฉบับครู!B27</f>
        <v>4/5</v>
      </c>
      <c r="D27" s="49">
        <f>ฉบับนักเรียน!C27</f>
        <v>44453</v>
      </c>
      <c r="E27" s="52" t="str">
        <f>ฉบับนักเรียน!D27</f>
        <v>เด็กชายพงศธร  วิชัยโย</v>
      </c>
      <c r="F27" s="20" t="str">
        <f>ฉบับนักเรียน!E27</f>
        <v>ชาย</v>
      </c>
      <c r="G27" s="18">
        <f>ฉบับผู้ปกครอง!AF27</f>
        <v>0</v>
      </c>
      <c r="H27" s="26" t="str">
        <f t="shared" si="0"/>
        <v>ปกติ</v>
      </c>
      <c r="I27" s="18">
        <f>ฉบับผู้ปกครอง!AI27</f>
        <v>0</v>
      </c>
      <c r="J27" s="26" t="str">
        <f t="shared" si="1"/>
        <v>ปกติ</v>
      </c>
      <c r="K27" s="18">
        <f>ฉบับผู้ปกครอง!AM27</f>
        <v>0</v>
      </c>
      <c r="L27" s="26" t="str">
        <f t="shared" si="2"/>
        <v>ปกติ</v>
      </c>
      <c r="M27" s="18">
        <f>ฉบับผู้ปกครอง!AQ27</f>
        <v>0</v>
      </c>
      <c r="N27" s="26" t="str">
        <f t="shared" si="3"/>
        <v>ปกติ</v>
      </c>
      <c r="O27" s="18">
        <f>ฉบับผู้ปกครอง!AS27</f>
        <v>0</v>
      </c>
      <c r="P27" s="26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6" t="str">
        <f t="shared" si="7"/>
        <v>ปกติ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4/5</v>
      </c>
      <c r="D28" s="49">
        <f>ฉบับนักเรียน!C28</f>
        <v>44456</v>
      </c>
      <c r="E28" s="52" t="str">
        <f>ฉบับนักเรียน!D28</f>
        <v>นายวัชรพล  มัคสัง</v>
      </c>
      <c r="F28" s="20" t="str">
        <f>ฉบับนักเรียน!E28</f>
        <v>ชาย</v>
      </c>
      <c r="G28" s="18">
        <f>ฉบับผู้ปกครอง!AF28</f>
        <v>0</v>
      </c>
      <c r="H28" s="26" t="str">
        <f t="shared" si="0"/>
        <v>ปกติ</v>
      </c>
      <c r="I28" s="18">
        <f>ฉบับผู้ปกครอง!AI28</f>
        <v>0</v>
      </c>
      <c r="J28" s="26" t="str">
        <f t="shared" si="1"/>
        <v>ปกติ</v>
      </c>
      <c r="K28" s="18">
        <f>ฉบับผู้ปกครอง!AM28</f>
        <v>0</v>
      </c>
      <c r="L28" s="26" t="str">
        <f t="shared" si="2"/>
        <v>ปกติ</v>
      </c>
      <c r="M28" s="18">
        <f>ฉบับผู้ปกครอง!AQ28</f>
        <v>0</v>
      </c>
      <c r="N28" s="26" t="str">
        <f t="shared" si="3"/>
        <v>ปกติ</v>
      </c>
      <c r="O28" s="18">
        <f>ฉบับผู้ปกครอง!AS28</f>
        <v>0</v>
      </c>
      <c r="P28" s="26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4/5</v>
      </c>
      <c r="D29" s="49">
        <f>ฉบับนักเรียน!C29</f>
        <v>44487</v>
      </c>
      <c r="E29" s="52" t="str">
        <f>ฉบับนักเรียน!D29</f>
        <v>นายจิตติพัฒน์  วิจิตรโกเมน</v>
      </c>
      <c r="F29" s="20" t="str">
        <f>ฉบับนักเรียน!E29</f>
        <v>ชาย</v>
      </c>
      <c r="G29" s="18">
        <f>ฉบับผู้ปกครอง!AF29</f>
        <v>0</v>
      </c>
      <c r="H29" s="26" t="str">
        <f t="shared" si="0"/>
        <v>ปกติ</v>
      </c>
      <c r="I29" s="18">
        <f>ฉบับผู้ปกครอง!AI29</f>
        <v>0</v>
      </c>
      <c r="J29" s="26" t="str">
        <f t="shared" si="1"/>
        <v>ปกติ</v>
      </c>
      <c r="K29" s="18">
        <f>ฉบับผู้ปกครอง!AM29</f>
        <v>0</v>
      </c>
      <c r="L29" s="26" t="str">
        <f t="shared" si="2"/>
        <v>ปกติ</v>
      </c>
      <c r="M29" s="18">
        <f>ฉบับผู้ปกครอง!AQ29</f>
        <v>0</v>
      </c>
      <c r="N29" s="26" t="str">
        <f t="shared" si="3"/>
        <v>ปกติ</v>
      </c>
      <c r="O29" s="18">
        <f>ฉบับผู้ปกครอง!AS29</f>
        <v>0</v>
      </c>
      <c r="P29" s="26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4/5</v>
      </c>
      <c r="D30" s="49">
        <f>ฉบับนักเรียน!C30</f>
        <v>44497</v>
      </c>
      <c r="E30" s="52" t="str">
        <f>ฉบับนักเรียน!D30</f>
        <v>นายพิจิตร  ผดุงศิริ</v>
      </c>
      <c r="F30" s="20" t="str">
        <f>ฉบับนักเรียน!E30</f>
        <v>ชาย</v>
      </c>
      <c r="G30" s="18">
        <f>ฉบับผู้ปกครอง!AF30</f>
        <v>0</v>
      </c>
      <c r="H30" s="26" t="str">
        <f t="shared" si="0"/>
        <v>ปกติ</v>
      </c>
      <c r="I30" s="18">
        <f>ฉบับผู้ปกครอง!AI30</f>
        <v>0</v>
      </c>
      <c r="J30" s="26" t="str">
        <f t="shared" si="1"/>
        <v>ปกติ</v>
      </c>
      <c r="K30" s="18">
        <f>ฉบับผู้ปกครอง!AM30</f>
        <v>0</v>
      </c>
      <c r="L30" s="26" t="str">
        <f t="shared" si="2"/>
        <v>ปกติ</v>
      </c>
      <c r="M30" s="18">
        <f>ฉบับผู้ปกครอง!AQ30</f>
        <v>0</v>
      </c>
      <c r="N30" s="26" t="str">
        <f t="shared" si="3"/>
        <v>ปกติ</v>
      </c>
      <c r="O30" s="18">
        <f>ฉบับผู้ปกครอง!AS30</f>
        <v>0</v>
      </c>
      <c r="P30" s="26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4/5</v>
      </c>
      <c r="D31" s="49">
        <f>ฉบับนักเรียน!C31</f>
        <v>46217</v>
      </c>
      <c r="E31" s="52" t="str">
        <f>ฉบับนักเรียน!D31</f>
        <v>นายชาตินันท์  วงษ์สถิตย์</v>
      </c>
      <c r="F31" s="20" t="str">
        <f>ฉบับนักเรียน!E31</f>
        <v>ชาย</v>
      </c>
      <c r="G31" s="18">
        <f>ฉบับผู้ปกครอง!AF31</f>
        <v>0</v>
      </c>
      <c r="H31" s="26" t="str">
        <f t="shared" si="0"/>
        <v>ปกติ</v>
      </c>
      <c r="I31" s="18">
        <f>ฉบับผู้ปกครอง!AI31</f>
        <v>0</v>
      </c>
      <c r="J31" s="26" t="str">
        <f t="shared" si="1"/>
        <v>ปกติ</v>
      </c>
      <c r="K31" s="18">
        <f>ฉบับผู้ปกครอง!AM31</f>
        <v>0</v>
      </c>
      <c r="L31" s="26" t="str">
        <f t="shared" si="2"/>
        <v>ปกติ</v>
      </c>
      <c r="M31" s="18">
        <f>ฉบับผู้ปกครอง!AQ31</f>
        <v>0</v>
      </c>
      <c r="N31" s="26" t="str">
        <f t="shared" si="3"/>
        <v>ปกติ</v>
      </c>
      <c r="O31" s="18">
        <f>ฉบับผู้ปกครอง!AS31</f>
        <v>0</v>
      </c>
      <c r="P31" s="26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4/5</v>
      </c>
      <c r="D32" s="49">
        <f>ฉบับนักเรียน!C32</f>
        <v>44111</v>
      </c>
      <c r="E32" s="52" t="str">
        <f>ฉบับนักเรียน!D32</f>
        <v>นางสาวปภัสสร  ค่ายมั่น</v>
      </c>
      <c r="F32" s="20" t="str">
        <f>ฉบับนักเรียน!E32</f>
        <v>หญิง</v>
      </c>
      <c r="G32" s="18">
        <f>ฉบับผู้ปกครอง!AF32</f>
        <v>0</v>
      </c>
      <c r="H32" s="26" t="str">
        <f t="shared" si="0"/>
        <v>ปกติ</v>
      </c>
      <c r="I32" s="18">
        <f>ฉบับผู้ปกครอง!AI32</f>
        <v>0</v>
      </c>
      <c r="J32" s="26" t="str">
        <f t="shared" si="1"/>
        <v>ปกติ</v>
      </c>
      <c r="K32" s="18">
        <f>ฉบับผู้ปกครอง!AM32</f>
        <v>0</v>
      </c>
      <c r="L32" s="26" t="str">
        <f t="shared" si="2"/>
        <v>ปกติ</v>
      </c>
      <c r="M32" s="18">
        <f>ฉบับผู้ปกครอง!AQ32</f>
        <v>0</v>
      </c>
      <c r="N32" s="26" t="str">
        <f t="shared" si="3"/>
        <v>ปกติ</v>
      </c>
      <c r="O32" s="18">
        <f>ฉบับผู้ปกครอง!AS32</f>
        <v>0</v>
      </c>
      <c r="P32" s="26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4/5</v>
      </c>
      <c r="D33" s="49">
        <f>ฉบับนักเรียน!C33</f>
        <v>44203</v>
      </c>
      <c r="E33" s="52" t="str">
        <f>ฉบับนักเรียน!D33</f>
        <v>นางสาวพัชริดา  พันธ์โชติ</v>
      </c>
      <c r="F33" s="20" t="str">
        <f>ฉบับนักเรียน!E33</f>
        <v>หญิง</v>
      </c>
      <c r="G33" s="18">
        <f>ฉบับผู้ปกครอง!AF33</f>
        <v>0</v>
      </c>
      <c r="H33" s="26" t="str">
        <f t="shared" si="0"/>
        <v>ปกติ</v>
      </c>
      <c r="I33" s="18">
        <f>ฉบับผู้ปกครอง!AI33</f>
        <v>0</v>
      </c>
      <c r="J33" s="26" t="str">
        <f t="shared" si="1"/>
        <v>ปกติ</v>
      </c>
      <c r="K33" s="18">
        <f>ฉบับผู้ปกครอง!AM33</f>
        <v>0</v>
      </c>
      <c r="L33" s="26" t="str">
        <f t="shared" si="2"/>
        <v>ปกติ</v>
      </c>
      <c r="M33" s="18">
        <f>ฉบับผู้ปกครอง!AQ33</f>
        <v>0</v>
      </c>
      <c r="N33" s="26" t="str">
        <f t="shared" si="3"/>
        <v>ปกติ</v>
      </c>
      <c r="O33" s="18">
        <f>ฉบับผู้ปกครอง!AS33</f>
        <v>0</v>
      </c>
      <c r="P33" s="26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4/5</v>
      </c>
      <c r="D34" s="49">
        <f>ฉบับนักเรียน!C34</f>
        <v>44212</v>
      </c>
      <c r="E34" s="52" t="str">
        <f>ฉบับนักเรียน!D34</f>
        <v>นางสาวอธิติยาธรณ์  เข็มเพ็ชร์</v>
      </c>
      <c r="F34" s="20" t="str">
        <f>ฉบับนักเรียน!E34</f>
        <v>หญิง</v>
      </c>
      <c r="G34" s="18">
        <f>ฉบับผู้ปกครอง!AF34</f>
        <v>0</v>
      </c>
      <c r="H34" s="26" t="str">
        <f t="shared" si="0"/>
        <v>ปกติ</v>
      </c>
      <c r="I34" s="18">
        <f>ฉบับผู้ปกครอง!AI34</f>
        <v>0</v>
      </c>
      <c r="J34" s="26" t="str">
        <f t="shared" si="1"/>
        <v>ปกติ</v>
      </c>
      <c r="K34" s="18">
        <f>ฉบับผู้ปกครอง!AM34</f>
        <v>0</v>
      </c>
      <c r="L34" s="26" t="str">
        <f t="shared" si="2"/>
        <v>ปกติ</v>
      </c>
      <c r="M34" s="18">
        <f>ฉบับผู้ปกครอง!AQ34</f>
        <v>0</v>
      </c>
      <c r="N34" s="26" t="str">
        <f t="shared" si="3"/>
        <v>ปกติ</v>
      </c>
      <c r="O34" s="18">
        <f>ฉบับผู้ปกครอง!AS34</f>
        <v>0</v>
      </c>
      <c r="P34" s="26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4/5</v>
      </c>
      <c r="D35" s="49">
        <f>ฉบับนักเรียน!C35</f>
        <v>44373</v>
      </c>
      <c r="E35" s="52" t="str">
        <f>ฉบับนักเรียน!D35</f>
        <v>นางสาวขวัญวงศ์  วงษ์งาม</v>
      </c>
      <c r="F35" s="20" t="str">
        <f>ฉบับนักเรียน!E35</f>
        <v>หญิง</v>
      </c>
      <c r="G35" s="18">
        <f>ฉบับผู้ปกครอง!AF35</f>
        <v>0</v>
      </c>
      <c r="H35" s="26" t="str">
        <f t="shared" si="0"/>
        <v>ปกติ</v>
      </c>
      <c r="I35" s="18">
        <f>ฉบับผู้ปกครอง!AI35</f>
        <v>0</v>
      </c>
      <c r="J35" s="26" t="str">
        <f t="shared" si="1"/>
        <v>ปกติ</v>
      </c>
      <c r="K35" s="18">
        <f>ฉบับผู้ปกครอง!AM35</f>
        <v>0</v>
      </c>
      <c r="L35" s="26" t="str">
        <f t="shared" si="2"/>
        <v>ปกติ</v>
      </c>
      <c r="M35" s="18">
        <f>ฉบับผู้ปกครอง!AQ35</f>
        <v>0</v>
      </c>
      <c r="N35" s="26" t="str">
        <f t="shared" si="3"/>
        <v>ปกติ</v>
      </c>
      <c r="O35" s="18">
        <f>ฉบับผู้ปกครอง!AS35</f>
        <v>0</v>
      </c>
      <c r="P35" s="26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4/5</v>
      </c>
      <c r="D36" s="49">
        <f>ฉบับนักเรียน!C36</f>
        <v>44387</v>
      </c>
      <c r="E36" s="52" t="str">
        <f>ฉบับนักเรียน!D36</f>
        <v>นางสาวพัชรินทร์  ศึกประเสริฐ</v>
      </c>
      <c r="F36" s="20" t="str">
        <f>ฉบับนักเรียน!E36</f>
        <v>หญิง</v>
      </c>
      <c r="G36" s="18">
        <f>ฉบับผู้ปกครอง!AF36</f>
        <v>0</v>
      </c>
      <c r="H36" s="26" t="str">
        <f t="shared" si="0"/>
        <v>ปกติ</v>
      </c>
      <c r="I36" s="18">
        <f>ฉบับผู้ปกครอง!AI36</f>
        <v>0</v>
      </c>
      <c r="J36" s="26" t="str">
        <f t="shared" si="1"/>
        <v>ปกติ</v>
      </c>
      <c r="K36" s="18">
        <f>ฉบับผู้ปกครอง!AM36</f>
        <v>0</v>
      </c>
      <c r="L36" s="26" t="str">
        <f t="shared" si="2"/>
        <v>ปกติ</v>
      </c>
      <c r="M36" s="18">
        <f>ฉบับผู้ปกครอง!AQ36</f>
        <v>0</v>
      </c>
      <c r="N36" s="26" t="str">
        <f t="shared" si="3"/>
        <v>ปกติ</v>
      </c>
      <c r="O36" s="18">
        <f>ฉบับผู้ปกครอง!AS36</f>
        <v>0</v>
      </c>
      <c r="P36" s="26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4/5</v>
      </c>
      <c r="D37" s="49">
        <f>ฉบับนักเรียน!C37</f>
        <v>44463</v>
      </c>
      <c r="E37" s="52" t="str">
        <f>ฉบับนักเรียน!D37</f>
        <v>นางสาวจิรชญา  หรูวิวัฒน์</v>
      </c>
      <c r="F37" s="20" t="str">
        <f>ฉบับนักเรียน!E37</f>
        <v>หญิง</v>
      </c>
      <c r="G37" s="18">
        <f>ฉบับผู้ปกครอง!AF37</f>
        <v>0</v>
      </c>
      <c r="H37" s="26" t="str">
        <f t="shared" si="0"/>
        <v>ปกติ</v>
      </c>
      <c r="I37" s="18">
        <f>ฉบับผู้ปกครอง!AI37</f>
        <v>0</v>
      </c>
      <c r="J37" s="26" t="str">
        <f t="shared" si="1"/>
        <v>ปกติ</v>
      </c>
      <c r="K37" s="18">
        <f>ฉบับผู้ปกครอง!AM37</f>
        <v>0</v>
      </c>
      <c r="L37" s="26" t="str">
        <f t="shared" si="2"/>
        <v>ปกติ</v>
      </c>
      <c r="M37" s="18">
        <f>ฉบับผู้ปกครอง!AQ37</f>
        <v>0</v>
      </c>
      <c r="N37" s="26" t="str">
        <f t="shared" si="3"/>
        <v>ปกติ</v>
      </c>
      <c r="O37" s="18">
        <f>ฉบับผู้ปกครอง!AS37</f>
        <v>0</v>
      </c>
      <c r="P37" s="26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4/5</v>
      </c>
      <c r="D38" s="49">
        <f>ฉบับนักเรียน!C38</f>
        <v>44467</v>
      </c>
      <c r="E38" s="52" t="str">
        <f>ฉบับนักเรียน!D38</f>
        <v>นางสาวฐิติรัตน์  ลิ้มวุฒิไกรจิรัฐ</v>
      </c>
      <c r="F38" s="20" t="str">
        <f>ฉบับนักเรียน!E38</f>
        <v>หญิง</v>
      </c>
      <c r="G38" s="18">
        <f>ฉบับผู้ปกครอง!AF38</f>
        <v>0</v>
      </c>
      <c r="H38" s="26" t="str">
        <f t="shared" si="0"/>
        <v>ปกติ</v>
      </c>
      <c r="I38" s="18">
        <f>ฉบับผู้ปกครอง!AI38</f>
        <v>0</v>
      </c>
      <c r="J38" s="26" t="str">
        <f t="shared" si="1"/>
        <v>ปกติ</v>
      </c>
      <c r="K38" s="18">
        <f>ฉบับผู้ปกครอง!AM38</f>
        <v>0</v>
      </c>
      <c r="L38" s="26" t="str">
        <f t="shared" si="2"/>
        <v>ปกติ</v>
      </c>
      <c r="M38" s="18">
        <f>ฉบับผู้ปกครอง!AQ38</f>
        <v>0</v>
      </c>
      <c r="N38" s="26" t="str">
        <f t="shared" si="3"/>
        <v>ปกติ</v>
      </c>
      <c r="O38" s="18">
        <f>ฉบับผู้ปกครอง!AS38</f>
        <v>0</v>
      </c>
      <c r="P38" s="26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4/5</v>
      </c>
      <c r="D39" s="49">
        <f>ฉบับนักเรียน!C39</f>
        <v>44480</v>
      </c>
      <c r="E39" s="52" t="str">
        <f>ฉบับนักเรียน!D39</f>
        <v>นางสาวศศิวรรณ  ปุชัยเคน</v>
      </c>
      <c r="F39" s="20" t="str">
        <f>ฉบับนักเรียน!E39</f>
        <v>หญิง</v>
      </c>
      <c r="G39" s="18">
        <f>ฉบับผู้ปกครอง!AF39</f>
        <v>0</v>
      </c>
      <c r="H39" s="26" t="str">
        <f t="shared" si="0"/>
        <v>ปกติ</v>
      </c>
      <c r="I39" s="18">
        <f>ฉบับผู้ปกครอง!AI39</f>
        <v>0</v>
      </c>
      <c r="J39" s="26" t="str">
        <f t="shared" si="1"/>
        <v>ปกติ</v>
      </c>
      <c r="K39" s="18">
        <f>ฉบับผู้ปกครอง!AM39</f>
        <v>0</v>
      </c>
      <c r="L39" s="26" t="str">
        <f t="shared" si="2"/>
        <v>ปกติ</v>
      </c>
      <c r="M39" s="18">
        <f>ฉบับผู้ปกครอง!AQ39</f>
        <v>0</v>
      </c>
      <c r="N39" s="26" t="str">
        <f t="shared" si="3"/>
        <v>ปกติ</v>
      </c>
      <c r="O39" s="18">
        <f>ฉบับผู้ปกครอง!AS39</f>
        <v>0</v>
      </c>
      <c r="P39" s="26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 t="str">
        <f>ฉบับครู!B40</f>
        <v>4/5</v>
      </c>
      <c r="D40" s="49">
        <f>ฉบับนักเรียน!C40</f>
        <v>44482</v>
      </c>
      <c r="E40" s="52" t="str">
        <f>ฉบับนักเรียน!D40</f>
        <v>นางสาวสมัชญา  ตังกวย</v>
      </c>
      <c r="F40" s="20" t="str">
        <f>ฉบับนักเรียน!E40</f>
        <v>หญิง</v>
      </c>
      <c r="G40" s="18">
        <f>ฉบับผู้ปกครอง!AF40</f>
        <v>0</v>
      </c>
      <c r="H40" s="26" t="str">
        <f t="shared" si="0"/>
        <v>ปกติ</v>
      </c>
      <c r="I40" s="18">
        <f>ฉบับผู้ปกครอง!AI40</f>
        <v>0</v>
      </c>
      <c r="J40" s="26" t="str">
        <f t="shared" si="1"/>
        <v>ปกติ</v>
      </c>
      <c r="K40" s="18">
        <f>ฉบับผู้ปกครอง!AM40</f>
        <v>0</v>
      </c>
      <c r="L40" s="26" t="str">
        <f t="shared" si="2"/>
        <v>ปกติ</v>
      </c>
      <c r="M40" s="18">
        <f>ฉบับผู้ปกครอง!AQ40</f>
        <v>0</v>
      </c>
      <c r="N40" s="26" t="str">
        <f t="shared" si="3"/>
        <v>ปกติ</v>
      </c>
      <c r="O40" s="18">
        <f>ฉบับผู้ปกครอง!AS40</f>
        <v>0</v>
      </c>
      <c r="P40" s="26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6" t="str">
        <f t="shared" si="7"/>
        <v>ปกติ</v>
      </c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9.5" customHeight="1" x14ac:dyDescent="0.6">
      <c r="A41" s="40"/>
      <c r="B41" s="20" t="s">
        <v>48</v>
      </c>
      <c r="C41" s="44" t="str">
        <f>ฉบับครู!B41</f>
        <v>4/5</v>
      </c>
      <c r="D41" s="49">
        <f>ฉบับนักเรียน!C41</f>
        <v>46218</v>
      </c>
      <c r="E41" s="52" t="str">
        <f>ฉบับนักเรียน!D41</f>
        <v>นางสาวกิรณา  ทะประสพ</v>
      </c>
      <c r="F41" s="20" t="str">
        <f>ฉบับนักเรียน!E41</f>
        <v>หญิง</v>
      </c>
      <c r="G41" s="18">
        <f>ฉบับผู้ปกครอง!AF41</f>
        <v>0</v>
      </c>
      <c r="H41" s="26" t="str">
        <f t="shared" si="0"/>
        <v>ปกติ</v>
      </c>
      <c r="I41" s="18">
        <f>ฉบับผู้ปกครอง!AI41</f>
        <v>0</v>
      </c>
      <c r="J41" s="26" t="str">
        <f t="shared" si="1"/>
        <v>ปกติ</v>
      </c>
      <c r="K41" s="18">
        <f>ฉบับผู้ปกครอง!AM41</f>
        <v>0</v>
      </c>
      <c r="L41" s="26" t="str">
        <f t="shared" si="2"/>
        <v>ปกติ</v>
      </c>
      <c r="M41" s="18">
        <f>ฉบับผู้ปกครอง!AQ41</f>
        <v>0</v>
      </c>
      <c r="N41" s="26" t="str">
        <f t="shared" si="3"/>
        <v>ปกติ</v>
      </c>
      <c r="O41" s="18">
        <f>ฉบับผู้ปกครอง!AS41</f>
        <v>0</v>
      </c>
      <c r="P41" s="26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6" t="str">
        <f t="shared" si="7"/>
        <v>ปกติ</v>
      </c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9.5" customHeight="1" x14ac:dyDescent="0.6">
      <c r="A42" s="40"/>
      <c r="B42" s="20" t="s">
        <v>49</v>
      </c>
      <c r="C42" s="44" t="str">
        <f>ฉบับครู!B42</f>
        <v>4/5</v>
      </c>
      <c r="D42" s="49">
        <f>ฉบับนักเรียน!C42</f>
        <v>46219</v>
      </c>
      <c r="E42" s="52" t="str">
        <f>ฉบับนักเรียน!D42</f>
        <v>เด็กหญิงจินตนา  วิวิธสุรการ</v>
      </c>
      <c r="F42" s="20" t="str">
        <f>ฉบับนักเรียน!E42</f>
        <v>หญิง</v>
      </c>
      <c r="G42" s="18">
        <f>ฉบับผู้ปกครอง!AF42</f>
        <v>0</v>
      </c>
      <c r="H42" s="26" t="str">
        <f t="shared" si="0"/>
        <v>ปกติ</v>
      </c>
      <c r="I42" s="18">
        <f>ฉบับผู้ปกครอง!AI42</f>
        <v>0</v>
      </c>
      <c r="J42" s="26" t="str">
        <f t="shared" si="1"/>
        <v>ปกติ</v>
      </c>
      <c r="K42" s="18">
        <f>ฉบับผู้ปกครอง!AM42</f>
        <v>0</v>
      </c>
      <c r="L42" s="26" t="str">
        <f t="shared" si="2"/>
        <v>ปกติ</v>
      </c>
      <c r="M42" s="18">
        <f>ฉบับผู้ปกครอง!AQ42</f>
        <v>0</v>
      </c>
      <c r="N42" s="26" t="str">
        <f t="shared" si="3"/>
        <v>ปกติ</v>
      </c>
      <c r="O42" s="18">
        <f>ฉบับผู้ปกครอง!AS42</f>
        <v>0</v>
      </c>
      <c r="P42" s="26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6" t="str">
        <f t="shared" si="7"/>
        <v>ปกติ</v>
      </c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9.5" customHeight="1" x14ac:dyDescent="0.6">
      <c r="A43" s="40"/>
      <c r="B43" s="20" t="s">
        <v>50</v>
      </c>
      <c r="C43" s="44" t="str">
        <f>ฉบับครู!B43</f>
        <v>4/5</v>
      </c>
      <c r="D43" s="49">
        <f>ฉบับนักเรียน!C43</f>
        <v>46220</v>
      </c>
      <c r="E43" s="52" t="str">
        <f>ฉบับนักเรียน!D43</f>
        <v>นางสาวญาณิศา  มั่นจันทร์</v>
      </c>
      <c r="F43" s="20" t="str">
        <f>ฉบับนักเรียน!E43</f>
        <v>หญิง</v>
      </c>
      <c r="G43" s="18">
        <f>ฉบับผู้ปกครอง!AF43</f>
        <v>0</v>
      </c>
      <c r="H43" s="26" t="str">
        <f t="shared" ref="H43" si="8">IF(G43&lt;5,"ปกติ",IF(G43&lt;6,"เสี่ยง","มีปัญหา"))</f>
        <v>ปกติ</v>
      </c>
      <c r="I43" s="18">
        <f>ฉบับผู้ปกครอง!AI43</f>
        <v>0</v>
      </c>
      <c r="J43" s="26" t="str">
        <f t="shared" ref="J43" si="9">IF(I43&lt;4,"ปกติ",IF(I43&lt;5,"เสี่ยง","มีปัญหา"))</f>
        <v>ปกติ</v>
      </c>
      <c r="K43" s="18">
        <f>ฉบับผู้ปกครอง!AM43</f>
        <v>0</v>
      </c>
      <c r="L43" s="26" t="str">
        <f t="shared" ref="L43" si="10">IF(K43&lt;6,"ปกติ",IF(K43&lt;7,"เสี่ยง","มีปัญหา"))</f>
        <v>ปกติ</v>
      </c>
      <c r="M43" s="18">
        <f>ฉบับผู้ปกครอง!AQ43</f>
        <v>0</v>
      </c>
      <c r="N43" s="26" t="str">
        <f t="shared" ref="N43" si="11">IF(M43&lt;5,"ปกติ",IF(M43&lt;6,"เสี่ยง","มีปัญหา"))</f>
        <v>ปกติ</v>
      </c>
      <c r="O43" s="18">
        <f>ฉบับผู้ปกครอง!AS43</f>
        <v>0</v>
      </c>
      <c r="P43" s="26" t="str">
        <f t="shared" ref="P43" si="12">IF(O43&gt;4,"มีจุดแข็ง","ไม่มีจุดแข็ง")</f>
        <v>ไม่มีจุดแข็ง</v>
      </c>
      <c r="Q43" s="18">
        <f t="shared" ref="Q43" si="13">G43+I43+K43+M43</f>
        <v>0</v>
      </c>
      <c r="R43" s="18">
        <f t="shared" ref="R43" si="14">SUM(G43,I43,K43,M43)</f>
        <v>0</v>
      </c>
      <c r="S43" s="26" t="str">
        <f t="shared" ref="S43" si="15">IF(R43&lt;16,"ปกติ",IF(R43&lt;19,"เสี่ยง","มีปัญหา"))</f>
        <v>ปกติ</v>
      </c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9.5" customHeight="1" x14ac:dyDescent="0.6">
      <c r="A44" s="40"/>
      <c r="B44" s="20" t="s">
        <v>51</v>
      </c>
      <c r="C44" s="44"/>
      <c r="D44" s="49"/>
      <c r="E44" s="52"/>
      <c r="F44" s="20"/>
      <c r="G44" s="18"/>
      <c r="H44" s="26"/>
      <c r="I44" s="18"/>
      <c r="J44" s="26"/>
      <c r="K44" s="18"/>
      <c r="L44" s="26"/>
      <c r="M44" s="18"/>
      <c r="N44" s="26"/>
      <c r="O44" s="18"/>
      <c r="P44" s="26"/>
      <c r="Q44" s="18"/>
      <c r="R44" s="18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9.5" customHeight="1" x14ac:dyDescent="0.6">
      <c r="A45" s="40"/>
      <c r="B45" s="20" t="s">
        <v>52</v>
      </c>
      <c r="C45" s="44"/>
      <c r="D45" s="49"/>
      <c r="E45" s="52"/>
      <c r="F45" s="20"/>
      <c r="G45" s="18"/>
      <c r="H45" s="26"/>
      <c r="I45" s="18"/>
      <c r="J45" s="26"/>
      <c r="K45" s="18"/>
      <c r="L45" s="26"/>
      <c r="M45" s="18"/>
      <c r="N45" s="26"/>
      <c r="O45" s="18"/>
      <c r="P45" s="26"/>
      <c r="Q45" s="18"/>
      <c r="R45" s="18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0"/>
      <c r="G46" s="18"/>
      <c r="H46" s="26"/>
      <c r="I46" s="18"/>
      <c r="J46" s="26"/>
      <c r="K46" s="18"/>
      <c r="L46" s="26"/>
      <c r="M46" s="18"/>
      <c r="N46" s="26"/>
      <c r="O46" s="18"/>
      <c r="P46" s="26"/>
      <c r="Q46" s="18"/>
      <c r="R46" s="18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0"/>
      <c r="G47" s="18"/>
      <c r="H47" s="26"/>
      <c r="I47" s="18"/>
      <c r="J47" s="26"/>
      <c r="K47" s="18"/>
      <c r="L47" s="26"/>
      <c r="M47" s="18"/>
      <c r="N47" s="26"/>
      <c r="O47" s="18"/>
      <c r="P47" s="26"/>
      <c r="Q47" s="18"/>
      <c r="R47" s="18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0"/>
      <c r="G48" s="18"/>
      <c r="H48" s="26"/>
      <c r="I48" s="18"/>
      <c r="J48" s="26"/>
      <c r="K48" s="18"/>
      <c r="L48" s="26"/>
      <c r="M48" s="18"/>
      <c r="N48" s="26"/>
      <c r="O48" s="18"/>
      <c r="P48" s="26"/>
      <c r="Q48" s="18"/>
      <c r="R48" s="18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0"/>
      <c r="G49" s="18"/>
      <c r="H49" s="26"/>
      <c r="I49" s="18"/>
      <c r="J49" s="26"/>
      <c r="K49" s="18"/>
      <c r="L49" s="26"/>
      <c r="M49" s="18"/>
      <c r="N49" s="26"/>
      <c r="O49" s="18"/>
      <c r="P49" s="26"/>
      <c r="Q49" s="18"/>
      <c r="R49" s="18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0"/>
      <c r="G50" s="18"/>
      <c r="H50" s="26"/>
      <c r="I50" s="18"/>
      <c r="J50" s="26"/>
      <c r="K50" s="18"/>
      <c r="L50" s="26"/>
      <c r="M50" s="18"/>
      <c r="N50" s="26"/>
      <c r="O50" s="18"/>
      <c r="P50" s="26"/>
      <c r="Q50" s="18"/>
      <c r="R50" s="18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0"/>
      <c r="G51" s="18"/>
      <c r="H51" s="26"/>
      <c r="I51" s="18"/>
      <c r="J51" s="26"/>
      <c r="K51" s="18"/>
      <c r="L51" s="26"/>
      <c r="M51" s="18"/>
      <c r="N51" s="26"/>
      <c r="O51" s="18"/>
      <c r="P51" s="26"/>
      <c r="Q51" s="18"/>
      <c r="R51" s="18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0"/>
      <c r="G52" s="18"/>
      <c r="H52" s="26"/>
      <c r="I52" s="18"/>
      <c r="J52" s="26"/>
      <c r="K52" s="18"/>
      <c r="L52" s="26"/>
      <c r="M52" s="18"/>
      <c r="N52" s="26"/>
      <c r="O52" s="18"/>
      <c r="P52" s="26"/>
      <c r="Q52" s="18"/>
      <c r="R52" s="18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0"/>
      <c r="G53" s="18"/>
      <c r="H53" s="26"/>
      <c r="I53" s="18"/>
      <c r="J53" s="26"/>
      <c r="K53" s="18"/>
      <c r="L53" s="26"/>
      <c r="M53" s="18"/>
      <c r="N53" s="26"/>
      <c r="O53" s="18"/>
      <c r="P53" s="26"/>
      <c r="Q53" s="18"/>
      <c r="R53" s="18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20" t="s">
        <v>61</v>
      </c>
      <c r="C54" s="44"/>
      <c r="D54" s="17"/>
      <c r="E54" s="52"/>
      <c r="F54" s="20"/>
      <c r="G54" s="18"/>
      <c r="H54" s="26"/>
      <c r="I54" s="18"/>
      <c r="J54" s="26"/>
      <c r="K54" s="18"/>
      <c r="L54" s="26"/>
      <c r="M54" s="18"/>
      <c r="N54" s="26"/>
      <c r="O54" s="18"/>
      <c r="P54" s="26"/>
      <c r="Q54" s="18"/>
      <c r="R54" s="18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5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54" t="str">
        <f>equal2!E57</f>
        <v>นางนลินรัตน์ สุขธีรกุลพงศ์</v>
      </c>
      <c r="F57" s="40"/>
      <c r="G57" s="40"/>
      <c r="H57" s="40"/>
      <c r="I57" s="40"/>
      <c r="J57" s="40"/>
      <c r="K57" s="40"/>
      <c r="L57" s="40"/>
      <c r="M57" s="40"/>
      <c r="N57" s="86" t="str">
        <f>equal2!N57</f>
        <v>นางสาววลัยลักษณ์ ภูศรี</v>
      </c>
      <c r="O57" s="87"/>
      <c r="P57" s="87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88" t="s">
        <v>63</v>
      </c>
      <c r="O58" s="87"/>
      <c r="P58" s="87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2" sqref="C42:S43"/>
    </sheetView>
  </sheetViews>
  <sheetFormatPr defaultColWidth="10.08203125" defaultRowHeight="15" customHeight="1" x14ac:dyDescent="0.6"/>
  <cols>
    <col min="1" max="1" width="6.1640625" style="46" customWidth="1"/>
    <col min="2" max="2" width="5.4140625" style="46" customWidth="1"/>
    <col min="3" max="3" width="5.08203125" style="46" customWidth="1"/>
    <col min="4" max="4" width="7.6640625" style="46" customWidth="1"/>
    <col min="5" max="5" width="27.6640625" style="46" customWidth="1"/>
    <col min="6" max="6" width="9.08203125" style="46" customWidth="1"/>
    <col min="7" max="7" width="4.5" style="46" hidden="1" customWidth="1"/>
    <col min="8" max="8" width="13.58203125" style="46" customWidth="1"/>
    <col min="9" max="9" width="4.4140625" style="46" hidden="1" customWidth="1"/>
    <col min="10" max="10" width="14.4140625" style="46" customWidth="1"/>
    <col min="11" max="11" width="4.4140625" style="46" hidden="1" customWidth="1"/>
    <col min="12" max="12" width="13.58203125" style="46" customWidth="1"/>
    <col min="13" max="13" width="4.4140625" style="46" hidden="1" customWidth="1"/>
    <col min="14" max="14" width="13.58203125" style="46" customWidth="1"/>
    <col min="15" max="15" width="4" style="46" hidden="1" customWidth="1"/>
    <col min="16" max="16" width="13.58203125" style="46" customWidth="1"/>
    <col min="17" max="18" width="4" style="46" hidden="1" customWidth="1"/>
    <col min="19" max="19" width="14.1640625" style="46" customWidth="1"/>
    <col min="20" max="31" width="9.08203125" style="46" customWidth="1"/>
    <col min="32" max="16384" width="10.08203125" style="46"/>
  </cols>
  <sheetData>
    <row r="1" spans="1:31" ht="18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7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8" customHeight="1" x14ac:dyDescent="0.6">
      <c r="A2" s="40"/>
      <c r="B2" s="89" t="s">
        <v>0</v>
      </c>
      <c r="C2" s="90"/>
      <c r="D2" s="90"/>
      <c r="E2" s="90"/>
      <c r="F2" s="91"/>
      <c r="G2" s="55"/>
      <c r="H2" s="99" t="s">
        <v>84</v>
      </c>
      <c r="I2" s="90"/>
      <c r="J2" s="90"/>
      <c r="K2" s="90"/>
      <c r="L2" s="90"/>
      <c r="M2" s="90"/>
      <c r="N2" s="90"/>
      <c r="O2" s="90"/>
      <c r="P2" s="90"/>
      <c r="Q2" s="90"/>
      <c r="R2" s="90"/>
      <c r="S2" s="91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8" customHeight="1" x14ac:dyDescent="0.6">
      <c r="A3" s="40"/>
      <c r="B3" s="89" t="str">
        <f>ฉบับนักเรียน!A3</f>
        <v>นางนลินรัตน์ สุขธีรกุลพงศ์  นางสาววลัยลักษณ์ ภูศรี</v>
      </c>
      <c r="C3" s="90"/>
      <c r="D3" s="90"/>
      <c r="E3" s="90"/>
      <c r="F3" s="91"/>
      <c r="G3" s="55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8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8" customHeight="1" x14ac:dyDescent="0.7">
      <c r="A5" s="51"/>
      <c r="B5" s="20" t="s">
        <v>66</v>
      </c>
      <c r="C5" s="44" t="str">
        <f>ฉบับครู!B5</f>
        <v>4/5</v>
      </c>
      <c r="D5" s="49">
        <f>ฉบับนักเรียน!C5</f>
        <v>44088</v>
      </c>
      <c r="E5" s="52" t="str">
        <f>ฉบับนักเรียน!D5</f>
        <v>นายธนวิชญ์  หนูเขียว</v>
      </c>
      <c r="F5" s="26" t="str">
        <f>ฉบับนักเรียน!E5</f>
        <v>ชาย</v>
      </c>
      <c r="G5" s="26">
        <f>ฉบับนักเรียน!AF5</f>
        <v>0</v>
      </c>
      <c r="H5" s="26" t="str">
        <f t="shared" ref="H5:H42" si="0">IF(G5&lt;5,"ปกติ",IF(G5&lt;6,"เสี่ยง","มีปัญหา"))</f>
        <v>ปกติ</v>
      </c>
      <c r="I5" s="26">
        <f>ฉบับนักเรียน!AI5</f>
        <v>0</v>
      </c>
      <c r="J5" s="26" t="str">
        <f t="shared" ref="J5:J42" si="1">IF(I5&lt;5,"ปกติ",IF(I5&lt;6,"เสี่ยง","มีปัญหา"))</f>
        <v>ปกติ</v>
      </c>
      <c r="K5" s="26">
        <f>ฉบับนักเรียน!AM5</f>
        <v>0</v>
      </c>
      <c r="L5" s="26" t="str">
        <f t="shared" ref="L5:L42" si="2">IF(K5&lt;5,"ปกติ",IF(K5&lt;7,"เสี่ยง","มีปัญหา"))</f>
        <v>ปกติ</v>
      </c>
      <c r="M5" s="26">
        <f>ฉบับนักเรียน!AQ5</f>
        <v>0</v>
      </c>
      <c r="N5" s="26" t="str">
        <f t="shared" ref="N5:N42" si="3">IF(M5&lt;5,"ปกติ",IF(M5&lt;6,"เสี่ยง","มีปัญหา"))</f>
        <v>ปกติ</v>
      </c>
      <c r="O5" s="26">
        <f>ฉบับนักเรียน!AS5</f>
        <v>0</v>
      </c>
      <c r="P5" s="26" t="str">
        <f t="shared" ref="P5:P42" si="4">IF(O5&gt;4,"มีจุดแข็ง","ไม่มีจุดแข็ง")</f>
        <v>ไม่มีจุดแข็ง</v>
      </c>
      <c r="Q5" s="26">
        <f t="shared" ref="Q5:Q42" si="5">G5+I5+K5+M5</f>
        <v>0</v>
      </c>
      <c r="R5" s="26">
        <f t="shared" ref="R5:R42" si="6">SUM(G5,I5,K5,M5)</f>
        <v>0</v>
      </c>
      <c r="S5" s="26" t="str">
        <f t="shared" ref="S5:S42" si="7">IF(R5&lt;16,"ปกติ",IF(R5&lt;20,"เสี่ยง","มีปัญหา"))</f>
        <v>ปกติ</v>
      </c>
      <c r="T5" s="51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</row>
    <row r="6" spans="1:31" ht="18" customHeight="1" x14ac:dyDescent="0.7">
      <c r="A6" s="51"/>
      <c r="B6" s="20" t="s">
        <v>13</v>
      </c>
      <c r="C6" s="44" t="str">
        <f>ฉบับครู!B6</f>
        <v>4/5</v>
      </c>
      <c r="D6" s="49">
        <f>ฉบับนักเรียน!C6</f>
        <v>44090</v>
      </c>
      <c r="E6" s="52" t="str">
        <f>ฉบับนักเรียน!D6</f>
        <v>นายปิติ  สังข์แก้วพูลผล</v>
      </c>
      <c r="F6" s="26" t="str">
        <f>ฉบับนักเรียน!E6</f>
        <v>ชาย</v>
      </c>
      <c r="G6" s="26">
        <f>ฉบับนักเรียน!AF6</f>
        <v>0</v>
      </c>
      <c r="H6" s="26" t="str">
        <f t="shared" si="0"/>
        <v>ปกติ</v>
      </c>
      <c r="I6" s="26">
        <f>ฉบับนักเรียน!AI6</f>
        <v>0</v>
      </c>
      <c r="J6" s="26" t="str">
        <f t="shared" si="1"/>
        <v>ปกติ</v>
      </c>
      <c r="K6" s="26">
        <f>ฉบับนักเรียน!AM6</f>
        <v>0</v>
      </c>
      <c r="L6" s="26" t="str">
        <f t="shared" si="2"/>
        <v>ปกติ</v>
      </c>
      <c r="M6" s="26">
        <f>ฉบับนักเรียน!AQ6</f>
        <v>0</v>
      </c>
      <c r="N6" s="26" t="str">
        <f t="shared" si="3"/>
        <v>ปกติ</v>
      </c>
      <c r="O6" s="27">
        <f>ฉบับนักเรียน!AS6</f>
        <v>0</v>
      </c>
      <c r="P6" s="26" t="str">
        <f t="shared" si="4"/>
        <v>ไม่มีจุดแข็ง</v>
      </c>
      <c r="Q6" s="26">
        <f t="shared" si="5"/>
        <v>0</v>
      </c>
      <c r="R6" s="26">
        <f t="shared" si="6"/>
        <v>0</v>
      </c>
      <c r="S6" s="26" t="str">
        <f t="shared" si="7"/>
        <v>ปกติ</v>
      </c>
      <c r="T6" s="51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</row>
    <row r="7" spans="1:31" ht="18" customHeight="1" x14ac:dyDescent="0.7">
      <c r="A7" s="51"/>
      <c r="B7" s="20" t="s">
        <v>14</v>
      </c>
      <c r="C7" s="44" t="str">
        <f>ฉบับครู!B7</f>
        <v>4/5</v>
      </c>
      <c r="D7" s="49">
        <f>ฉบับนักเรียน!C7</f>
        <v>44135</v>
      </c>
      <c r="E7" s="52" t="str">
        <f>ฉบับนักเรียน!D7</f>
        <v>นายนิติกร  เชื้อจิตร</v>
      </c>
      <c r="F7" s="26" t="str">
        <f>ฉบับนักเรียน!E7</f>
        <v>ชาย</v>
      </c>
      <c r="G7" s="26">
        <f>ฉบับนักเรียน!AF7</f>
        <v>0</v>
      </c>
      <c r="H7" s="26" t="str">
        <f t="shared" si="0"/>
        <v>ปกติ</v>
      </c>
      <c r="I7" s="26">
        <f>ฉบับนักเรียน!AI7</f>
        <v>0</v>
      </c>
      <c r="J7" s="26" t="str">
        <f t="shared" si="1"/>
        <v>ปกติ</v>
      </c>
      <c r="K7" s="26">
        <f>ฉบับนักเรียน!AM7</f>
        <v>0</v>
      </c>
      <c r="L7" s="26" t="str">
        <f t="shared" si="2"/>
        <v>ปกติ</v>
      </c>
      <c r="M7" s="26">
        <f>ฉบับนักเรียน!AQ7</f>
        <v>0</v>
      </c>
      <c r="N7" s="26" t="str">
        <f t="shared" si="3"/>
        <v>ปกติ</v>
      </c>
      <c r="O7" s="26">
        <f>ฉบับนักเรียน!AS7</f>
        <v>0</v>
      </c>
      <c r="P7" s="26" t="str">
        <f t="shared" si="4"/>
        <v>ไม่มีจุดแข็ง</v>
      </c>
      <c r="Q7" s="26">
        <f t="shared" si="5"/>
        <v>0</v>
      </c>
      <c r="R7" s="26">
        <f t="shared" si="6"/>
        <v>0</v>
      </c>
      <c r="S7" s="26" t="str">
        <f t="shared" si="7"/>
        <v>ปกติ</v>
      </c>
      <c r="T7" s="51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</row>
    <row r="8" spans="1:31" ht="18" customHeight="1" x14ac:dyDescent="0.7">
      <c r="A8" s="51"/>
      <c r="B8" s="20" t="s">
        <v>15</v>
      </c>
      <c r="C8" s="44" t="str">
        <f>ฉบับครู!B8</f>
        <v>4/5</v>
      </c>
      <c r="D8" s="49">
        <f>ฉบับนักเรียน!C8</f>
        <v>44217</v>
      </c>
      <c r="E8" s="52" t="str">
        <f>ฉบับนักเรียน!D8</f>
        <v>นายเตวิช  นามประสพ</v>
      </c>
      <c r="F8" s="26" t="str">
        <f>ฉบับนักเรียน!E8</f>
        <v>ชาย</v>
      </c>
      <c r="G8" s="26">
        <f>ฉบับนักเรียน!AF8</f>
        <v>0</v>
      </c>
      <c r="H8" s="26" t="str">
        <f t="shared" si="0"/>
        <v>ปกติ</v>
      </c>
      <c r="I8" s="26">
        <f>ฉบับนักเรียน!AI8</f>
        <v>0</v>
      </c>
      <c r="J8" s="26" t="str">
        <f t="shared" si="1"/>
        <v>ปกติ</v>
      </c>
      <c r="K8" s="26">
        <f>ฉบับนักเรียน!AM8</f>
        <v>0</v>
      </c>
      <c r="L8" s="26" t="str">
        <f t="shared" si="2"/>
        <v>ปกติ</v>
      </c>
      <c r="M8" s="26">
        <f>ฉบับนักเรียน!AQ8</f>
        <v>0</v>
      </c>
      <c r="N8" s="26" t="str">
        <f t="shared" si="3"/>
        <v>ปกติ</v>
      </c>
      <c r="O8" s="26">
        <f>ฉบับนักเรียน!AS8</f>
        <v>0</v>
      </c>
      <c r="P8" s="26" t="str">
        <f t="shared" si="4"/>
        <v>ไม่มีจุดแข็ง</v>
      </c>
      <c r="Q8" s="26">
        <f t="shared" si="5"/>
        <v>0</v>
      </c>
      <c r="R8" s="26">
        <f t="shared" si="6"/>
        <v>0</v>
      </c>
      <c r="S8" s="26" t="str">
        <f t="shared" si="7"/>
        <v>ปกติ</v>
      </c>
      <c r="T8" s="51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pans="1:31" ht="18" customHeight="1" x14ac:dyDescent="0.7">
      <c r="A9" s="51"/>
      <c r="B9" s="20" t="s">
        <v>16</v>
      </c>
      <c r="C9" s="44" t="str">
        <f>ฉบับครู!B9</f>
        <v>4/5</v>
      </c>
      <c r="D9" s="49">
        <f>ฉบับนักเรียน!C9</f>
        <v>44219</v>
      </c>
      <c r="E9" s="52" t="str">
        <f>ฉบับนักเรียน!D9</f>
        <v>นายชัยนุช  แพงสกล</v>
      </c>
      <c r="F9" s="26" t="str">
        <f>ฉบับนักเรียน!E9</f>
        <v>ชาย</v>
      </c>
      <c r="G9" s="26">
        <f>ฉบับนักเรียน!AF9</f>
        <v>0</v>
      </c>
      <c r="H9" s="26" t="str">
        <f t="shared" si="0"/>
        <v>ปกติ</v>
      </c>
      <c r="I9" s="26">
        <f>ฉบับนักเรียน!AI9</f>
        <v>0</v>
      </c>
      <c r="J9" s="26" t="str">
        <f t="shared" si="1"/>
        <v>ปกติ</v>
      </c>
      <c r="K9" s="26">
        <f>ฉบับนักเรียน!AM9</f>
        <v>0</v>
      </c>
      <c r="L9" s="26" t="str">
        <f t="shared" si="2"/>
        <v>ปกติ</v>
      </c>
      <c r="M9" s="26">
        <f>ฉบับนักเรียน!AQ9</f>
        <v>0</v>
      </c>
      <c r="N9" s="26" t="str">
        <f t="shared" si="3"/>
        <v>ปกติ</v>
      </c>
      <c r="O9" s="27">
        <f>ฉบับนักเรียน!AS9</f>
        <v>0</v>
      </c>
      <c r="P9" s="26" t="str">
        <f t="shared" si="4"/>
        <v>ไม่มีจุดแข็ง</v>
      </c>
      <c r="Q9" s="26">
        <f t="shared" si="5"/>
        <v>0</v>
      </c>
      <c r="R9" s="26">
        <f t="shared" si="6"/>
        <v>0</v>
      </c>
      <c r="S9" s="26" t="str">
        <f t="shared" si="7"/>
        <v>ปกติ</v>
      </c>
      <c r="T9" s="51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pans="1:31" ht="18" customHeight="1" x14ac:dyDescent="0.7">
      <c r="A10" s="51"/>
      <c r="B10" s="20" t="s">
        <v>17</v>
      </c>
      <c r="C10" s="44" t="str">
        <f>ฉบับครู!B10</f>
        <v>4/5</v>
      </c>
      <c r="D10" s="49">
        <f>ฉบับนักเรียน!C10</f>
        <v>44221</v>
      </c>
      <c r="E10" s="52" t="str">
        <f>ฉบับนักเรียน!D10</f>
        <v>นายชัยวัฒน์  สุขเปีย</v>
      </c>
      <c r="F10" s="26" t="str">
        <f>ฉบับนักเรียน!E10</f>
        <v>ชาย</v>
      </c>
      <c r="G10" s="26">
        <f>ฉบับนักเรียน!AF10</f>
        <v>0</v>
      </c>
      <c r="H10" s="26" t="str">
        <f t="shared" si="0"/>
        <v>ปกติ</v>
      </c>
      <c r="I10" s="26">
        <f>ฉบับนักเรียน!AI10</f>
        <v>0</v>
      </c>
      <c r="J10" s="26" t="str">
        <f t="shared" si="1"/>
        <v>ปกติ</v>
      </c>
      <c r="K10" s="26">
        <f>ฉบับนักเรียน!AM10</f>
        <v>0</v>
      </c>
      <c r="L10" s="26" t="str">
        <f t="shared" si="2"/>
        <v>ปกติ</v>
      </c>
      <c r="M10" s="26">
        <f>ฉบับนักเรียน!AQ10</f>
        <v>0</v>
      </c>
      <c r="N10" s="26" t="str">
        <f t="shared" si="3"/>
        <v>ปกติ</v>
      </c>
      <c r="O10" s="26">
        <f>ฉบับนักเรียน!AS10</f>
        <v>0</v>
      </c>
      <c r="P10" s="26" t="str">
        <f t="shared" si="4"/>
        <v>ไม่มีจุดแข็ง</v>
      </c>
      <c r="Q10" s="26">
        <f t="shared" si="5"/>
        <v>0</v>
      </c>
      <c r="R10" s="26">
        <f t="shared" si="6"/>
        <v>0</v>
      </c>
      <c r="S10" s="26" t="str">
        <f t="shared" si="7"/>
        <v>ปกติ</v>
      </c>
      <c r="T10" s="51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pans="1:31" ht="18" customHeight="1" x14ac:dyDescent="0.7">
      <c r="A11" s="51"/>
      <c r="B11" s="20" t="s">
        <v>18</v>
      </c>
      <c r="C11" s="44" t="str">
        <f>ฉบับครู!B11</f>
        <v>4/5</v>
      </c>
      <c r="D11" s="49">
        <f>ฉบับนักเรียน!C11</f>
        <v>44223</v>
      </c>
      <c r="E11" s="52" t="str">
        <f>ฉบับนักเรียน!D11</f>
        <v>นายชีวธันย์  พวงมาลัย</v>
      </c>
      <c r="F11" s="26" t="str">
        <f>ฉบับนักเรียน!E11</f>
        <v>ชาย</v>
      </c>
      <c r="G11" s="26">
        <f>ฉบับนักเรียน!AF11</f>
        <v>0</v>
      </c>
      <c r="H11" s="26" t="str">
        <f t="shared" si="0"/>
        <v>ปกติ</v>
      </c>
      <c r="I11" s="26">
        <f>ฉบับนักเรียน!AI11</f>
        <v>0</v>
      </c>
      <c r="J11" s="26" t="str">
        <f t="shared" si="1"/>
        <v>ปกติ</v>
      </c>
      <c r="K11" s="26">
        <f>ฉบับนักเรียน!AM11</f>
        <v>0</v>
      </c>
      <c r="L11" s="26" t="str">
        <f t="shared" si="2"/>
        <v>ปกติ</v>
      </c>
      <c r="M11" s="26">
        <f>ฉบับนักเรียน!AQ11</f>
        <v>0</v>
      </c>
      <c r="N11" s="26" t="str">
        <f t="shared" si="3"/>
        <v>ปกติ</v>
      </c>
      <c r="O11" s="26">
        <f>ฉบับนักเรียน!AS11</f>
        <v>0</v>
      </c>
      <c r="P11" s="26" t="str">
        <f t="shared" si="4"/>
        <v>ไม่มีจุดแข็ง</v>
      </c>
      <c r="Q11" s="26">
        <f t="shared" si="5"/>
        <v>0</v>
      </c>
      <c r="R11" s="26">
        <f t="shared" si="6"/>
        <v>0</v>
      </c>
      <c r="S11" s="26" t="str">
        <f t="shared" si="7"/>
        <v>ปกติ</v>
      </c>
      <c r="T11" s="51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pans="1:31" ht="18" customHeight="1" x14ac:dyDescent="0.7">
      <c r="A12" s="51"/>
      <c r="B12" s="20" t="s">
        <v>19</v>
      </c>
      <c r="C12" s="44" t="str">
        <f>ฉบับครู!B12</f>
        <v>4/5</v>
      </c>
      <c r="D12" s="49">
        <f>ฉบับนักเรียน!C12</f>
        <v>44224</v>
      </c>
      <c r="E12" s="52" t="str">
        <f>ฉบับนักเรียน!D12</f>
        <v>เด็กชายซามูเอล  มะโนชัย</v>
      </c>
      <c r="F12" s="26" t="str">
        <f>ฉบับนักเรียน!E12</f>
        <v>ชาย</v>
      </c>
      <c r="G12" s="26">
        <f>ฉบับนักเรียน!AF12</f>
        <v>0</v>
      </c>
      <c r="H12" s="26" t="str">
        <f t="shared" si="0"/>
        <v>ปกติ</v>
      </c>
      <c r="I12" s="26">
        <f>ฉบับนักเรียน!AI12</f>
        <v>0</v>
      </c>
      <c r="J12" s="26" t="str">
        <f t="shared" si="1"/>
        <v>ปกติ</v>
      </c>
      <c r="K12" s="26">
        <f>ฉบับนักเรียน!AM12</f>
        <v>0</v>
      </c>
      <c r="L12" s="26" t="str">
        <f t="shared" si="2"/>
        <v>ปกติ</v>
      </c>
      <c r="M12" s="26">
        <f>ฉบับนักเรียน!AQ12</f>
        <v>0</v>
      </c>
      <c r="N12" s="26" t="str">
        <f t="shared" si="3"/>
        <v>ปกติ</v>
      </c>
      <c r="O12" s="26">
        <f>ฉบับนักเรียน!AS12</f>
        <v>0</v>
      </c>
      <c r="P12" s="26" t="str">
        <f t="shared" si="4"/>
        <v>ไม่มีจุดแข็ง</v>
      </c>
      <c r="Q12" s="26">
        <f t="shared" si="5"/>
        <v>0</v>
      </c>
      <c r="R12" s="26">
        <f t="shared" si="6"/>
        <v>0</v>
      </c>
      <c r="S12" s="26" t="str">
        <f t="shared" si="7"/>
        <v>ปกติ</v>
      </c>
      <c r="T12" s="51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pans="1:31" ht="18" customHeight="1" x14ac:dyDescent="0.7">
      <c r="A13" s="51"/>
      <c r="B13" s="20" t="s">
        <v>20</v>
      </c>
      <c r="C13" s="44" t="str">
        <f>ฉบับครู!B13</f>
        <v>4/5</v>
      </c>
      <c r="D13" s="49">
        <f>ฉบับนักเรียน!C13</f>
        <v>44225</v>
      </c>
      <c r="E13" s="52" t="str">
        <f>ฉบับนักเรียน!D13</f>
        <v>นายฐาปนพงศ์  ศิริมนูญ</v>
      </c>
      <c r="F13" s="26" t="str">
        <f>ฉบับนักเรียน!E13</f>
        <v>ชาย</v>
      </c>
      <c r="G13" s="26">
        <f>ฉบับนักเรียน!AF13</f>
        <v>0</v>
      </c>
      <c r="H13" s="26" t="str">
        <f t="shared" si="0"/>
        <v>ปกติ</v>
      </c>
      <c r="I13" s="26">
        <f>ฉบับนักเรียน!AI13</f>
        <v>0</v>
      </c>
      <c r="J13" s="26" t="str">
        <f t="shared" si="1"/>
        <v>ปกติ</v>
      </c>
      <c r="K13" s="26">
        <f>ฉบับนักเรียน!AM13</f>
        <v>0</v>
      </c>
      <c r="L13" s="26" t="str">
        <f t="shared" si="2"/>
        <v>ปกติ</v>
      </c>
      <c r="M13" s="26">
        <f>ฉบับนักเรียน!AQ13</f>
        <v>0</v>
      </c>
      <c r="N13" s="26" t="str">
        <f t="shared" si="3"/>
        <v>ปกติ</v>
      </c>
      <c r="O13" s="26">
        <f>ฉบับนักเรียน!AS13</f>
        <v>0</v>
      </c>
      <c r="P13" s="26" t="str">
        <f t="shared" si="4"/>
        <v>ไม่มีจุดแข็ง</v>
      </c>
      <c r="Q13" s="26">
        <f t="shared" si="5"/>
        <v>0</v>
      </c>
      <c r="R13" s="26">
        <f t="shared" si="6"/>
        <v>0</v>
      </c>
      <c r="S13" s="26" t="str">
        <f t="shared" si="7"/>
        <v>ปกติ</v>
      </c>
      <c r="T13" s="51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pans="1:31" ht="18" customHeight="1" x14ac:dyDescent="0.7">
      <c r="A14" s="51"/>
      <c r="B14" s="20" t="s">
        <v>21</v>
      </c>
      <c r="C14" s="44" t="str">
        <f>ฉบับครู!B14</f>
        <v>4/5</v>
      </c>
      <c r="D14" s="49">
        <f>ฉบับนักเรียน!C14</f>
        <v>44232</v>
      </c>
      <c r="E14" s="52" t="str">
        <f>ฉบับนักเรียน!D14</f>
        <v>นายพันธกานต์  เทพส่ง</v>
      </c>
      <c r="F14" s="26" t="str">
        <f>ฉบับนักเรียน!E14</f>
        <v>ชาย</v>
      </c>
      <c r="G14" s="26">
        <f>ฉบับนักเรียน!AF14</f>
        <v>0</v>
      </c>
      <c r="H14" s="26" t="str">
        <f t="shared" si="0"/>
        <v>ปกติ</v>
      </c>
      <c r="I14" s="26">
        <f>ฉบับนักเรียน!AI14</f>
        <v>0</v>
      </c>
      <c r="J14" s="26" t="str">
        <f t="shared" si="1"/>
        <v>ปกติ</v>
      </c>
      <c r="K14" s="26">
        <f>ฉบับนักเรียน!AM14</f>
        <v>0</v>
      </c>
      <c r="L14" s="26" t="str">
        <f t="shared" si="2"/>
        <v>ปกติ</v>
      </c>
      <c r="M14" s="26">
        <f>ฉบับนักเรียน!AQ14</f>
        <v>0</v>
      </c>
      <c r="N14" s="26" t="str">
        <f t="shared" si="3"/>
        <v>ปกติ</v>
      </c>
      <c r="O14" s="26">
        <f>ฉบับนักเรียน!AS14</f>
        <v>0</v>
      </c>
      <c r="P14" s="26" t="str">
        <f t="shared" si="4"/>
        <v>ไม่มีจุดแข็ง</v>
      </c>
      <c r="Q14" s="26">
        <f t="shared" si="5"/>
        <v>0</v>
      </c>
      <c r="R14" s="26">
        <f t="shared" si="6"/>
        <v>0</v>
      </c>
      <c r="S14" s="26" t="str">
        <f t="shared" si="7"/>
        <v>ปกติ</v>
      </c>
      <c r="T14" s="51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pans="1:31" ht="18" customHeight="1" x14ac:dyDescent="0.7">
      <c r="A15" s="51"/>
      <c r="B15" s="20" t="s">
        <v>22</v>
      </c>
      <c r="C15" s="44" t="str">
        <f>ฉบับครู!B15</f>
        <v>4/5</v>
      </c>
      <c r="D15" s="49">
        <f>ฉบับนักเรียน!C15</f>
        <v>44235</v>
      </c>
      <c r="E15" s="52" t="str">
        <f>ฉบับนักเรียน!D15</f>
        <v>นายสุพศิน  จิระรัตนานุกูล</v>
      </c>
      <c r="F15" s="26" t="str">
        <f>ฉบับนักเรียน!E15</f>
        <v>ชาย</v>
      </c>
      <c r="G15" s="26">
        <f>ฉบับนักเรียน!AF15</f>
        <v>0</v>
      </c>
      <c r="H15" s="26" t="str">
        <f t="shared" si="0"/>
        <v>ปกติ</v>
      </c>
      <c r="I15" s="26">
        <f>ฉบับนักเรียน!AI15</f>
        <v>0</v>
      </c>
      <c r="J15" s="26" t="str">
        <f t="shared" si="1"/>
        <v>ปกติ</v>
      </c>
      <c r="K15" s="26">
        <f>ฉบับนักเรียน!AM15</f>
        <v>0</v>
      </c>
      <c r="L15" s="26" t="str">
        <f t="shared" si="2"/>
        <v>ปกติ</v>
      </c>
      <c r="M15" s="26">
        <f>ฉบับนักเรียน!AQ15</f>
        <v>0</v>
      </c>
      <c r="N15" s="26" t="str">
        <f t="shared" si="3"/>
        <v>ปกติ</v>
      </c>
      <c r="O15" s="26">
        <f>ฉบับนักเรียน!AS15</f>
        <v>0</v>
      </c>
      <c r="P15" s="26" t="str">
        <f t="shared" si="4"/>
        <v>ไม่มีจุดแข็ง</v>
      </c>
      <c r="Q15" s="26">
        <f t="shared" si="5"/>
        <v>0</v>
      </c>
      <c r="R15" s="26">
        <f t="shared" si="6"/>
        <v>0</v>
      </c>
      <c r="S15" s="26" t="str">
        <f t="shared" si="7"/>
        <v>ปกติ</v>
      </c>
      <c r="T15" s="51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pans="1:31" ht="18" customHeight="1" x14ac:dyDescent="0.7">
      <c r="A16" s="51"/>
      <c r="B16" s="20" t="s">
        <v>23</v>
      </c>
      <c r="C16" s="44" t="str">
        <f>ฉบับครู!B16</f>
        <v>4/5</v>
      </c>
      <c r="D16" s="49">
        <f>ฉบับนักเรียน!C16</f>
        <v>44263</v>
      </c>
      <c r="E16" s="52" t="str">
        <f>ฉบับนักเรียน!D16</f>
        <v>นายณัฐพงศ์  เก่งตรง</v>
      </c>
      <c r="F16" s="26" t="str">
        <f>ฉบับนักเรียน!E16</f>
        <v>ชาย</v>
      </c>
      <c r="G16" s="26">
        <f>ฉบับนักเรียน!AF16</f>
        <v>0</v>
      </c>
      <c r="H16" s="26" t="str">
        <f t="shared" si="0"/>
        <v>ปกติ</v>
      </c>
      <c r="I16" s="26">
        <f>ฉบับนักเรียน!AI16</f>
        <v>0</v>
      </c>
      <c r="J16" s="26" t="str">
        <f t="shared" si="1"/>
        <v>ปกติ</v>
      </c>
      <c r="K16" s="26">
        <f>ฉบับนักเรียน!AM16</f>
        <v>0</v>
      </c>
      <c r="L16" s="26" t="str">
        <f t="shared" si="2"/>
        <v>ปกติ</v>
      </c>
      <c r="M16" s="26">
        <f>ฉบับนักเรียน!AQ16</f>
        <v>0</v>
      </c>
      <c r="N16" s="26" t="str">
        <f t="shared" si="3"/>
        <v>ปกติ</v>
      </c>
      <c r="O16" s="26">
        <f>ฉบับนักเรียน!AS16</f>
        <v>0</v>
      </c>
      <c r="P16" s="26" t="str">
        <f t="shared" si="4"/>
        <v>ไม่มีจุดแข็ง</v>
      </c>
      <c r="Q16" s="26">
        <f t="shared" si="5"/>
        <v>0</v>
      </c>
      <c r="R16" s="26">
        <f t="shared" si="6"/>
        <v>0</v>
      </c>
      <c r="S16" s="26" t="str">
        <f t="shared" si="7"/>
        <v>ปกติ</v>
      </c>
      <c r="T16" s="51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pans="1:31" ht="18" customHeight="1" x14ac:dyDescent="0.7">
      <c r="A17" s="51"/>
      <c r="B17" s="20" t="s">
        <v>24</v>
      </c>
      <c r="C17" s="44" t="str">
        <f>ฉบับครู!B17</f>
        <v>4/5</v>
      </c>
      <c r="D17" s="49">
        <f>ฉบับนักเรียน!C17</f>
        <v>44268</v>
      </c>
      <c r="E17" s="52" t="str">
        <f>ฉบับนักเรียน!D17</f>
        <v>นายนรเทพ  ระวิวรรณ</v>
      </c>
      <c r="F17" s="26" t="str">
        <f>ฉบับนักเรียน!E17</f>
        <v>ชาย</v>
      </c>
      <c r="G17" s="26">
        <f>ฉบับนักเรียน!AF17</f>
        <v>0</v>
      </c>
      <c r="H17" s="26" t="str">
        <f t="shared" si="0"/>
        <v>ปกติ</v>
      </c>
      <c r="I17" s="26">
        <f>ฉบับนักเรียน!AI17</f>
        <v>0</v>
      </c>
      <c r="J17" s="26" t="str">
        <f t="shared" si="1"/>
        <v>ปกติ</v>
      </c>
      <c r="K17" s="26">
        <f>ฉบับนักเรียน!AM17</f>
        <v>0</v>
      </c>
      <c r="L17" s="26" t="str">
        <f t="shared" si="2"/>
        <v>ปกติ</v>
      </c>
      <c r="M17" s="26">
        <f>ฉบับนักเรียน!AQ17</f>
        <v>0</v>
      </c>
      <c r="N17" s="26" t="str">
        <f t="shared" si="3"/>
        <v>ปกติ</v>
      </c>
      <c r="O17" s="27">
        <f>ฉบับนักเรียน!AS17</f>
        <v>0</v>
      </c>
      <c r="P17" s="26" t="str">
        <f t="shared" si="4"/>
        <v>ไม่มีจุดแข็ง</v>
      </c>
      <c r="Q17" s="26">
        <f t="shared" si="5"/>
        <v>0</v>
      </c>
      <c r="R17" s="26">
        <f t="shared" si="6"/>
        <v>0</v>
      </c>
      <c r="S17" s="26" t="str">
        <f t="shared" si="7"/>
        <v>ปกติ</v>
      </c>
      <c r="T17" s="51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pans="1:31" ht="18" customHeight="1" x14ac:dyDescent="0.7">
      <c r="A18" s="51"/>
      <c r="B18" s="20" t="s">
        <v>25</v>
      </c>
      <c r="C18" s="44" t="str">
        <f>ฉบับครู!B18</f>
        <v>4/5</v>
      </c>
      <c r="D18" s="49">
        <f>ฉบับนักเรียน!C18</f>
        <v>44269</v>
      </c>
      <c r="E18" s="52" t="str">
        <f>ฉบับนักเรียน!D18</f>
        <v>นายนิธิกร  บุณยการ</v>
      </c>
      <c r="F18" s="26" t="str">
        <f>ฉบับนักเรียน!E18</f>
        <v>ชาย</v>
      </c>
      <c r="G18" s="26">
        <f>ฉบับนักเรียน!AF18</f>
        <v>0</v>
      </c>
      <c r="H18" s="26" t="str">
        <f t="shared" si="0"/>
        <v>ปกติ</v>
      </c>
      <c r="I18" s="26">
        <f>ฉบับนักเรียน!AI18</f>
        <v>0</v>
      </c>
      <c r="J18" s="26" t="str">
        <f t="shared" si="1"/>
        <v>ปกติ</v>
      </c>
      <c r="K18" s="26">
        <f>ฉบับนักเรียน!AM18</f>
        <v>0</v>
      </c>
      <c r="L18" s="26" t="str">
        <f t="shared" si="2"/>
        <v>ปกติ</v>
      </c>
      <c r="M18" s="26">
        <f>ฉบับนักเรียน!AQ18</f>
        <v>0</v>
      </c>
      <c r="N18" s="26" t="str">
        <f t="shared" si="3"/>
        <v>ปกติ</v>
      </c>
      <c r="O18" s="26">
        <f>ฉบับนักเรียน!AS18</f>
        <v>0</v>
      </c>
      <c r="P18" s="26" t="str">
        <f t="shared" si="4"/>
        <v>ไม่มีจุดแข็ง</v>
      </c>
      <c r="Q18" s="26">
        <f t="shared" si="5"/>
        <v>0</v>
      </c>
      <c r="R18" s="26">
        <f t="shared" si="6"/>
        <v>0</v>
      </c>
      <c r="S18" s="26" t="str">
        <f t="shared" si="7"/>
        <v>ปกติ</v>
      </c>
      <c r="T18" s="51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pans="1:31" ht="18" customHeight="1" x14ac:dyDescent="0.7">
      <c r="A19" s="51"/>
      <c r="B19" s="20" t="s">
        <v>26</v>
      </c>
      <c r="C19" s="44" t="str">
        <f>ฉบับครู!B19</f>
        <v>4/5</v>
      </c>
      <c r="D19" s="49">
        <f>ฉบับนักเรียน!C19</f>
        <v>44271</v>
      </c>
      <c r="E19" s="52" t="str">
        <f>ฉบับนักเรียน!D19</f>
        <v>เด็กชายภูริฑัต  วงษ์ลาโพธิ์</v>
      </c>
      <c r="F19" s="26" t="str">
        <f>ฉบับนักเรียน!E19</f>
        <v>ชาย</v>
      </c>
      <c r="G19" s="26">
        <f>ฉบับนักเรียน!AF19</f>
        <v>0</v>
      </c>
      <c r="H19" s="26" t="str">
        <f t="shared" si="0"/>
        <v>ปกติ</v>
      </c>
      <c r="I19" s="26">
        <f>ฉบับนักเรียน!AI19</f>
        <v>0</v>
      </c>
      <c r="J19" s="26" t="str">
        <f t="shared" si="1"/>
        <v>ปกติ</v>
      </c>
      <c r="K19" s="26">
        <f>ฉบับนักเรียน!AM19</f>
        <v>0</v>
      </c>
      <c r="L19" s="26" t="str">
        <f t="shared" si="2"/>
        <v>ปกติ</v>
      </c>
      <c r="M19" s="26">
        <f>ฉบับนักเรียน!AQ19</f>
        <v>0</v>
      </c>
      <c r="N19" s="26" t="str">
        <f t="shared" si="3"/>
        <v>ปกติ</v>
      </c>
      <c r="O19" s="26">
        <f>ฉบับนักเรียน!AS19</f>
        <v>0</v>
      </c>
      <c r="P19" s="26" t="str">
        <f t="shared" si="4"/>
        <v>ไม่มีจุดแข็ง</v>
      </c>
      <c r="Q19" s="26">
        <f t="shared" si="5"/>
        <v>0</v>
      </c>
      <c r="R19" s="26">
        <f t="shared" si="6"/>
        <v>0</v>
      </c>
      <c r="S19" s="26" t="str">
        <f t="shared" si="7"/>
        <v>ปกติ</v>
      </c>
      <c r="T19" s="51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pans="1:31" ht="18" customHeight="1" x14ac:dyDescent="0.7">
      <c r="A20" s="51"/>
      <c r="B20" s="20" t="s">
        <v>27</v>
      </c>
      <c r="C20" s="44" t="str">
        <f>ฉบับครู!B20</f>
        <v>4/5</v>
      </c>
      <c r="D20" s="49">
        <f>ฉบับนักเรียน!C20</f>
        <v>44273</v>
      </c>
      <c r="E20" s="52" t="str">
        <f>ฉบับนักเรียน!D20</f>
        <v>นายวุฒิชัย  จันทร์โสม</v>
      </c>
      <c r="F20" s="26" t="str">
        <f>ฉบับนักเรียน!E20</f>
        <v>ชาย</v>
      </c>
      <c r="G20" s="26">
        <f>ฉบับนักเรียน!AF20</f>
        <v>0</v>
      </c>
      <c r="H20" s="26" t="str">
        <f t="shared" si="0"/>
        <v>ปกติ</v>
      </c>
      <c r="I20" s="26">
        <f>ฉบับนักเรียน!AI20</f>
        <v>0</v>
      </c>
      <c r="J20" s="26" t="str">
        <f t="shared" si="1"/>
        <v>ปกติ</v>
      </c>
      <c r="K20" s="26">
        <f>ฉบับนักเรียน!AM20</f>
        <v>0</v>
      </c>
      <c r="L20" s="26" t="str">
        <f t="shared" si="2"/>
        <v>ปกติ</v>
      </c>
      <c r="M20" s="26">
        <f>ฉบับนักเรียน!AQ20</f>
        <v>0</v>
      </c>
      <c r="N20" s="26" t="str">
        <f t="shared" si="3"/>
        <v>ปกติ</v>
      </c>
      <c r="O20" s="26">
        <f>ฉบับนักเรียน!AS20</f>
        <v>0</v>
      </c>
      <c r="P20" s="26" t="str">
        <f t="shared" si="4"/>
        <v>ไม่มีจุดแข็ง</v>
      </c>
      <c r="Q20" s="26">
        <f t="shared" si="5"/>
        <v>0</v>
      </c>
      <c r="R20" s="26">
        <f t="shared" si="6"/>
        <v>0</v>
      </c>
      <c r="S20" s="26" t="str">
        <f t="shared" si="7"/>
        <v>ปกติ</v>
      </c>
      <c r="T20" s="51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pans="1:31" ht="18" customHeight="1" x14ac:dyDescent="0.7">
      <c r="A21" s="51"/>
      <c r="B21" s="20" t="s">
        <v>28</v>
      </c>
      <c r="C21" s="44" t="str">
        <f>ฉบับครู!B21</f>
        <v>4/5</v>
      </c>
      <c r="D21" s="49">
        <f>ฉบับนักเรียน!C21</f>
        <v>44351</v>
      </c>
      <c r="E21" s="52" t="str">
        <f>ฉบับนักเรียน!D21</f>
        <v>นายกฤตภาส  ศรัจจันทร์</v>
      </c>
      <c r="F21" s="26" t="str">
        <f>ฉบับนักเรียน!E21</f>
        <v>ชาย</v>
      </c>
      <c r="G21" s="26">
        <f>ฉบับนักเรียน!AF21</f>
        <v>0</v>
      </c>
      <c r="H21" s="26" t="str">
        <f t="shared" si="0"/>
        <v>ปกติ</v>
      </c>
      <c r="I21" s="26">
        <f>ฉบับนักเรียน!AI21</f>
        <v>0</v>
      </c>
      <c r="J21" s="26" t="str">
        <f t="shared" si="1"/>
        <v>ปกติ</v>
      </c>
      <c r="K21" s="26">
        <f>ฉบับนักเรียน!AM21</f>
        <v>0</v>
      </c>
      <c r="L21" s="26" t="str">
        <f t="shared" si="2"/>
        <v>ปกติ</v>
      </c>
      <c r="M21" s="26">
        <f>ฉบับนักเรียน!AQ21</f>
        <v>0</v>
      </c>
      <c r="N21" s="26" t="str">
        <f t="shared" si="3"/>
        <v>ปกติ</v>
      </c>
      <c r="O21" s="26">
        <f>ฉบับนักเรียน!AS21</f>
        <v>0</v>
      </c>
      <c r="P21" s="26" t="str">
        <f t="shared" si="4"/>
        <v>ไม่มีจุดแข็ง</v>
      </c>
      <c r="Q21" s="26">
        <f t="shared" si="5"/>
        <v>0</v>
      </c>
      <c r="R21" s="26">
        <f t="shared" si="6"/>
        <v>0</v>
      </c>
      <c r="S21" s="26" t="str">
        <f t="shared" si="7"/>
        <v>ปกติ</v>
      </c>
      <c r="T21" s="51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pans="1:31" ht="18" customHeight="1" x14ac:dyDescent="0.7">
      <c r="A22" s="51"/>
      <c r="B22" s="20" t="s">
        <v>29</v>
      </c>
      <c r="C22" s="44" t="str">
        <f>ฉบับครู!B22</f>
        <v>4/5</v>
      </c>
      <c r="D22" s="49">
        <f>ฉบับนักเรียน!C22</f>
        <v>44364</v>
      </c>
      <c r="E22" s="52" t="str">
        <f>ฉบับนักเรียน!D22</f>
        <v>นายรณกร  บัวคล้าย</v>
      </c>
      <c r="F22" s="26" t="str">
        <f>ฉบับนักเรียน!E22</f>
        <v>ชาย</v>
      </c>
      <c r="G22" s="26">
        <f>ฉบับนักเรียน!AF22</f>
        <v>0</v>
      </c>
      <c r="H22" s="26" t="str">
        <f t="shared" si="0"/>
        <v>ปกติ</v>
      </c>
      <c r="I22" s="26">
        <f>ฉบับนักเรียน!AI22</f>
        <v>0</v>
      </c>
      <c r="J22" s="26" t="str">
        <f t="shared" si="1"/>
        <v>ปกติ</v>
      </c>
      <c r="K22" s="26">
        <f>ฉบับนักเรียน!AM22</f>
        <v>0</v>
      </c>
      <c r="L22" s="26" t="str">
        <f t="shared" si="2"/>
        <v>ปกติ</v>
      </c>
      <c r="M22" s="26">
        <f>ฉบับนักเรียน!AQ22</f>
        <v>0</v>
      </c>
      <c r="N22" s="26" t="str">
        <f t="shared" si="3"/>
        <v>ปกติ</v>
      </c>
      <c r="O22" s="26">
        <f>ฉบับนักเรียน!AS22</f>
        <v>0</v>
      </c>
      <c r="P22" s="26" t="str">
        <f t="shared" si="4"/>
        <v>ไม่มีจุดแข็ง</v>
      </c>
      <c r="Q22" s="26">
        <f t="shared" si="5"/>
        <v>0</v>
      </c>
      <c r="R22" s="26">
        <f t="shared" si="6"/>
        <v>0</v>
      </c>
      <c r="S22" s="26" t="str">
        <f t="shared" si="7"/>
        <v>ปกติ</v>
      </c>
      <c r="T22" s="51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pans="1:31" ht="18" customHeight="1" x14ac:dyDescent="0.7">
      <c r="A23" s="51"/>
      <c r="B23" s="20" t="s">
        <v>30</v>
      </c>
      <c r="C23" s="44" t="str">
        <f>ฉบับครู!B23</f>
        <v>4/5</v>
      </c>
      <c r="D23" s="49">
        <f>ฉบับนักเรียน!C23</f>
        <v>44396</v>
      </c>
      <c r="E23" s="52" t="str">
        <f>ฉบับนักเรียน!D23</f>
        <v>นายก่อศักดิ์  วารักดี</v>
      </c>
      <c r="F23" s="26" t="str">
        <f>ฉบับนักเรียน!E23</f>
        <v>ชาย</v>
      </c>
      <c r="G23" s="26">
        <f>ฉบับนักเรียน!AF23</f>
        <v>0</v>
      </c>
      <c r="H23" s="26" t="str">
        <f t="shared" si="0"/>
        <v>ปกติ</v>
      </c>
      <c r="I23" s="26">
        <f>ฉบับนักเรียน!AI23</f>
        <v>0</v>
      </c>
      <c r="J23" s="26" t="str">
        <f t="shared" si="1"/>
        <v>ปกติ</v>
      </c>
      <c r="K23" s="26">
        <f>ฉบับนักเรียน!AM23</f>
        <v>0</v>
      </c>
      <c r="L23" s="26" t="str">
        <f t="shared" si="2"/>
        <v>ปกติ</v>
      </c>
      <c r="M23" s="26">
        <f>ฉบับนักเรียน!AQ23</f>
        <v>0</v>
      </c>
      <c r="N23" s="26" t="str">
        <f t="shared" si="3"/>
        <v>ปกติ</v>
      </c>
      <c r="O23" s="26">
        <f>ฉบับนักเรียน!AS23</f>
        <v>0</v>
      </c>
      <c r="P23" s="26" t="str">
        <f t="shared" si="4"/>
        <v>ไม่มีจุดแข็ง</v>
      </c>
      <c r="Q23" s="26">
        <f t="shared" si="5"/>
        <v>0</v>
      </c>
      <c r="R23" s="26">
        <f t="shared" si="6"/>
        <v>0</v>
      </c>
      <c r="S23" s="26" t="str">
        <f t="shared" si="7"/>
        <v>ปกติ</v>
      </c>
      <c r="T23" s="51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pans="1:31" ht="18" customHeight="1" x14ac:dyDescent="0.7">
      <c r="A24" s="51"/>
      <c r="B24" s="20" t="s">
        <v>31</v>
      </c>
      <c r="C24" s="44" t="str">
        <f>ฉบับครู!B24</f>
        <v>4/5</v>
      </c>
      <c r="D24" s="49">
        <f>ฉบับนักเรียน!C24</f>
        <v>44400</v>
      </c>
      <c r="E24" s="52" t="str">
        <f>ฉบับนักเรียน!D24</f>
        <v>นายณัฐกรณ์  รักษ์ทอง</v>
      </c>
      <c r="F24" s="26" t="str">
        <f>ฉบับนักเรียน!E24</f>
        <v>ชาย</v>
      </c>
      <c r="G24" s="26">
        <f>ฉบับนักเรียน!AF24</f>
        <v>0</v>
      </c>
      <c r="H24" s="26" t="str">
        <f t="shared" si="0"/>
        <v>ปกติ</v>
      </c>
      <c r="I24" s="26">
        <f>ฉบับนักเรียน!AI24</f>
        <v>0</v>
      </c>
      <c r="J24" s="26" t="str">
        <f t="shared" si="1"/>
        <v>ปกติ</v>
      </c>
      <c r="K24" s="26">
        <f>ฉบับนักเรียน!AM24</f>
        <v>0</v>
      </c>
      <c r="L24" s="26" t="str">
        <f t="shared" si="2"/>
        <v>ปกติ</v>
      </c>
      <c r="M24" s="26">
        <f>ฉบับนักเรียน!AQ24</f>
        <v>0</v>
      </c>
      <c r="N24" s="26" t="str">
        <f t="shared" si="3"/>
        <v>ปกติ</v>
      </c>
      <c r="O24" s="26">
        <f>ฉบับนักเรียน!AS24</f>
        <v>0</v>
      </c>
      <c r="P24" s="26" t="str">
        <f t="shared" si="4"/>
        <v>ไม่มีจุดแข็ง</v>
      </c>
      <c r="Q24" s="26">
        <f t="shared" si="5"/>
        <v>0</v>
      </c>
      <c r="R24" s="26">
        <f t="shared" si="6"/>
        <v>0</v>
      </c>
      <c r="S24" s="26" t="str">
        <f t="shared" si="7"/>
        <v>ปกติ</v>
      </c>
      <c r="T24" s="51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pans="1:31" ht="18" customHeight="1" x14ac:dyDescent="0.7">
      <c r="A25" s="51"/>
      <c r="B25" s="20" t="s">
        <v>32</v>
      </c>
      <c r="C25" s="44" t="str">
        <f>ฉบับครู!B25</f>
        <v>4/5</v>
      </c>
      <c r="D25" s="49">
        <f>ฉบับนักเรียน!C25</f>
        <v>44404</v>
      </c>
      <c r="E25" s="52" t="str">
        <f>ฉบับนักเรียน!D25</f>
        <v>นายปวริศ  หนูรักษ์</v>
      </c>
      <c r="F25" s="26" t="str">
        <f>ฉบับนักเรียน!E25</f>
        <v>ชาย</v>
      </c>
      <c r="G25" s="26">
        <f>ฉบับนักเรียน!AF25</f>
        <v>0</v>
      </c>
      <c r="H25" s="26" t="str">
        <f t="shared" si="0"/>
        <v>ปกติ</v>
      </c>
      <c r="I25" s="26">
        <f>ฉบับนักเรียน!AI25</f>
        <v>0</v>
      </c>
      <c r="J25" s="26" t="str">
        <f t="shared" si="1"/>
        <v>ปกติ</v>
      </c>
      <c r="K25" s="26">
        <f>ฉบับนักเรียน!AM25</f>
        <v>0</v>
      </c>
      <c r="L25" s="26" t="str">
        <f t="shared" si="2"/>
        <v>ปกติ</v>
      </c>
      <c r="M25" s="26">
        <f>ฉบับนักเรียน!AQ25</f>
        <v>0</v>
      </c>
      <c r="N25" s="26" t="str">
        <f t="shared" si="3"/>
        <v>ปกติ</v>
      </c>
      <c r="O25" s="26">
        <f>ฉบับนักเรียน!AS25</f>
        <v>0</v>
      </c>
      <c r="P25" s="26" t="str">
        <f t="shared" si="4"/>
        <v>ไม่มีจุดแข็ง</v>
      </c>
      <c r="Q25" s="26">
        <f t="shared" si="5"/>
        <v>0</v>
      </c>
      <c r="R25" s="26">
        <f t="shared" si="6"/>
        <v>0</v>
      </c>
      <c r="S25" s="26" t="str">
        <f t="shared" si="7"/>
        <v>ปกติ</v>
      </c>
      <c r="T25" s="51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pans="1:31" ht="18" customHeight="1" x14ac:dyDescent="0.7">
      <c r="A26" s="51"/>
      <c r="B26" s="20" t="s">
        <v>33</v>
      </c>
      <c r="C26" s="44" t="str">
        <f>ฉบับครู!B26</f>
        <v>4/5</v>
      </c>
      <c r="D26" s="49">
        <f>ฉบับนักเรียน!C26</f>
        <v>44408</v>
      </c>
      <c r="E26" s="52" t="str">
        <f>ฉบับนักเรียน!D26</f>
        <v>นายยิ่งเกียรติ  เบ้าจรรักษ์</v>
      </c>
      <c r="F26" s="26" t="str">
        <f>ฉบับนักเรียน!E26</f>
        <v>ชาย</v>
      </c>
      <c r="G26" s="26">
        <f>ฉบับนักเรียน!AF26</f>
        <v>0</v>
      </c>
      <c r="H26" s="26" t="str">
        <f t="shared" si="0"/>
        <v>ปกติ</v>
      </c>
      <c r="I26" s="26">
        <f>ฉบับนักเรียน!AI26</f>
        <v>0</v>
      </c>
      <c r="J26" s="26" t="str">
        <f t="shared" si="1"/>
        <v>ปกติ</v>
      </c>
      <c r="K26" s="26">
        <f>ฉบับนักเรียน!AM26</f>
        <v>0</v>
      </c>
      <c r="L26" s="26" t="str">
        <f t="shared" si="2"/>
        <v>ปกติ</v>
      </c>
      <c r="M26" s="26">
        <f>ฉบับนักเรียน!AQ26</f>
        <v>0</v>
      </c>
      <c r="N26" s="26" t="str">
        <f t="shared" si="3"/>
        <v>ปกติ</v>
      </c>
      <c r="O26" s="26">
        <f>ฉบับนักเรียน!AS26</f>
        <v>0</v>
      </c>
      <c r="P26" s="26" t="str">
        <f t="shared" si="4"/>
        <v>ไม่มีจุดแข็ง</v>
      </c>
      <c r="Q26" s="26">
        <f t="shared" si="5"/>
        <v>0</v>
      </c>
      <c r="R26" s="26">
        <f t="shared" si="6"/>
        <v>0</v>
      </c>
      <c r="S26" s="26" t="str">
        <f t="shared" si="7"/>
        <v>ปกติ</v>
      </c>
      <c r="T26" s="51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7">
      <c r="A27" s="51"/>
      <c r="B27" s="20" t="s">
        <v>34</v>
      </c>
      <c r="C27" s="44" t="str">
        <f>ฉบับครู!B27</f>
        <v>4/5</v>
      </c>
      <c r="D27" s="49">
        <f>ฉบับนักเรียน!C27</f>
        <v>44453</v>
      </c>
      <c r="E27" s="52" t="str">
        <f>ฉบับนักเรียน!D27</f>
        <v>เด็กชายพงศธร  วิชัยโย</v>
      </c>
      <c r="F27" s="26" t="str">
        <f>ฉบับนักเรียน!E27</f>
        <v>ชาย</v>
      </c>
      <c r="G27" s="26">
        <f>ฉบับนักเรียน!AF27</f>
        <v>0</v>
      </c>
      <c r="H27" s="26" t="str">
        <f t="shared" si="0"/>
        <v>ปกติ</v>
      </c>
      <c r="I27" s="26">
        <f>ฉบับนักเรียน!AI27</f>
        <v>0</v>
      </c>
      <c r="J27" s="26" t="str">
        <f t="shared" si="1"/>
        <v>ปกติ</v>
      </c>
      <c r="K27" s="26">
        <f>ฉบับนักเรียน!AM27</f>
        <v>0</v>
      </c>
      <c r="L27" s="26" t="str">
        <f t="shared" si="2"/>
        <v>ปกติ</v>
      </c>
      <c r="M27" s="26">
        <f>ฉบับนักเรียน!AQ27</f>
        <v>0</v>
      </c>
      <c r="N27" s="26" t="str">
        <f t="shared" si="3"/>
        <v>ปกติ</v>
      </c>
      <c r="O27" s="26">
        <f>ฉบับนักเรียน!AS27</f>
        <v>0</v>
      </c>
      <c r="P27" s="26" t="str">
        <f t="shared" si="4"/>
        <v>ไม่มีจุดแข็ง</v>
      </c>
      <c r="Q27" s="26">
        <f t="shared" si="5"/>
        <v>0</v>
      </c>
      <c r="R27" s="26">
        <f t="shared" si="6"/>
        <v>0</v>
      </c>
      <c r="S27" s="26" t="str">
        <f t="shared" si="7"/>
        <v>ปกติ</v>
      </c>
      <c r="T27" s="51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4/5</v>
      </c>
      <c r="D28" s="49">
        <f>ฉบับนักเรียน!C28</f>
        <v>44456</v>
      </c>
      <c r="E28" s="52" t="str">
        <f>ฉบับนักเรียน!D28</f>
        <v>นายวัชรพล  มัคสัง</v>
      </c>
      <c r="F28" s="26" t="str">
        <f>ฉบับนักเรียน!E28</f>
        <v>ชาย</v>
      </c>
      <c r="G28" s="26">
        <f>ฉบับนักเรียน!AF28</f>
        <v>0</v>
      </c>
      <c r="H28" s="26" t="str">
        <f t="shared" si="0"/>
        <v>ปกติ</v>
      </c>
      <c r="I28" s="26">
        <f>ฉบับนักเรียน!AI28</f>
        <v>0</v>
      </c>
      <c r="J28" s="26" t="str">
        <f t="shared" si="1"/>
        <v>ปกติ</v>
      </c>
      <c r="K28" s="26">
        <f>ฉบับนักเรียน!AM28</f>
        <v>0</v>
      </c>
      <c r="L28" s="26" t="str">
        <f t="shared" si="2"/>
        <v>ปกติ</v>
      </c>
      <c r="M28" s="26">
        <f>ฉบับนักเรียน!AQ28</f>
        <v>0</v>
      </c>
      <c r="N28" s="26" t="str">
        <f t="shared" si="3"/>
        <v>ปกติ</v>
      </c>
      <c r="O28" s="26">
        <f>ฉบับนักเรียน!AS28</f>
        <v>0</v>
      </c>
      <c r="P28" s="26" t="str">
        <f t="shared" si="4"/>
        <v>ไม่มีจุดแข็ง</v>
      </c>
      <c r="Q28" s="26">
        <f t="shared" si="5"/>
        <v>0</v>
      </c>
      <c r="R28" s="26">
        <f t="shared" si="6"/>
        <v>0</v>
      </c>
      <c r="S28" s="26" t="str">
        <f t="shared" si="7"/>
        <v>ปกติ</v>
      </c>
      <c r="T28" s="7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4/5</v>
      </c>
      <c r="D29" s="49">
        <f>ฉบับนักเรียน!C29</f>
        <v>44487</v>
      </c>
      <c r="E29" s="52" t="str">
        <f>ฉบับนักเรียน!D29</f>
        <v>นายจิตติพัฒน์  วิจิตรโกเมน</v>
      </c>
      <c r="F29" s="26" t="str">
        <f>ฉบับนักเรียน!E29</f>
        <v>ชาย</v>
      </c>
      <c r="G29" s="26">
        <f>ฉบับนักเรียน!AF29</f>
        <v>0</v>
      </c>
      <c r="H29" s="26" t="str">
        <f t="shared" si="0"/>
        <v>ปกติ</v>
      </c>
      <c r="I29" s="26">
        <f>ฉบับนักเรียน!AI29</f>
        <v>0</v>
      </c>
      <c r="J29" s="26" t="str">
        <f t="shared" si="1"/>
        <v>ปกติ</v>
      </c>
      <c r="K29" s="26">
        <f>ฉบับนักเรียน!AM29</f>
        <v>0</v>
      </c>
      <c r="L29" s="26" t="str">
        <f t="shared" si="2"/>
        <v>ปกติ</v>
      </c>
      <c r="M29" s="26">
        <f>ฉบับนักเรียน!AQ29</f>
        <v>0</v>
      </c>
      <c r="N29" s="26" t="str">
        <f t="shared" si="3"/>
        <v>ปกติ</v>
      </c>
      <c r="O29" s="26">
        <f>ฉบับนักเรียน!AS29</f>
        <v>0</v>
      </c>
      <c r="P29" s="26" t="str">
        <f t="shared" si="4"/>
        <v>ไม่มีจุดแข็ง</v>
      </c>
      <c r="Q29" s="26">
        <f t="shared" si="5"/>
        <v>0</v>
      </c>
      <c r="R29" s="26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4/5</v>
      </c>
      <c r="D30" s="49">
        <f>ฉบับนักเรียน!C30</f>
        <v>44497</v>
      </c>
      <c r="E30" s="52" t="str">
        <f>ฉบับนักเรียน!D30</f>
        <v>นายพิจิตร  ผดุงศิริ</v>
      </c>
      <c r="F30" s="26" t="str">
        <f>ฉบับนักเรียน!E30</f>
        <v>ชาย</v>
      </c>
      <c r="G30" s="26">
        <f>ฉบับนักเรียน!AF30</f>
        <v>0</v>
      </c>
      <c r="H30" s="26" t="str">
        <f t="shared" si="0"/>
        <v>ปกติ</v>
      </c>
      <c r="I30" s="26">
        <f>ฉบับนักเรียน!AI30</f>
        <v>0</v>
      </c>
      <c r="J30" s="26" t="str">
        <f t="shared" si="1"/>
        <v>ปกติ</v>
      </c>
      <c r="K30" s="26">
        <f>ฉบับนักเรียน!AM30</f>
        <v>0</v>
      </c>
      <c r="L30" s="26" t="str">
        <f t="shared" si="2"/>
        <v>ปกติ</v>
      </c>
      <c r="M30" s="26">
        <f>ฉบับนักเรียน!AQ30</f>
        <v>0</v>
      </c>
      <c r="N30" s="26" t="str">
        <f t="shared" si="3"/>
        <v>ปกติ</v>
      </c>
      <c r="O30" s="26">
        <f>ฉบับนักเรียน!AS30</f>
        <v>0</v>
      </c>
      <c r="P30" s="26" t="str">
        <f t="shared" si="4"/>
        <v>ไม่มีจุดแข็ง</v>
      </c>
      <c r="Q30" s="26">
        <f t="shared" si="5"/>
        <v>0</v>
      </c>
      <c r="R30" s="26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4/5</v>
      </c>
      <c r="D31" s="49">
        <f>ฉบับนักเรียน!C31</f>
        <v>46217</v>
      </c>
      <c r="E31" s="52" t="str">
        <f>ฉบับนักเรียน!D31</f>
        <v>นายชาตินันท์  วงษ์สถิตย์</v>
      </c>
      <c r="F31" s="26" t="str">
        <f>ฉบับนักเรียน!E31</f>
        <v>ชาย</v>
      </c>
      <c r="G31" s="26">
        <f>ฉบับนักเรียน!AF31</f>
        <v>0</v>
      </c>
      <c r="H31" s="26" t="str">
        <f t="shared" si="0"/>
        <v>ปกติ</v>
      </c>
      <c r="I31" s="26">
        <f>ฉบับนักเรียน!AI31</f>
        <v>0</v>
      </c>
      <c r="J31" s="26" t="str">
        <f t="shared" si="1"/>
        <v>ปกติ</v>
      </c>
      <c r="K31" s="26">
        <f>ฉบับนักเรียน!AM31</f>
        <v>0</v>
      </c>
      <c r="L31" s="26" t="str">
        <f t="shared" si="2"/>
        <v>ปกติ</v>
      </c>
      <c r="M31" s="26">
        <f>ฉบับนักเรียน!AQ31</f>
        <v>0</v>
      </c>
      <c r="N31" s="26" t="str">
        <f t="shared" si="3"/>
        <v>ปกติ</v>
      </c>
      <c r="O31" s="26">
        <f>ฉบับนักเรียน!AS31</f>
        <v>0</v>
      </c>
      <c r="P31" s="26" t="str">
        <f t="shared" si="4"/>
        <v>ไม่มีจุดแข็ง</v>
      </c>
      <c r="Q31" s="26">
        <f t="shared" si="5"/>
        <v>0</v>
      </c>
      <c r="R31" s="26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4/5</v>
      </c>
      <c r="D32" s="49">
        <f>ฉบับนักเรียน!C32</f>
        <v>44111</v>
      </c>
      <c r="E32" s="52" t="str">
        <f>ฉบับนักเรียน!D32</f>
        <v>นางสาวปภัสสร  ค่ายมั่น</v>
      </c>
      <c r="F32" s="26" t="str">
        <f>ฉบับนักเรียน!E32</f>
        <v>หญิง</v>
      </c>
      <c r="G32" s="26">
        <f>ฉบับนักเรียน!AF32</f>
        <v>0</v>
      </c>
      <c r="H32" s="26" t="str">
        <f t="shared" si="0"/>
        <v>ปกติ</v>
      </c>
      <c r="I32" s="26">
        <f>ฉบับนักเรียน!AI32</f>
        <v>0</v>
      </c>
      <c r="J32" s="26" t="str">
        <f t="shared" si="1"/>
        <v>ปกติ</v>
      </c>
      <c r="K32" s="26">
        <f>ฉบับนักเรียน!AM32</f>
        <v>0</v>
      </c>
      <c r="L32" s="26" t="str">
        <f t="shared" si="2"/>
        <v>ปกติ</v>
      </c>
      <c r="M32" s="26">
        <f>ฉบับนักเรียน!AQ32</f>
        <v>0</v>
      </c>
      <c r="N32" s="26" t="str">
        <f t="shared" si="3"/>
        <v>ปกติ</v>
      </c>
      <c r="O32" s="26">
        <f>ฉบับนักเรียน!AS32</f>
        <v>0</v>
      </c>
      <c r="P32" s="26" t="str">
        <f t="shared" si="4"/>
        <v>ไม่มีจุดแข็ง</v>
      </c>
      <c r="Q32" s="26">
        <f t="shared" si="5"/>
        <v>0</v>
      </c>
      <c r="R32" s="26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4/5</v>
      </c>
      <c r="D33" s="49">
        <f>ฉบับนักเรียน!C33</f>
        <v>44203</v>
      </c>
      <c r="E33" s="52" t="str">
        <f>ฉบับนักเรียน!D33</f>
        <v>นางสาวพัชริดา  พันธ์โชติ</v>
      </c>
      <c r="F33" s="26" t="str">
        <f>ฉบับนักเรียน!E33</f>
        <v>หญิง</v>
      </c>
      <c r="G33" s="26">
        <f>ฉบับนักเรียน!AF33</f>
        <v>0</v>
      </c>
      <c r="H33" s="26" t="str">
        <f t="shared" si="0"/>
        <v>ปกติ</v>
      </c>
      <c r="I33" s="26">
        <f>ฉบับนักเรียน!AI33</f>
        <v>0</v>
      </c>
      <c r="J33" s="26" t="str">
        <f t="shared" si="1"/>
        <v>ปกติ</v>
      </c>
      <c r="K33" s="26">
        <f>ฉบับนักเรียน!AM33</f>
        <v>0</v>
      </c>
      <c r="L33" s="26" t="str">
        <f t="shared" si="2"/>
        <v>ปกติ</v>
      </c>
      <c r="M33" s="26">
        <f>ฉบับนักเรียน!AQ33</f>
        <v>0</v>
      </c>
      <c r="N33" s="26" t="str">
        <f t="shared" si="3"/>
        <v>ปกติ</v>
      </c>
      <c r="O33" s="26">
        <f>ฉบับนักเรียน!AS33</f>
        <v>0</v>
      </c>
      <c r="P33" s="26" t="str">
        <f t="shared" si="4"/>
        <v>ไม่มีจุดแข็ง</v>
      </c>
      <c r="Q33" s="26">
        <f t="shared" si="5"/>
        <v>0</v>
      </c>
      <c r="R33" s="26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4/5</v>
      </c>
      <c r="D34" s="49">
        <f>ฉบับนักเรียน!C34</f>
        <v>44212</v>
      </c>
      <c r="E34" s="52" t="str">
        <f>ฉบับนักเรียน!D34</f>
        <v>นางสาวอธิติยาธรณ์  เข็มเพ็ชร์</v>
      </c>
      <c r="F34" s="26" t="str">
        <f>ฉบับนักเรียน!E34</f>
        <v>หญิง</v>
      </c>
      <c r="G34" s="26">
        <f>ฉบับนักเรียน!AF34</f>
        <v>0</v>
      </c>
      <c r="H34" s="26" t="str">
        <f t="shared" si="0"/>
        <v>ปกติ</v>
      </c>
      <c r="I34" s="26">
        <f>ฉบับนักเรียน!AI34</f>
        <v>0</v>
      </c>
      <c r="J34" s="26" t="str">
        <f t="shared" si="1"/>
        <v>ปกติ</v>
      </c>
      <c r="K34" s="26">
        <f>ฉบับนักเรียน!AM34</f>
        <v>0</v>
      </c>
      <c r="L34" s="26" t="str">
        <f t="shared" si="2"/>
        <v>ปกติ</v>
      </c>
      <c r="M34" s="26">
        <f>ฉบับนักเรียน!AQ34</f>
        <v>0</v>
      </c>
      <c r="N34" s="26" t="str">
        <f t="shared" si="3"/>
        <v>ปกติ</v>
      </c>
      <c r="O34" s="26">
        <f>ฉบับนักเรียน!AS34</f>
        <v>0</v>
      </c>
      <c r="P34" s="26" t="str">
        <f t="shared" si="4"/>
        <v>ไม่มีจุดแข็ง</v>
      </c>
      <c r="Q34" s="26">
        <f t="shared" si="5"/>
        <v>0</v>
      </c>
      <c r="R34" s="26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4/5</v>
      </c>
      <c r="D35" s="49">
        <f>ฉบับนักเรียน!C35</f>
        <v>44373</v>
      </c>
      <c r="E35" s="52" t="str">
        <f>ฉบับนักเรียน!D35</f>
        <v>นางสาวขวัญวงศ์  วงษ์งาม</v>
      </c>
      <c r="F35" s="26" t="str">
        <f>ฉบับนักเรียน!E35</f>
        <v>หญิง</v>
      </c>
      <c r="G35" s="26">
        <f>ฉบับนักเรียน!AF35</f>
        <v>0</v>
      </c>
      <c r="H35" s="26" t="str">
        <f t="shared" si="0"/>
        <v>ปกติ</v>
      </c>
      <c r="I35" s="26">
        <f>ฉบับนักเรียน!AI35</f>
        <v>0</v>
      </c>
      <c r="J35" s="26" t="str">
        <f t="shared" si="1"/>
        <v>ปกติ</v>
      </c>
      <c r="K35" s="26">
        <f>ฉบับนักเรียน!AM35</f>
        <v>0</v>
      </c>
      <c r="L35" s="26" t="str">
        <f t="shared" si="2"/>
        <v>ปกติ</v>
      </c>
      <c r="M35" s="26">
        <f>ฉบับนักเรียน!AQ35</f>
        <v>0</v>
      </c>
      <c r="N35" s="26" t="str">
        <f t="shared" si="3"/>
        <v>ปกติ</v>
      </c>
      <c r="O35" s="26">
        <f>ฉบับนักเรียน!AS35</f>
        <v>0</v>
      </c>
      <c r="P35" s="26" t="str">
        <f t="shared" si="4"/>
        <v>ไม่มีจุดแข็ง</v>
      </c>
      <c r="Q35" s="26">
        <f t="shared" si="5"/>
        <v>0</v>
      </c>
      <c r="R35" s="26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4/5</v>
      </c>
      <c r="D36" s="49">
        <f>ฉบับนักเรียน!C36</f>
        <v>44387</v>
      </c>
      <c r="E36" s="52" t="str">
        <f>ฉบับนักเรียน!D36</f>
        <v>นางสาวพัชรินทร์  ศึกประเสริฐ</v>
      </c>
      <c r="F36" s="26" t="str">
        <f>ฉบับนักเรียน!E36</f>
        <v>หญิง</v>
      </c>
      <c r="G36" s="26">
        <f>ฉบับนักเรียน!AF36</f>
        <v>0</v>
      </c>
      <c r="H36" s="26" t="str">
        <f t="shared" si="0"/>
        <v>ปกติ</v>
      </c>
      <c r="I36" s="26">
        <f>ฉบับนักเรียน!AI36</f>
        <v>0</v>
      </c>
      <c r="J36" s="26" t="str">
        <f t="shared" si="1"/>
        <v>ปกติ</v>
      </c>
      <c r="K36" s="26">
        <f>ฉบับนักเรียน!AM36</f>
        <v>0</v>
      </c>
      <c r="L36" s="26" t="str">
        <f t="shared" si="2"/>
        <v>ปกติ</v>
      </c>
      <c r="M36" s="26">
        <f>ฉบับนักเรียน!AQ36</f>
        <v>0</v>
      </c>
      <c r="N36" s="26" t="str">
        <f t="shared" si="3"/>
        <v>ปกติ</v>
      </c>
      <c r="O36" s="26">
        <f>ฉบับนักเรียน!AS36</f>
        <v>0</v>
      </c>
      <c r="P36" s="26" t="str">
        <f t="shared" si="4"/>
        <v>ไม่มีจุดแข็ง</v>
      </c>
      <c r="Q36" s="26">
        <f t="shared" si="5"/>
        <v>0</v>
      </c>
      <c r="R36" s="26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4/5</v>
      </c>
      <c r="D37" s="49">
        <f>ฉบับนักเรียน!C37</f>
        <v>44463</v>
      </c>
      <c r="E37" s="52" t="str">
        <f>ฉบับนักเรียน!D37</f>
        <v>นางสาวจิรชญา  หรูวิวัฒน์</v>
      </c>
      <c r="F37" s="26" t="str">
        <f>ฉบับนักเรียน!E37</f>
        <v>หญิง</v>
      </c>
      <c r="G37" s="26">
        <f>ฉบับนักเรียน!AF37</f>
        <v>0</v>
      </c>
      <c r="H37" s="26" t="str">
        <f t="shared" si="0"/>
        <v>ปกติ</v>
      </c>
      <c r="I37" s="26">
        <f>ฉบับนักเรียน!AI37</f>
        <v>0</v>
      </c>
      <c r="J37" s="26" t="str">
        <f t="shared" si="1"/>
        <v>ปกติ</v>
      </c>
      <c r="K37" s="26">
        <f>ฉบับนักเรียน!AM37</f>
        <v>0</v>
      </c>
      <c r="L37" s="26" t="str">
        <f t="shared" si="2"/>
        <v>ปกติ</v>
      </c>
      <c r="M37" s="26">
        <f>ฉบับนักเรียน!AQ37</f>
        <v>0</v>
      </c>
      <c r="N37" s="26" t="str">
        <f t="shared" si="3"/>
        <v>ปกติ</v>
      </c>
      <c r="O37" s="26">
        <f>ฉบับนักเรียน!AS37</f>
        <v>0</v>
      </c>
      <c r="P37" s="26" t="str">
        <f t="shared" si="4"/>
        <v>ไม่มีจุดแข็ง</v>
      </c>
      <c r="Q37" s="26">
        <f t="shared" si="5"/>
        <v>0</v>
      </c>
      <c r="R37" s="26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4/5</v>
      </c>
      <c r="D38" s="49">
        <f>ฉบับนักเรียน!C38</f>
        <v>44467</v>
      </c>
      <c r="E38" s="52" t="str">
        <f>ฉบับนักเรียน!D38</f>
        <v>นางสาวฐิติรัตน์  ลิ้มวุฒิไกรจิรัฐ</v>
      </c>
      <c r="F38" s="26" t="str">
        <f>ฉบับนักเรียน!E38</f>
        <v>หญิง</v>
      </c>
      <c r="G38" s="26">
        <f>ฉบับนักเรียน!AF38</f>
        <v>0</v>
      </c>
      <c r="H38" s="26" t="str">
        <f t="shared" si="0"/>
        <v>ปกติ</v>
      </c>
      <c r="I38" s="26">
        <f>ฉบับนักเรียน!AI38</f>
        <v>0</v>
      </c>
      <c r="J38" s="26" t="str">
        <f t="shared" si="1"/>
        <v>ปกติ</v>
      </c>
      <c r="K38" s="26">
        <f>ฉบับนักเรียน!AM38</f>
        <v>0</v>
      </c>
      <c r="L38" s="26" t="str">
        <f t="shared" si="2"/>
        <v>ปกติ</v>
      </c>
      <c r="M38" s="26">
        <f>ฉบับนักเรียน!AQ38</f>
        <v>0</v>
      </c>
      <c r="N38" s="26" t="str">
        <f t="shared" si="3"/>
        <v>ปกติ</v>
      </c>
      <c r="O38" s="26">
        <f>ฉบับนักเรียน!AS38</f>
        <v>0</v>
      </c>
      <c r="P38" s="26" t="str">
        <f t="shared" si="4"/>
        <v>ไม่มีจุดแข็ง</v>
      </c>
      <c r="Q38" s="26">
        <f t="shared" si="5"/>
        <v>0</v>
      </c>
      <c r="R38" s="26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4/5</v>
      </c>
      <c r="D39" s="49">
        <f>ฉบับนักเรียน!C39</f>
        <v>44480</v>
      </c>
      <c r="E39" s="52" t="str">
        <f>ฉบับนักเรียน!D39</f>
        <v>นางสาวศศิวรรณ  ปุชัยเคน</v>
      </c>
      <c r="F39" s="26" t="str">
        <f>ฉบับนักเรียน!E39</f>
        <v>หญิง</v>
      </c>
      <c r="G39" s="26">
        <f>ฉบับนักเรียน!AF39</f>
        <v>0</v>
      </c>
      <c r="H39" s="26" t="str">
        <f t="shared" si="0"/>
        <v>ปกติ</v>
      </c>
      <c r="I39" s="26">
        <f>ฉบับนักเรียน!AI39</f>
        <v>0</v>
      </c>
      <c r="J39" s="26" t="str">
        <f t="shared" si="1"/>
        <v>ปกติ</v>
      </c>
      <c r="K39" s="26">
        <f>ฉบับนักเรียน!AM39</f>
        <v>0</v>
      </c>
      <c r="L39" s="26" t="str">
        <f t="shared" si="2"/>
        <v>ปกติ</v>
      </c>
      <c r="M39" s="26">
        <f>ฉบับนักเรียน!AQ39</f>
        <v>0</v>
      </c>
      <c r="N39" s="26" t="str">
        <f t="shared" si="3"/>
        <v>ปกติ</v>
      </c>
      <c r="O39" s="26">
        <f>ฉบับนักเรียน!AS39</f>
        <v>0</v>
      </c>
      <c r="P39" s="26" t="str">
        <f t="shared" si="4"/>
        <v>ไม่มีจุดแข็ง</v>
      </c>
      <c r="Q39" s="26">
        <f t="shared" si="5"/>
        <v>0</v>
      </c>
      <c r="R39" s="26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 t="str">
        <f>ฉบับครู!B40</f>
        <v>4/5</v>
      </c>
      <c r="D40" s="49">
        <f>ฉบับนักเรียน!C40</f>
        <v>44482</v>
      </c>
      <c r="E40" s="52" t="str">
        <f>ฉบับนักเรียน!D40</f>
        <v>นางสาวสมัชญา  ตังกวย</v>
      </c>
      <c r="F40" s="26" t="str">
        <f>ฉบับนักเรียน!E40</f>
        <v>หญิง</v>
      </c>
      <c r="G40" s="26">
        <f>ฉบับนักเรียน!AF40</f>
        <v>0</v>
      </c>
      <c r="H40" s="26" t="str">
        <f t="shared" si="0"/>
        <v>ปกติ</v>
      </c>
      <c r="I40" s="26">
        <f>ฉบับนักเรียน!AI40</f>
        <v>0</v>
      </c>
      <c r="J40" s="26" t="str">
        <f t="shared" si="1"/>
        <v>ปกติ</v>
      </c>
      <c r="K40" s="26">
        <f>ฉบับนักเรียน!AM40</f>
        <v>0</v>
      </c>
      <c r="L40" s="26" t="str">
        <f t="shared" si="2"/>
        <v>ปกติ</v>
      </c>
      <c r="M40" s="26">
        <f>ฉบับนักเรียน!AQ40</f>
        <v>0</v>
      </c>
      <c r="N40" s="26" t="str">
        <f t="shared" si="3"/>
        <v>ปกติ</v>
      </c>
      <c r="O40" s="26">
        <f>ฉบับนักเรียน!AS40</f>
        <v>0</v>
      </c>
      <c r="P40" s="26" t="str">
        <f t="shared" si="4"/>
        <v>ไม่มีจุดแข็ง</v>
      </c>
      <c r="Q40" s="26">
        <f t="shared" si="5"/>
        <v>0</v>
      </c>
      <c r="R40" s="26">
        <f t="shared" si="6"/>
        <v>0</v>
      </c>
      <c r="S40" s="26" t="str">
        <f t="shared" si="7"/>
        <v>ปกติ</v>
      </c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 t="str">
        <f>ฉบับครู!B41</f>
        <v>4/5</v>
      </c>
      <c r="D41" s="49">
        <f>ฉบับนักเรียน!C41</f>
        <v>46218</v>
      </c>
      <c r="E41" s="52" t="str">
        <f>ฉบับนักเรียน!D41</f>
        <v>นางสาวกิรณา  ทะประสพ</v>
      </c>
      <c r="F41" s="26" t="str">
        <f>ฉบับนักเรียน!E41</f>
        <v>หญิง</v>
      </c>
      <c r="G41" s="26">
        <f>ฉบับนักเรียน!AF41</f>
        <v>0</v>
      </c>
      <c r="H41" s="26" t="str">
        <f t="shared" si="0"/>
        <v>ปกติ</v>
      </c>
      <c r="I41" s="26">
        <f>ฉบับนักเรียน!AI41</f>
        <v>0</v>
      </c>
      <c r="J41" s="26" t="str">
        <f t="shared" si="1"/>
        <v>ปกติ</v>
      </c>
      <c r="K41" s="26">
        <f>ฉบับนักเรียน!AM41</f>
        <v>0</v>
      </c>
      <c r="L41" s="26" t="str">
        <f t="shared" si="2"/>
        <v>ปกติ</v>
      </c>
      <c r="M41" s="26">
        <f>ฉบับนักเรียน!AQ41</f>
        <v>0</v>
      </c>
      <c r="N41" s="26" t="str">
        <f t="shared" si="3"/>
        <v>ปกติ</v>
      </c>
      <c r="O41" s="26">
        <f>ฉบับนักเรียน!AS41</f>
        <v>0</v>
      </c>
      <c r="P41" s="26" t="str">
        <f t="shared" si="4"/>
        <v>ไม่มีจุดแข็ง</v>
      </c>
      <c r="Q41" s="26">
        <f t="shared" si="5"/>
        <v>0</v>
      </c>
      <c r="R41" s="26">
        <f t="shared" si="6"/>
        <v>0</v>
      </c>
      <c r="S41" s="26" t="str">
        <f t="shared" si="7"/>
        <v>ปกติ</v>
      </c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 t="str">
        <f>ฉบับครู!B42</f>
        <v>4/5</v>
      </c>
      <c r="D42" s="49">
        <f>ฉบับนักเรียน!C42</f>
        <v>46219</v>
      </c>
      <c r="E42" s="52" t="str">
        <f>ฉบับนักเรียน!D42</f>
        <v>เด็กหญิงจินตนา  วิวิธสุรการ</v>
      </c>
      <c r="F42" s="26" t="str">
        <f>ฉบับนักเรียน!E42</f>
        <v>หญิง</v>
      </c>
      <c r="G42" s="26">
        <f>ฉบับนักเรียน!AF42</f>
        <v>0</v>
      </c>
      <c r="H42" s="26" t="str">
        <f t="shared" si="0"/>
        <v>ปกติ</v>
      </c>
      <c r="I42" s="26">
        <f>ฉบับนักเรียน!AI42</f>
        <v>0</v>
      </c>
      <c r="J42" s="26" t="str">
        <f t="shared" si="1"/>
        <v>ปกติ</v>
      </c>
      <c r="K42" s="26">
        <f>ฉบับนักเรียน!AM42</f>
        <v>0</v>
      </c>
      <c r="L42" s="26" t="str">
        <f t="shared" si="2"/>
        <v>ปกติ</v>
      </c>
      <c r="M42" s="26">
        <f>ฉบับนักเรียน!AQ42</f>
        <v>0</v>
      </c>
      <c r="N42" s="26" t="str">
        <f t="shared" si="3"/>
        <v>ปกติ</v>
      </c>
      <c r="O42" s="26">
        <f>ฉบับนักเรียน!AS42</f>
        <v>0</v>
      </c>
      <c r="P42" s="26" t="str">
        <f t="shared" si="4"/>
        <v>ไม่มีจุดแข็ง</v>
      </c>
      <c r="Q42" s="26">
        <f t="shared" si="5"/>
        <v>0</v>
      </c>
      <c r="R42" s="26">
        <f t="shared" si="6"/>
        <v>0</v>
      </c>
      <c r="S42" s="26" t="str">
        <f t="shared" si="7"/>
        <v>ปกติ</v>
      </c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 t="str">
        <f>ฉบับครู!B43</f>
        <v>4/5</v>
      </c>
      <c r="D43" s="49">
        <f>ฉบับนักเรียน!C43</f>
        <v>46220</v>
      </c>
      <c r="E43" s="52" t="str">
        <f>ฉบับนักเรียน!D43</f>
        <v>นางสาวญาณิศา  มั่นจันทร์</v>
      </c>
      <c r="F43" s="26" t="str">
        <f>ฉบับนักเรียน!E43</f>
        <v>หญิง</v>
      </c>
      <c r="G43" s="26">
        <f>ฉบับนักเรียน!AF43</f>
        <v>0</v>
      </c>
      <c r="H43" s="26" t="str">
        <f t="shared" ref="H43" si="8">IF(G43&lt;5,"ปกติ",IF(G43&lt;6,"เสี่ยง","มีปัญหา"))</f>
        <v>ปกติ</v>
      </c>
      <c r="I43" s="26">
        <f>ฉบับนักเรียน!AI43</f>
        <v>0</v>
      </c>
      <c r="J43" s="26" t="str">
        <f t="shared" ref="J43" si="9">IF(I43&lt;5,"ปกติ",IF(I43&lt;6,"เสี่ยง","มีปัญหา"))</f>
        <v>ปกติ</v>
      </c>
      <c r="K43" s="26">
        <f>ฉบับนักเรียน!AM43</f>
        <v>0</v>
      </c>
      <c r="L43" s="26" t="str">
        <f t="shared" ref="L43" si="10">IF(K43&lt;5,"ปกติ",IF(K43&lt;7,"เสี่ยง","มีปัญหา"))</f>
        <v>ปกติ</v>
      </c>
      <c r="M43" s="26">
        <f>ฉบับนักเรียน!AQ43</f>
        <v>0</v>
      </c>
      <c r="N43" s="26" t="str">
        <f t="shared" ref="N43" si="11">IF(M43&lt;5,"ปกติ",IF(M43&lt;6,"เสี่ยง","มีปัญหา"))</f>
        <v>ปกติ</v>
      </c>
      <c r="O43" s="26">
        <f>ฉบับนักเรียน!AS43</f>
        <v>0</v>
      </c>
      <c r="P43" s="26" t="str">
        <f t="shared" ref="P43" si="12">IF(O43&gt;4,"มีจุดแข็ง","ไม่มีจุดแข็ง")</f>
        <v>ไม่มีจุดแข็ง</v>
      </c>
      <c r="Q43" s="26">
        <f t="shared" ref="Q43" si="13">G43+I43+K43+M43</f>
        <v>0</v>
      </c>
      <c r="R43" s="26">
        <f t="shared" ref="R43" si="14">SUM(G43,I43,K43,M43)</f>
        <v>0</v>
      </c>
      <c r="S43" s="26" t="str">
        <f t="shared" ref="S43" si="15">IF(R43&lt;16,"ปกติ",IF(R43&lt;20,"เสี่ยง","มีปัญหา"))</f>
        <v>ปกติ</v>
      </c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49"/>
      <c r="E44" s="52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8" customHeight="1" x14ac:dyDescent="0.6">
      <c r="A45" s="40"/>
      <c r="B45" s="20" t="s">
        <v>52</v>
      </c>
      <c r="C45" s="44"/>
      <c r="D45" s="49"/>
      <c r="E45" s="52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20" t="s">
        <v>61</v>
      </c>
      <c r="C54" s="44"/>
      <c r="D54" s="17"/>
      <c r="E54" s="52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5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54" t="str">
        <f>equal3!E57</f>
        <v>นางนลินรัตน์ สุขธีรกุลพงศ์</v>
      </c>
      <c r="F57" s="40"/>
      <c r="G57" s="40"/>
      <c r="H57" s="40"/>
      <c r="I57" s="40"/>
      <c r="J57" s="40"/>
      <c r="K57" s="40"/>
      <c r="L57" s="40"/>
      <c r="M57" s="40"/>
      <c r="N57" s="86" t="str">
        <f>equal3!N57</f>
        <v>นางสาววลัยลักษณ์ ภูศรี</v>
      </c>
      <c r="O57" s="87"/>
      <c r="P57" s="87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88" t="s">
        <v>63</v>
      </c>
      <c r="O58" s="87"/>
      <c r="P58" s="87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C42" sqref="C42:S43"/>
    </sheetView>
  </sheetViews>
  <sheetFormatPr defaultColWidth="10.08203125" defaultRowHeight="15" customHeight="1" x14ac:dyDescent="0.6"/>
  <cols>
    <col min="1" max="1" width="4.9140625" style="46" customWidth="1"/>
    <col min="2" max="2" width="5.4140625" style="46" customWidth="1"/>
    <col min="3" max="3" width="5.08203125" style="46" customWidth="1"/>
    <col min="4" max="4" width="7.6640625" style="46" customWidth="1"/>
    <col min="5" max="5" width="27.6640625" style="46" customWidth="1"/>
    <col min="6" max="6" width="9.08203125" style="46" customWidth="1"/>
    <col min="7" max="7" width="2" style="46" hidden="1" customWidth="1"/>
    <col min="8" max="8" width="13.58203125" style="46" customWidth="1"/>
    <col min="9" max="9" width="4.4140625" style="46" customWidth="1"/>
    <col min="10" max="10" width="14.4140625" style="46" customWidth="1"/>
    <col min="11" max="11" width="4.4140625" style="46" customWidth="1"/>
    <col min="12" max="12" width="13.58203125" style="46" customWidth="1"/>
    <col min="13" max="13" width="2.4140625" style="46" customWidth="1"/>
    <col min="14" max="14" width="13.58203125" style="46" customWidth="1"/>
    <col min="15" max="15" width="4.4140625" style="46" customWidth="1"/>
    <col min="16" max="16" width="13.58203125" style="46" customWidth="1"/>
    <col min="17" max="17" width="3" style="46" hidden="1" customWidth="1"/>
    <col min="18" max="18" width="4" style="46" customWidth="1"/>
    <col min="19" max="19" width="14.1640625" style="46" customWidth="1"/>
    <col min="20" max="31" width="9.08203125" style="46" customWidth="1"/>
    <col min="32" max="16384" width="10.08203125" style="46"/>
  </cols>
  <sheetData>
    <row r="1" spans="1:31" ht="19.5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8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9.5" customHeight="1" x14ac:dyDescent="0.6">
      <c r="A2" s="40"/>
      <c r="B2" s="89" t="s">
        <v>0</v>
      </c>
      <c r="C2" s="90"/>
      <c r="D2" s="90"/>
      <c r="E2" s="90"/>
      <c r="F2" s="91"/>
      <c r="G2" s="57"/>
      <c r="H2" s="99" t="s">
        <v>85</v>
      </c>
      <c r="I2" s="90"/>
      <c r="J2" s="90"/>
      <c r="K2" s="90"/>
      <c r="L2" s="90"/>
      <c r="M2" s="90"/>
      <c r="N2" s="90"/>
      <c r="O2" s="90"/>
      <c r="P2" s="90"/>
      <c r="Q2" s="90"/>
      <c r="R2" s="90"/>
      <c r="S2" s="91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9.5" customHeight="1" x14ac:dyDescent="0.6">
      <c r="A3" s="40"/>
      <c r="B3" s="89" t="str">
        <f>ฉบับนักเรียน!A3</f>
        <v>นางนลินรัตน์ สุขธีรกุลพงศ์  นางสาววลัยลักษณ์ ภูศรี</v>
      </c>
      <c r="C3" s="90"/>
      <c r="D3" s="90"/>
      <c r="E3" s="90"/>
      <c r="F3" s="91"/>
      <c r="G3" s="57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9.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9.5" customHeight="1" x14ac:dyDescent="0.7">
      <c r="A5" s="51"/>
      <c r="B5" s="20" t="s">
        <v>66</v>
      </c>
      <c r="C5" s="44" t="str">
        <f>ฉบับครู!B5</f>
        <v>4/5</v>
      </c>
      <c r="D5" s="49">
        <f>ฉบับนักเรียน!C5</f>
        <v>44088</v>
      </c>
      <c r="E5" s="52" t="str">
        <f>ฉบับนักเรียน!D5</f>
        <v>นายธนวิชญ์  หนูเขียว</v>
      </c>
      <c r="F5" s="26" t="str">
        <f>ฉบับนักเรียน!E5</f>
        <v>ชาย</v>
      </c>
      <c r="G5" s="26">
        <f>ฉบับครู!AF5</f>
        <v>0</v>
      </c>
      <c r="H5" s="26" t="str">
        <f t="shared" ref="H5:H42" si="0">IF(G5&lt;4,"ปกติ",IF(G5&lt;6,"เสี่ยง","มีปัญหา"))</f>
        <v>ปกติ</v>
      </c>
      <c r="I5" s="26">
        <f>ฉบับครู!AI5</f>
        <v>0</v>
      </c>
      <c r="J5" s="26" t="str">
        <f t="shared" ref="J5:J42" si="1">IF(I5&lt;4,"ปกติ",IF(I5&lt;5,"เสี่ยง","มีปัญหา"))</f>
        <v>ปกติ</v>
      </c>
      <c r="K5" s="26">
        <f>ฉบับครู!AM5</f>
        <v>0</v>
      </c>
      <c r="L5" s="26" t="str">
        <f t="shared" ref="L5:L42" si="2">IF(K5&lt;6,"ปกติ",IF(K5&lt;7,"เสี่ยง","มีปัญหา"))</f>
        <v>ปกติ</v>
      </c>
      <c r="M5" s="26">
        <f>ฉบับครู!AQ5</f>
        <v>0</v>
      </c>
      <c r="N5" s="26" t="str">
        <f t="shared" ref="N5:N42" si="3">IF(M5&lt;5,"ปกติ",IF(M5&lt;6,"เสี่ยง","มีปัญหา"))</f>
        <v>ปกติ</v>
      </c>
      <c r="O5" s="26">
        <f>ฉบับครู!AS5</f>
        <v>0</v>
      </c>
      <c r="P5" s="26" t="str">
        <f t="shared" ref="P5:P42" si="4">IF(O5&gt;4,"มีจุดแข็ง","ไม่มีจุดแข็ง")</f>
        <v>ไม่มีจุดแข็ง</v>
      </c>
      <c r="Q5" s="26">
        <f t="shared" ref="Q5:Q42" si="5">G5+I5+K5+M5</f>
        <v>0</v>
      </c>
      <c r="R5" s="26">
        <f t="shared" ref="R5:R42" si="6">SUM(G5,I5,K5,M5)</f>
        <v>0</v>
      </c>
      <c r="S5" s="26" t="str">
        <f t="shared" ref="S5:S42" si="7">IF(R5&lt;17,"ปกติ",IF(R5&lt;20,"เสี่ยง","มีปัญหา"))</f>
        <v>ปกติ</v>
      </c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</row>
    <row r="6" spans="1:31" ht="19.5" customHeight="1" x14ac:dyDescent="0.7">
      <c r="A6" s="51"/>
      <c r="B6" s="20" t="s">
        <v>13</v>
      </c>
      <c r="C6" s="44" t="str">
        <f>ฉบับครู!B6</f>
        <v>4/5</v>
      </c>
      <c r="D6" s="49">
        <f>ฉบับนักเรียน!C6</f>
        <v>44090</v>
      </c>
      <c r="E6" s="52" t="str">
        <f>ฉบับนักเรียน!D6</f>
        <v>นายปิติ  สังข์แก้วพูลผล</v>
      </c>
      <c r="F6" s="26" t="str">
        <f>ฉบับนักเรียน!E6</f>
        <v>ชาย</v>
      </c>
      <c r="G6" s="26">
        <f>ฉบับครู!AF6</f>
        <v>0</v>
      </c>
      <c r="H6" s="26" t="str">
        <f t="shared" si="0"/>
        <v>ปกติ</v>
      </c>
      <c r="I6" s="26">
        <f>ฉบับครู!AI6</f>
        <v>0</v>
      </c>
      <c r="J6" s="26" t="str">
        <f t="shared" si="1"/>
        <v>ปกติ</v>
      </c>
      <c r="K6" s="26">
        <f>ฉบับครู!AM6</f>
        <v>0</v>
      </c>
      <c r="L6" s="26" t="str">
        <f t="shared" si="2"/>
        <v>ปกติ</v>
      </c>
      <c r="M6" s="26">
        <f>ฉบับครู!AQ6</f>
        <v>0</v>
      </c>
      <c r="N6" s="26" t="str">
        <f t="shared" si="3"/>
        <v>ปกติ</v>
      </c>
      <c r="O6" s="27">
        <f>ฉบับครู!AS6</f>
        <v>0</v>
      </c>
      <c r="P6" s="26" t="str">
        <f t="shared" si="4"/>
        <v>ไม่มีจุดแข็ง</v>
      </c>
      <c r="Q6" s="26">
        <f t="shared" si="5"/>
        <v>0</v>
      </c>
      <c r="R6" s="26">
        <f t="shared" si="6"/>
        <v>0</v>
      </c>
      <c r="S6" s="26" t="str">
        <f t="shared" si="7"/>
        <v>ปกติ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1" ht="19.5" customHeight="1" x14ac:dyDescent="0.7">
      <c r="A7" s="51"/>
      <c r="B7" s="20" t="s">
        <v>14</v>
      </c>
      <c r="C7" s="44" t="str">
        <f>ฉบับครู!B7</f>
        <v>4/5</v>
      </c>
      <c r="D7" s="49">
        <f>ฉบับนักเรียน!C7</f>
        <v>44135</v>
      </c>
      <c r="E7" s="52" t="str">
        <f>ฉบับนักเรียน!D7</f>
        <v>นายนิติกร  เชื้อจิตร</v>
      </c>
      <c r="F7" s="26" t="str">
        <f>ฉบับนักเรียน!E7</f>
        <v>ชาย</v>
      </c>
      <c r="G7" s="26">
        <f>ฉบับครู!AF7</f>
        <v>0</v>
      </c>
      <c r="H7" s="26" t="str">
        <f t="shared" si="0"/>
        <v>ปกติ</v>
      </c>
      <c r="I7" s="26">
        <f>ฉบับครู!AI7</f>
        <v>0</v>
      </c>
      <c r="J7" s="26" t="str">
        <f t="shared" si="1"/>
        <v>ปกติ</v>
      </c>
      <c r="K7" s="26">
        <f>ฉบับครู!AM7</f>
        <v>0</v>
      </c>
      <c r="L7" s="26" t="str">
        <f t="shared" si="2"/>
        <v>ปกติ</v>
      </c>
      <c r="M7" s="26">
        <f>ฉบับครู!AQ7</f>
        <v>0</v>
      </c>
      <c r="N7" s="26" t="str">
        <f t="shared" si="3"/>
        <v>ปกติ</v>
      </c>
      <c r="O7" s="26">
        <f>ฉบับครู!AS7</f>
        <v>0</v>
      </c>
      <c r="P7" s="26" t="str">
        <f t="shared" si="4"/>
        <v>ไม่มีจุดแข็ง</v>
      </c>
      <c r="Q7" s="26">
        <f t="shared" si="5"/>
        <v>0</v>
      </c>
      <c r="R7" s="26">
        <f t="shared" si="6"/>
        <v>0</v>
      </c>
      <c r="S7" s="26" t="str">
        <f t="shared" si="7"/>
        <v>ปกติ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</row>
    <row r="8" spans="1:31" ht="19.5" customHeight="1" x14ac:dyDescent="0.7">
      <c r="A8" s="51"/>
      <c r="B8" s="20" t="s">
        <v>15</v>
      </c>
      <c r="C8" s="44" t="str">
        <f>ฉบับครู!B8</f>
        <v>4/5</v>
      </c>
      <c r="D8" s="49">
        <f>ฉบับนักเรียน!C8</f>
        <v>44217</v>
      </c>
      <c r="E8" s="52" t="str">
        <f>ฉบับนักเรียน!D8</f>
        <v>นายเตวิช  นามประสพ</v>
      </c>
      <c r="F8" s="26" t="str">
        <f>ฉบับนักเรียน!E8</f>
        <v>ชาย</v>
      </c>
      <c r="G8" s="26">
        <f>ฉบับครู!AF8</f>
        <v>0</v>
      </c>
      <c r="H8" s="26" t="str">
        <f t="shared" si="0"/>
        <v>ปกติ</v>
      </c>
      <c r="I8" s="26">
        <f>ฉบับครู!AI8</f>
        <v>0</v>
      </c>
      <c r="J8" s="26" t="str">
        <f t="shared" si="1"/>
        <v>ปกติ</v>
      </c>
      <c r="K8" s="26">
        <f>ฉบับครู!AM8</f>
        <v>0</v>
      </c>
      <c r="L8" s="26" t="str">
        <f t="shared" si="2"/>
        <v>ปกติ</v>
      </c>
      <c r="M8" s="26">
        <f>ฉบับครู!AQ8</f>
        <v>0</v>
      </c>
      <c r="N8" s="26" t="str">
        <f t="shared" si="3"/>
        <v>ปกติ</v>
      </c>
      <c r="O8" s="26">
        <f>ฉบับครู!AS8</f>
        <v>0</v>
      </c>
      <c r="P8" s="26" t="str">
        <f t="shared" si="4"/>
        <v>ไม่มีจุดแข็ง</v>
      </c>
      <c r="Q8" s="26">
        <f t="shared" si="5"/>
        <v>0</v>
      </c>
      <c r="R8" s="26">
        <f t="shared" si="6"/>
        <v>0</v>
      </c>
      <c r="S8" s="26" t="str">
        <f t="shared" si="7"/>
        <v>ปกติ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</row>
    <row r="9" spans="1:31" ht="19.5" customHeight="1" x14ac:dyDescent="0.7">
      <c r="A9" s="51"/>
      <c r="B9" s="20" t="s">
        <v>16</v>
      </c>
      <c r="C9" s="44" t="str">
        <f>ฉบับครู!B9</f>
        <v>4/5</v>
      </c>
      <c r="D9" s="49">
        <f>ฉบับนักเรียน!C9</f>
        <v>44219</v>
      </c>
      <c r="E9" s="52" t="str">
        <f>ฉบับนักเรียน!D9</f>
        <v>นายชัยนุช  แพงสกล</v>
      </c>
      <c r="F9" s="26" t="str">
        <f>ฉบับนักเรียน!E9</f>
        <v>ชาย</v>
      </c>
      <c r="G9" s="26">
        <f>ฉบับครู!AF9</f>
        <v>0</v>
      </c>
      <c r="H9" s="26" t="str">
        <f t="shared" si="0"/>
        <v>ปกติ</v>
      </c>
      <c r="I9" s="26">
        <f>ฉบับครู!AI9</f>
        <v>0</v>
      </c>
      <c r="J9" s="26" t="str">
        <f t="shared" si="1"/>
        <v>ปกติ</v>
      </c>
      <c r="K9" s="26">
        <f>ฉบับครู!AM9</f>
        <v>0</v>
      </c>
      <c r="L9" s="26" t="str">
        <f t="shared" si="2"/>
        <v>ปกติ</v>
      </c>
      <c r="M9" s="26">
        <f>ฉบับครู!AQ9</f>
        <v>0</v>
      </c>
      <c r="N9" s="26" t="str">
        <f t="shared" si="3"/>
        <v>ปกติ</v>
      </c>
      <c r="O9" s="27">
        <f>ฉบับครู!AS9</f>
        <v>0</v>
      </c>
      <c r="P9" s="26" t="str">
        <f t="shared" si="4"/>
        <v>ไม่มีจุดแข็ง</v>
      </c>
      <c r="Q9" s="26">
        <f t="shared" si="5"/>
        <v>0</v>
      </c>
      <c r="R9" s="26">
        <f t="shared" si="6"/>
        <v>0</v>
      </c>
      <c r="S9" s="26" t="str">
        <f t="shared" si="7"/>
        <v>ปกติ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</row>
    <row r="10" spans="1:31" ht="19.5" customHeight="1" x14ac:dyDescent="0.7">
      <c r="A10" s="51"/>
      <c r="B10" s="20" t="s">
        <v>17</v>
      </c>
      <c r="C10" s="44" t="str">
        <f>ฉบับครู!B10</f>
        <v>4/5</v>
      </c>
      <c r="D10" s="49">
        <f>ฉบับนักเรียน!C10</f>
        <v>44221</v>
      </c>
      <c r="E10" s="52" t="str">
        <f>ฉบับนักเรียน!D10</f>
        <v>นายชัยวัฒน์  สุขเปีย</v>
      </c>
      <c r="F10" s="26" t="str">
        <f>ฉบับนักเรียน!E10</f>
        <v>ชาย</v>
      </c>
      <c r="G10" s="26">
        <f>ฉบับครู!AF10</f>
        <v>0</v>
      </c>
      <c r="H10" s="26" t="str">
        <f t="shared" si="0"/>
        <v>ปกติ</v>
      </c>
      <c r="I10" s="26">
        <f>ฉบับครู!AI10</f>
        <v>0</v>
      </c>
      <c r="J10" s="26" t="str">
        <f t="shared" si="1"/>
        <v>ปกติ</v>
      </c>
      <c r="K10" s="26">
        <f>ฉบับครู!AM10</f>
        <v>0</v>
      </c>
      <c r="L10" s="26" t="str">
        <f t="shared" si="2"/>
        <v>ปกติ</v>
      </c>
      <c r="M10" s="26">
        <f>ฉบับครู!AQ10</f>
        <v>0</v>
      </c>
      <c r="N10" s="26" t="str">
        <f t="shared" si="3"/>
        <v>ปกติ</v>
      </c>
      <c r="O10" s="26">
        <f>ฉบับครู!AS10</f>
        <v>0</v>
      </c>
      <c r="P10" s="26" t="str">
        <f t="shared" si="4"/>
        <v>ไม่มีจุดแข็ง</v>
      </c>
      <c r="Q10" s="26">
        <f t="shared" si="5"/>
        <v>0</v>
      </c>
      <c r="R10" s="26">
        <f t="shared" si="6"/>
        <v>0</v>
      </c>
      <c r="S10" s="26" t="str">
        <f t="shared" si="7"/>
        <v>ปกติ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</row>
    <row r="11" spans="1:31" ht="19.5" customHeight="1" x14ac:dyDescent="0.7">
      <c r="A11" s="51"/>
      <c r="B11" s="20" t="s">
        <v>18</v>
      </c>
      <c r="C11" s="44" t="str">
        <f>ฉบับครู!B11</f>
        <v>4/5</v>
      </c>
      <c r="D11" s="49">
        <f>ฉบับนักเรียน!C11</f>
        <v>44223</v>
      </c>
      <c r="E11" s="52" t="str">
        <f>ฉบับนักเรียน!D11</f>
        <v>นายชีวธันย์  พวงมาลัย</v>
      </c>
      <c r="F11" s="26" t="str">
        <f>ฉบับนักเรียน!E11</f>
        <v>ชาย</v>
      </c>
      <c r="G11" s="26">
        <f>ฉบับครู!AF11</f>
        <v>0</v>
      </c>
      <c r="H11" s="26" t="str">
        <f t="shared" si="0"/>
        <v>ปกติ</v>
      </c>
      <c r="I11" s="26">
        <f>ฉบับครู!AI11</f>
        <v>0</v>
      </c>
      <c r="J11" s="26" t="str">
        <f t="shared" si="1"/>
        <v>ปกติ</v>
      </c>
      <c r="K11" s="26">
        <f>ฉบับครู!AM11</f>
        <v>0</v>
      </c>
      <c r="L11" s="26" t="str">
        <f t="shared" si="2"/>
        <v>ปกติ</v>
      </c>
      <c r="M11" s="26">
        <f>ฉบับครู!AQ11</f>
        <v>0</v>
      </c>
      <c r="N11" s="26" t="str">
        <f t="shared" si="3"/>
        <v>ปกติ</v>
      </c>
      <c r="O11" s="26">
        <f>ฉบับครู!AS11</f>
        <v>0</v>
      </c>
      <c r="P11" s="26" t="str">
        <f t="shared" si="4"/>
        <v>ไม่มีจุดแข็ง</v>
      </c>
      <c r="Q11" s="26">
        <f t="shared" si="5"/>
        <v>0</v>
      </c>
      <c r="R11" s="26">
        <f t="shared" si="6"/>
        <v>0</v>
      </c>
      <c r="S11" s="26" t="str">
        <f t="shared" si="7"/>
        <v>ปกติ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</row>
    <row r="12" spans="1:31" ht="19.5" customHeight="1" x14ac:dyDescent="0.7">
      <c r="A12" s="51"/>
      <c r="B12" s="20" t="s">
        <v>19</v>
      </c>
      <c r="C12" s="44" t="str">
        <f>ฉบับครู!B12</f>
        <v>4/5</v>
      </c>
      <c r="D12" s="49">
        <f>ฉบับนักเรียน!C12</f>
        <v>44224</v>
      </c>
      <c r="E12" s="52" t="str">
        <f>ฉบับนักเรียน!D12</f>
        <v>เด็กชายซามูเอล  มะโนชัย</v>
      </c>
      <c r="F12" s="26" t="str">
        <f>ฉบับนักเรียน!E12</f>
        <v>ชาย</v>
      </c>
      <c r="G12" s="26">
        <f>ฉบับครู!AF12</f>
        <v>0</v>
      </c>
      <c r="H12" s="26" t="str">
        <f t="shared" si="0"/>
        <v>ปกติ</v>
      </c>
      <c r="I12" s="26">
        <f>ฉบับครู!AI12</f>
        <v>0</v>
      </c>
      <c r="J12" s="26" t="str">
        <f t="shared" si="1"/>
        <v>ปกติ</v>
      </c>
      <c r="K12" s="26">
        <f>ฉบับครู!AM12</f>
        <v>0</v>
      </c>
      <c r="L12" s="26" t="str">
        <f t="shared" si="2"/>
        <v>ปกติ</v>
      </c>
      <c r="M12" s="26">
        <f>ฉบับครู!AQ12</f>
        <v>0</v>
      </c>
      <c r="N12" s="26" t="str">
        <f t="shared" si="3"/>
        <v>ปกติ</v>
      </c>
      <c r="O12" s="26">
        <f>ฉบับครู!AS12</f>
        <v>0</v>
      </c>
      <c r="P12" s="26" t="str">
        <f t="shared" si="4"/>
        <v>ไม่มีจุดแข็ง</v>
      </c>
      <c r="Q12" s="26">
        <f t="shared" si="5"/>
        <v>0</v>
      </c>
      <c r="R12" s="26">
        <f t="shared" si="6"/>
        <v>0</v>
      </c>
      <c r="S12" s="26" t="str">
        <f t="shared" si="7"/>
        <v>ปกติ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</row>
    <row r="13" spans="1:31" ht="19.5" customHeight="1" x14ac:dyDescent="0.7">
      <c r="A13" s="51"/>
      <c r="B13" s="20" t="s">
        <v>20</v>
      </c>
      <c r="C13" s="44" t="str">
        <f>ฉบับครู!B13</f>
        <v>4/5</v>
      </c>
      <c r="D13" s="49">
        <f>ฉบับนักเรียน!C13</f>
        <v>44225</v>
      </c>
      <c r="E13" s="52" t="str">
        <f>ฉบับนักเรียน!D13</f>
        <v>นายฐาปนพงศ์  ศิริมนูญ</v>
      </c>
      <c r="F13" s="26" t="str">
        <f>ฉบับนักเรียน!E13</f>
        <v>ชาย</v>
      </c>
      <c r="G13" s="26">
        <f>ฉบับครู!AF13</f>
        <v>0</v>
      </c>
      <c r="H13" s="26" t="str">
        <f t="shared" si="0"/>
        <v>ปกติ</v>
      </c>
      <c r="I13" s="26">
        <f>ฉบับครู!AI13</f>
        <v>0</v>
      </c>
      <c r="J13" s="26" t="str">
        <f t="shared" si="1"/>
        <v>ปกติ</v>
      </c>
      <c r="K13" s="26">
        <f>ฉบับครู!AM13</f>
        <v>0</v>
      </c>
      <c r="L13" s="26" t="str">
        <f t="shared" si="2"/>
        <v>ปกติ</v>
      </c>
      <c r="M13" s="26">
        <f>ฉบับครู!AQ13</f>
        <v>0</v>
      </c>
      <c r="N13" s="26" t="str">
        <f t="shared" si="3"/>
        <v>ปกติ</v>
      </c>
      <c r="O13" s="26">
        <f>ฉบับครู!AS13</f>
        <v>0</v>
      </c>
      <c r="P13" s="26" t="str">
        <f t="shared" si="4"/>
        <v>ไม่มีจุดแข็ง</v>
      </c>
      <c r="Q13" s="26">
        <f t="shared" si="5"/>
        <v>0</v>
      </c>
      <c r="R13" s="26">
        <f t="shared" si="6"/>
        <v>0</v>
      </c>
      <c r="S13" s="26" t="str">
        <f t="shared" si="7"/>
        <v>ปกติ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</row>
    <row r="14" spans="1:31" ht="19.5" customHeight="1" x14ac:dyDescent="0.7">
      <c r="A14" s="51"/>
      <c r="B14" s="20" t="s">
        <v>21</v>
      </c>
      <c r="C14" s="44" t="str">
        <f>ฉบับครู!B14</f>
        <v>4/5</v>
      </c>
      <c r="D14" s="49">
        <f>ฉบับนักเรียน!C14</f>
        <v>44232</v>
      </c>
      <c r="E14" s="52" t="str">
        <f>ฉบับนักเรียน!D14</f>
        <v>นายพันธกานต์  เทพส่ง</v>
      </c>
      <c r="F14" s="26" t="str">
        <f>ฉบับนักเรียน!E14</f>
        <v>ชาย</v>
      </c>
      <c r="G14" s="26">
        <f>ฉบับครู!AF14</f>
        <v>0</v>
      </c>
      <c r="H14" s="26" t="str">
        <f t="shared" si="0"/>
        <v>ปกติ</v>
      </c>
      <c r="I14" s="26">
        <f>ฉบับครู!AI14</f>
        <v>0</v>
      </c>
      <c r="J14" s="26" t="str">
        <f t="shared" si="1"/>
        <v>ปกติ</v>
      </c>
      <c r="K14" s="26">
        <f>ฉบับครู!AM14</f>
        <v>0</v>
      </c>
      <c r="L14" s="26" t="str">
        <f t="shared" si="2"/>
        <v>ปกติ</v>
      </c>
      <c r="M14" s="26">
        <f>ฉบับครู!AQ14</f>
        <v>0</v>
      </c>
      <c r="N14" s="26" t="str">
        <f t="shared" si="3"/>
        <v>ปกติ</v>
      </c>
      <c r="O14" s="26">
        <f>ฉบับครู!AS14</f>
        <v>0</v>
      </c>
      <c r="P14" s="26" t="str">
        <f t="shared" si="4"/>
        <v>ไม่มีจุดแข็ง</v>
      </c>
      <c r="Q14" s="26">
        <f t="shared" si="5"/>
        <v>0</v>
      </c>
      <c r="R14" s="26">
        <f t="shared" si="6"/>
        <v>0</v>
      </c>
      <c r="S14" s="26" t="str">
        <f t="shared" si="7"/>
        <v>ปกติ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</row>
    <row r="15" spans="1:31" ht="19.5" customHeight="1" x14ac:dyDescent="0.7">
      <c r="A15" s="51"/>
      <c r="B15" s="20" t="s">
        <v>22</v>
      </c>
      <c r="C15" s="44" t="str">
        <f>ฉบับครู!B15</f>
        <v>4/5</v>
      </c>
      <c r="D15" s="49">
        <f>ฉบับนักเรียน!C15</f>
        <v>44235</v>
      </c>
      <c r="E15" s="52" t="str">
        <f>ฉบับนักเรียน!D15</f>
        <v>นายสุพศิน  จิระรัตนานุกูล</v>
      </c>
      <c r="F15" s="26" t="str">
        <f>ฉบับนักเรียน!E15</f>
        <v>ชาย</v>
      </c>
      <c r="G15" s="26">
        <f>ฉบับครู!AF15</f>
        <v>0</v>
      </c>
      <c r="H15" s="26" t="str">
        <f t="shared" si="0"/>
        <v>ปกติ</v>
      </c>
      <c r="I15" s="26">
        <f>ฉบับครู!AI15</f>
        <v>0</v>
      </c>
      <c r="J15" s="26" t="str">
        <f t="shared" si="1"/>
        <v>ปกติ</v>
      </c>
      <c r="K15" s="26">
        <f>ฉบับครู!AM15</f>
        <v>0</v>
      </c>
      <c r="L15" s="26" t="str">
        <f t="shared" si="2"/>
        <v>ปกติ</v>
      </c>
      <c r="M15" s="26">
        <f>ฉบับครู!AQ15</f>
        <v>0</v>
      </c>
      <c r="N15" s="26" t="str">
        <f t="shared" si="3"/>
        <v>ปกติ</v>
      </c>
      <c r="O15" s="26">
        <f>ฉบับครู!AS15</f>
        <v>0</v>
      </c>
      <c r="P15" s="26" t="str">
        <f t="shared" si="4"/>
        <v>ไม่มีจุดแข็ง</v>
      </c>
      <c r="Q15" s="26">
        <f t="shared" si="5"/>
        <v>0</v>
      </c>
      <c r="R15" s="26">
        <f t="shared" si="6"/>
        <v>0</v>
      </c>
      <c r="S15" s="26" t="str">
        <f t="shared" si="7"/>
        <v>ปกติ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</row>
    <row r="16" spans="1:31" ht="19.5" customHeight="1" x14ac:dyDescent="0.7">
      <c r="A16" s="51"/>
      <c r="B16" s="20" t="s">
        <v>23</v>
      </c>
      <c r="C16" s="44" t="str">
        <f>ฉบับครู!B16</f>
        <v>4/5</v>
      </c>
      <c r="D16" s="49">
        <f>ฉบับนักเรียน!C16</f>
        <v>44263</v>
      </c>
      <c r="E16" s="52" t="str">
        <f>ฉบับนักเรียน!D16</f>
        <v>นายณัฐพงศ์  เก่งตรง</v>
      </c>
      <c r="F16" s="26" t="str">
        <f>ฉบับนักเรียน!E16</f>
        <v>ชาย</v>
      </c>
      <c r="G16" s="26">
        <f>ฉบับครู!AF16</f>
        <v>0</v>
      </c>
      <c r="H16" s="26" t="str">
        <f t="shared" si="0"/>
        <v>ปกติ</v>
      </c>
      <c r="I16" s="26">
        <f>ฉบับครู!AI16</f>
        <v>0</v>
      </c>
      <c r="J16" s="26" t="str">
        <f t="shared" si="1"/>
        <v>ปกติ</v>
      </c>
      <c r="K16" s="26">
        <f>ฉบับครู!AM16</f>
        <v>0</v>
      </c>
      <c r="L16" s="26" t="str">
        <f t="shared" si="2"/>
        <v>ปกติ</v>
      </c>
      <c r="M16" s="26">
        <f>ฉบับครู!AQ16</f>
        <v>0</v>
      </c>
      <c r="N16" s="26" t="str">
        <f t="shared" si="3"/>
        <v>ปกติ</v>
      </c>
      <c r="O16" s="26">
        <f>ฉบับครู!AS16</f>
        <v>0</v>
      </c>
      <c r="P16" s="26" t="str">
        <f t="shared" si="4"/>
        <v>ไม่มีจุดแข็ง</v>
      </c>
      <c r="Q16" s="26">
        <f t="shared" si="5"/>
        <v>0</v>
      </c>
      <c r="R16" s="26">
        <f t="shared" si="6"/>
        <v>0</v>
      </c>
      <c r="S16" s="26" t="str">
        <f t="shared" si="7"/>
        <v>ปกติ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</row>
    <row r="17" spans="1:31" ht="19.5" customHeight="1" x14ac:dyDescent="0.7">
      <c r="A17" s="51"/>
      <c r="B17" s="20" t="s">
        <v>24</v>
      </c>
      <c r="C17" s="44" t="str">
        <f>ฉบับครู!B17</f>
        <v>4/5</v>
      </c>
      <c r="D17" s="49">
        <f>ฉบับนักเรียน!C17</f>
        <v>44268</v>
      </c>
      <c r="E17" s="52" t="str">
        <f>ฉบับนักเรียน!D17</f>
        <v>นายนรเทพ  ระวิวรรณ</v>
      </c>
      <c r="F17" s="26" t="str">
        <f>ฉบับนักเรียน!E17</f>
        <v>ชาย</v>
      </c>
      <c r="G17" s="26">
        <f>ฉบับครู!AF17</f>
        <v>0</v>
      </c>
      <c r="H17" s="26" t="str">
        <f t="shared" si="0"/>
        <v>ปกติ</v>
      </c>
      <c r="I17" s="26">
        <f>ฉบับครู!AI17</f>
        <v>0</v>
      </c>
      <c r="J17" s="26" t="str">
        <f t="shared" si="1"/>
        <v>ปกติ</v>
      </c>
      <c r="K17" s="26">
        <f>ฉบับครู!AM17</f>
        <v>0</v>
      </c>
      <c r="L17" s="26" t="str">
        <f t="shared" si="2"/>
        <v>ปกติ</v>
      </c>
      <c r="M17" s="26">
        <f>ฉบับครู!AQ17</f>
        <v>0</v>
      </c>
      <c r="N17" s="26" t="str">
        <f t="shared" si="3"/>
        <v>ปกติ</v>
      </c>
      <c r="O17" s="27">
        <f>ฉบับครู!AS17</f>
        <v>0</v>
      </c>
      <c r="P17" s="26" t="str">
        <f t="shared" si="4"/>
        <v>ไม่มีจุดแข็ง</v>
      </c>
      <c r="Q17" s="26">
        <f t="shared" si="5"/>
        <v>0</v>
      </c>
      <c r="R17" s="26">
        <f t="shared" si="6"/>
        <v>0</v>
      </c>
      <c r="S17" s="26" t="str">
        <f t="shared" si="7"/>
        <v>ปกติ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</row>
    <row r="18" spans="1:31" ht="19.5" customHeight="1" x14ac:dyDescent="0.7">
      <c r="A18" s="51"/>
      <c r="B18" s="20" t="s">
        <v>25</v>
      </c>
      <c r="C18" s="44" t="str">
        <f>ฉบับครู!B18</f>
        <v>4/5</v>
      </c>
      <c r="D18" s="49">
        <f>ฉบับนักเรียน!C18</f>
        <v>44269</v>
      </c>
      <c r="E18" s="52" t="str">
        <f>ฉบับนักเรียน!D18</f>
        <v>นายนิธิกร  บุณยการ</v>
      </c>
      <c r="F18" s="26" t="str">
        <f>ฉบับนักเรียน!E18</f>
        <v>ชาย</v>
      </c>
      <c r="G18" s="26">
        <f>ฉบับครู!AF18</f>
        <v>0</v>
      </c>
      <c r="H18" s="26" t="str">
        <f t="shared" si="0"/>
        <v>ปกติ</v>
      </c>
      <c r="I18" s="26">
        <f>ฉบับครู!AI18</f>
        <v>0</v>
      </c>
      <c r="J18" s="26" t="str">
        <f t="shared" si="1"/>
        <v>ปกติ</v>
      </c>
      <c r="K18" s="26">
        <f>ฉบับครู!AM18</f>
        <v>0</v>
      </c>
      <c r="L18" s="26" t="str">
        <f t="shared" si="2"/>
        <v>ปกติ</v>
      </c>
      <c r="M18" s="26">
        <f>ฉบับครู!AQ18</f>
        <v>0</v>
      </c>
      <c r="N18" s="26" t="str">
        <f t="shared" si="3"/>
        <v>ปกติ</v>
      </c>
      <c r="O18" s="26">
        <f>ฉบับครู!AS18</f>
        <v>0</v>
      </c>
      <c r="P18" s="26" t="str">
        <f t="shared" si="4"/>
        <v>ไม่มีจุดแข็ง</v>
      </c>
      <c r="Q18" s="26">
        <f t="shared" si="5"/>
        <v>0</v>
      </c>
      <c r="R18" s="26">
        <f t="shared" si="6"/>
        <v>0</v>
      </c>
      <c r="S18" s="26" t="str">
        <f t="shared" si="7"/>
        <v>ปกติ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</row>
    <row r="19" spans="1:31" ht="19.5" customHeight="1" x14ac:dyDescent="0.7">
      <c r="A19" s="51"/>
      <c r="B19" s="20" t="s">
        <v>26</v>
      </c>
      <c r="C19" s="44" t="str">
        <f>ฉบับครู!B19</f>
        <v>4/5</v>
      </c>
      <c r="D19" s="49">
        <f>ฉบับนักเรียน!C19</f>
        <v>44271</v>
      </c>
      <c r="E19" s="52" t="str">
        <f>ฉบับนักเรียน!D19</f>
        <v>เด็กชายภูริฑัต  วงษ์ลาโพธิ์</v>
      </c>
      <c r="F19" s="26" t="str">
        <f>ฉบับนักเรียน!E19</f>
        <v>ชาย</v>
      </c>
      <c r="G19" s="26">
        <f>ฉบับครู!AF19</f>
        <v>0</v>
      </c>
      <c r="H19" s="26" t="str">
        <f t="shared" si="0"/>
        <v>ปกติ</v>
      </c>
      <c r="I19" s="26">
        <f>ฉบับครู!AI19</f>
        <v>0</v>
      </c>
      <c r="J19" s="26" t="str">
        <f t="shared" si="1"/>
        <v>ปกติ</v>
      </c>
      <c r="K19" s="26">
        <f>ฉบับครู!AM19</f>
        <v>0</v>
      </c>
      <c r="L19" s="26" t="str">
        <f t="shared" si="2"/>
        <v>ปกติ</v>
      </c>
      <c r="M19" s="26">
        <f>ฉบับครู!AQ19</f>
        <v>0</v>
      </c>
      <c r="N19" s="26" t="str">
        <f t="shared" si="3"/>
        <v>ปกติ</v>
      </c>
      <c r="O19" s="26">
        <f>ฉบับครู!AS19</f>
        <v>0</v>
      </c>
      <c r="P19" s="26" t="str">
        <f t="shared" si="4"/>
        <v>ไม่มีจุดแข็ง</v>
      </c>
      <c r="Q19" s="26">
        <f t="shared" si="5"/>
        <v>0</v>
      </c>
      <c r="R19" s="26">
        <f t="shared" si="6"/>
        <v>0</v>
      </c>
      <c r="S19" s="26" t="str">
        <f t="shared" si="7"/>
        <v>ปกติ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</row>
    <row r="20" spans="1:31" ht="19.5" customHeight="1" x14ac:dyDescent="0.7">
      <c r="A20" s="51"/>
      <c r="B20" s="20" t="s">
        <v>27</v>
      </c>
      <c r="C20" s="44" t="str">
        <f>ฉบับครู!B20</f>
        <v>4/5</v>
      </c>
      <c r="D20" s="49">
        <f>ฉบับนักเรียน!C20</f>
        <v>44273</v>
      </c>
      <c r="E20" s="52" t="str">
        <f>ฉบับนักเรียน!D20</f>
        <v>นายวุฒิชัย  จันทร์โสม</v>
      </c>
      <c r="F20" s="26" t="str">
        <f>ฉบับนักเรียน!E20</f>
        <v>ชาย</v>
      </c>
      <c r="G20" s="26">
        <f>ฉบับครู!AF20</f>
        <v>0</v>
      </c>
      <c r="H20" s="26" t="str">
        <f t="shared" si="0"/>
        <v>ปกติ</v>
      </c>
      <c r="I20" s="26">
        <f>ฉบับครู!AI20</f>
        <v>0</v>
      </c>
      <c r="J20" s="26" t="str">
        <f t="shared" si="1"/>
        <v>ปกติ</v>
      </c>
      <c r="K20" s="26">
        <f>ฉบับครู!AM20</f>
        <v>0</v>
      </c>
      <c r="L20" s="26" t="str">
        <f t="shared" si="2"/>
        <v>ปกติ</v>
      </c>
      <c r="M20" s="26">
        <f>ฉบับครู!AQ20</f>
        <v>0</v>
      </c>
      <c r="N20" s="26" t="str">
        <f t="shared" si="3"/>
        <v>ปกติ</v>
      </c>
      <c r="O20" s="26">
        <f>ฉบับครู!AS20</f>
        <v>0</v>
      </c>
      <c r="P20" s="26" t="str">
        <f t="shared" si="4"/>
        <v>ไม่มีจุดแข็ง</v>
      </c>
      <c r="Q20" s="26">
        <f t="shared" si="5"/>
        <v>0</v>
      </c>
      <c r="R20" s="26">
        <f t="shared" si="6"/>
        <v>0</v>
      </c>
      <c r="S20" s="26" t="str">
        <f t="shared" si="7"/>
        <v>ปกติ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</row>
    <row r="21" spans="1:31" ht="19.5" customHeight="1" x14ac:dyDescent="0.7">
      <c r="A21" s="51"/>
      <c r="B21" s="20" t="s">
        <v>28</v>
      </c>
      <c r="C21" s="44" t="str">
        <f>ฉบับครู!B21</f>
        <v>4/5</v>
      </c>
      <c r="D21" s="49">
        <f>ฉบับนักเรียน!C21</f>
        <v>44351</v>
      </c>
      <c r="E21" s="52" t="str">
        <f>ฉบับนักเรียน!D21</f>
        <v>นายกฤตภาส  ศรัจจันทร์</v>
      </c>
      <c r="F21" s="26" t="str">
        <f>ฉบับนักเรียน!E21</f>
        <v>ชาย</v>
      </c>
      <c r="G21" s="26">
        <f>ฉบับครู!AF21</f>
        <v>0</v>
      </c>
      <c r="H21" s="26" t="str">
        <f t="shared" si="0"/>
        <v>ปกติ</v>
      </c>
      <c r="I21" s="26">
        <f>ฉบับครู!AI21</f>
        <v>0</v>
      </c>
      <c r="J21" s="26" t="str">
        <f t="shared" si="1"/>
        <v>ปกติ</v>
      </c>
      <c r="K21" s="26">
        <f>ฉบับครู!AM21</f>
        <v>0</v>
      </c>
      <c r="L21" s="26" t="str">
        <f t="shared" si="2"/>
        <v>ปกติ</v>
      </c>
      <c r="M21" s="26">
        <f>ฉบับครู!AQ21</f>
        <v>0</v>
      </c>
      <c r="N21" s="26" t="str">
        <f t="shared" si="3"/>
        <v>ปกติ</v>
      </c>
      <c r="O21" s="26">
        <f>ฉบับครู!AS21</f>
        <v>0</v>
      </c>
      <c r="P21" s="26" t="str">
        <f t="shared" si="4"/>
        <v>ไม่มีจุดแข็ง</v>
      </c>
      <c r="Q21" s="26">
        <f t="shared" si="5"/>
        <v>0</v>
      </c>
      <c r="R21" s="26">
        <f t="shared" si="6"/>
        <v>0</v>
      </c>
      <c r="S21" s="26" t="str">
        <f t="shared" si="7"/>
        <v>ปกติ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</row>
    <row r="22" spans="1:31" ht="19.5" customHeight="1" x14ac:dyDescent="0.7">
      <c r="A22" s="51"/>
      <c r="B22" s="20" t="s">
        <v>29</v>
      </c>
      <c r="C22" s="44" t="str">
        <f>ฉบับครู!B22</f>
        <v>4/5</v>
      </c>
      <c r="D22" s="49">
        <f>ฉบับนักเรียน!C22</f>
        <v>44364</v>
      </c>
      <c r="E22" s="52" t="str">
        <f>ฉบับนักเรียน!D22</f>
        <v>นายรณกร  บัวคล้าย</v>
      </c>
      <c r="F22" s="26" t="str">
        <f>ฉบับนักเรียน!E22</f>
        <v>ชาย</v>
      </c>
      <c r="G22" s="26">
        <f>ฉบับครู!AF22</f>
        <v>0</v>
      </c>
      <c r="H22" s="26" t="str">
        <f t="shared" si="0"/>
        <v>ปกติ</v>
      </c>
      <c r="I22" s="26">
        <f>ฉบับครู!AI22</f>
        <v>0</v>
      </c>
      <c r="J22" s="26" t="str">
        <f t="shared" si="1"/>
        <v>ปกติ</v>
      </c>
      <c r="K22" s="26">
        <f>ฉบับครู!AM22</f>
        <v>0</v>
      </c>
      <c r="L22" s="26" t="str">
        <f t="shared" si="2"/>
        <v>ปกติ</v>
      </c>
      <c r="M22" s="26">
        <f>ฉบับครู!AQ22</f>
        <v>0</v>
      </c>
      <c r="N22" s="26" t="str">
        <f t="shared" si="3"/>
        <v>ปกติ</v>
      </c>
      <c r="O22" s="26">
        <f>ฉบับครู!AS22</f>
        <v>0</v>
      </c>
      <c r="P22" s="26" t="str">
        <f t="shared" si="4"/>
        <v>ไม่มีจุดแข็ง</v>
      </c>
      <c r="Q22" s="26">
        <f t="shared" si="5"/>
        <v>0</v>
      </c>
      <c r="R22" s="26">
        <f t="shared" si="6"/>
        <v>0</v>
      </c>
      <c r="S22" s="26" t="str">
        <f t="shared" si="7"/>
        <v>ปกติ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</row>
    <row r="23" spans="1:31" ht="19.5" customHeight="1" x14ac:dyDescent="0.7">
      <c r="A23" s="51"/>
      <c r="B23" s="20" t="s">
        <v>30</v>
      </c>
      <c r="C23" s="44" t="str">
        <f>ฉบับครู!B23</f>
        <v>4/5</v>
      </c>
      <c r="D23" s="49">
        <f>ฉบับนักเรียน!C23</f>
        <v>44396</v>
      </c>
      <c r="E23" s="52" t="str">
        <f>ฉบับนักเรียน!D23</f>
        <v>นายก่อศักดิ์  วารักดี</v>
      </c>
      <c r="F23" s="26" t="str">
        <f>ฉบับนักเรียน!E23</f>
        <v>ชาย</v>
      </c>
      <c r="G23" s="26">
        <f>ฉบับครู!AF23</f>
        <v>0</v>
      </c>
      <c r="H23" s="26" t="str">
        <f t="shared" si="0"/>
        <v>ปกติ</v>
      </c>
      <c r="I23" s="26">
        <f>ฉบับครู!AI23</f>
        <v>0</v>
      </c>
      <c r="J23" s="26" t="str">
        <f t="shared" si="1"/>
        <v>ปกติ</v>
      </c>
      <c r="K23" s="26">
        <f>ฉบับครู!AM23</f>
        <v>0</v>
      </c>
      <c r="L23" s="26" t="str">
        <f t="shared" si="2"/>
        <v>ปกติ</v>
      </c>
      <c r="M23" s="26">
        <f>ฉบับครู!AQ23</f>
        <v>0</v>
      </c>
      <c r="N23" s="26" t="str">
        <f t="shared" si="3"/>
        <v>ปกติ</v>
      </c>
      <c r="O23" s="26">
        <f>ฉบับครู!AS23</f>
        <v>0</v>
      </c>
      <c r="P23" s="26" t="str">
        <f t="shared" si="4"/>
        <v>ไม่มีจุดแข็ง</v>
      </c>
      <c r="Q23" s="26">
        <f t="shared" si="5"/>
        <v>0</v>
      </c>
      <c r="R23" s="26">
        <f t="shared" si="6"/>
        <v>0</v>
      </c>
      <c r="S23" s="26" t="str">
        <f t="shared" si="7"/>
        <v>ปกติ</v>
      </c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</row>
    <row r="24" spans="1:31" ht="18" customHeight="1" x14ac:dyDescent="0.7">
      <c r="A24" s="51"/>
      <c r="B24" s="20" t="s">
        <v>31</v>
      </c>
      <c r="C24" s="44" t="str">
        <f>ฉบับครู!B24</f>
        <v>4/5</v>
      </c>
      <c r="D24" s="49">
        <f>ฉบับนักเรียน!C24</f>
        <v>44400</v>
      </c>
      <c r="E24" s="52" t="str">
        <f>ฉบับนักเรียน!D24</f>
        <v>นายณัฐกรณ์  รักษ์ทอง</v>
      </c>
      <c r="F24" s="26" t="str">
        <f>ฉบับนักเรียน!E24</f>
        <v>ชาย</v>
      </c>
      <c r="G24" s="26">
        <f>ฉบับครู!AF24</f>
        <v>0</v>
      </c>
      <c r="H24" s="26" t="str">
        <f t="shared" si="0"/>
        <v>ปกติ</v>
      </c>
      <c r="I24" s="26">
        <f>ฉบับครู!AI24</f>
        <v>0</v>
      </c>
      <c r="J24" s="26" t="str">
        <f t="shared" si="1"/>
        <v>ปกติ</v>
      </c>
      <c r="K24" s="26">
        <f>ฉบับครู!AM24</f>
        <v>0</v>
      </c>
      <c r="L24" s="26" t="str">
        <f t="shared" si="2"/>
        <v>ปกติ</v>
      </c>
      <c r="M24" s="26">
        <f>ฉบับครู!AQ24</f>
        <v>0</v>
      </c>
      <c r="N24" s="26" t="str">
        <f t="shared" si="3"/>
        <v>ปกติ</v>
      </c>
      <c r="O24" s="26">
        <f>ฉบับครู!AS24</f>
        <v>0</v>
      </c>
      <c r="P24" s="26" t="str">
        <f t="shared" si="4"/>
        <v>ไม่มีจุดแข็ง</v>
      </c>
      <c r="Q24" s="26">
        <f t="shared" si="5"/>
        <v>0</v>
      </c>
      <c r="R24" s="26">
        <f t="shared" si="6"/>
        <v>0</v>
      </c>
      <c r="S24" s="26" t="str">
        <f t="shared" si="7"/>
        <v>ปกติ</v>
      </c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</row>
    <row r="25" spans="1:31" ht="18" customHeight="1" x14ac:dyDescent="0.7">
      <c r="A25" s="51"/>
      <c r="B25" s="20" t="s">
        <v>32</v>
      </c>
      <c r="C25" s="44" t="str">
        <f>ฉบับครู!B25</f>
        <v>4/5</v>
      </c>
      <c r="D25" s="49">
        <f>ฉบับนักเรียน!C25</f>
        <v>44404</v>
      </c>
      <c r="E25" s="52" t="str">
        <f>ฉบับนักเรียน!D25</f>
        <v>นายปวริศ  หนูรักษ์</v>
      </c>
      <c r="F25" s="26" t="str">
        <f>ฉบับนักเรียน!E25</f>
        <v>ชาย</v>
      </c>
      <c r="G25" s="26">
        <f>ฉบับครู!AF25</f>
        <v>0</v>
      </c>
      <c r="H25" s="26" t="str">
        <f t="shared" si="0"/>
        <v>ปกติ</v>
      </c>
      <c r="I25" s="26">
        <f>ฉบับครู!AI25</f>
        <v>0</v>
      </c>
      <c r="J25" s="26" t="str">
        <f t="shared" si="1"/>
        <v>ปกติ</v>
      </c>
      <c r="K25" s="26">
        <f>ฉบับครู!AM25</f>
        <v>0</v>
      </c>
      <c r="L25" s="26" t="str">
        <f t="shared" si="2"/>
        <v>ปกติ</v>
      </c>
      <c r="M25" s="26">
        <f>ฉบับครู!AQ25</f>
        <v>0</v>
      </c>
      <c r="N25" s="26" t="str">
        <f t="shared" si="3"/>
        <v>ปกติ</v>
      </c>
      <c r="O25" s="26">
        <f>ฉบับครู!AS25</f>
        <v>0</v>
      </c>
      <c r="P25" s="26" t="str">
        <f t="shared" si="4"/>
        <v>ไม่มีจุดแข็ง</v>
      </c>
      <c r="Q25" s="26">
        <f t="shared" si="5"/>
        <v>0</v>
      </c>
      <c r="R25" s="26">
        <f t="shared" si="6"/>
        <v>0</v>
      </c>
      <c r="S25" s="26" t="str">
        <f t="shared" si="7"/>
        <v>ปกติ</v>
      </c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</row>
    <row r="26" spans="1:31" ht="18" customHeight="1" x14ac:dyDescent="0.7">
      <c r="A26" s="51"/>
      <c r="B26" s="20" t="s">
        <v>33</v>
      </c>
      <c r="C26" s="44" t="str">
        <f>ฉบับครู!B26</f>
        <v>4/5</v>
      </c>
      <c r="D26" s="49">
        <f>ฉบับนักเรียน!C26</f>
        <v>44408</v>
      </c>
      <c r="E26" s="52" t="str">
        <f>ฉบับนักเรียน!D26</f>
        <v>นายยิ่งเกียรติ  เบ้าจรรักษ์</v>
      </c>
      <c r="F26" s="26" t="str">
        <f>ฉบับนักเรียน!E26</f>
        <v>ชาย</v>
      </c>
      <c r="G26" s="26">
        <f>ฉบับครู!AF26</f>
        <v>0</v>
      </c>
      <c r="H26" s="26" t="str">
        <f t="shared" si="0"/>
        <v>ปกติ</v>
      </c>
      <c r="I26" s="26">
        <f>ฉบับครู!AI26</f>
        <v>0</v>
      </c>
      <c r="J26" s="26" t="str">
        <f t="shared" si="1"/>
        <v>ปกติ</v>
      </c>
      <c r="K26" s="26">
        <f>ฉบับครู!AM26</f>
        <v>0</v>
      </c>
      <c r="L26" s="26" t="str">
        <f t="shared" si="2"/>
        <v>ปกติ</v>
      </c>
      <c r="M26" s="26">
        <f>ฉบับครู!AQ26</f>
        <v>0</v>
      </c>
      <c r="N26" s="26" t="str">
        <f t="shared" si="3"/>
        <v>ปกติ</v>
      </c>
      <c r="O26" s="26">
        <f>ฉบับครู!AS26</f>
        <v>0</v>
      </c>
      <c r="P26" s="26" t="str">
        <f t="shared" si="4"/>
        <v>ไม่มีจุดแข็ง</v>
      </c>
      <c r="Q26" s="26">
        <f t="shared" si="5"/>
        <v>0</v>
      </c>
      <c r="R26" s="26">
        <f t="shared" si="6"/>
        <v>0</v>
      </c>
      <c r="S26" s="26" t="str">
        <f t="shared" si="7"/>
        <v>ปกติ</v>
      </c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</row>
    <row r="27" spans="1:31" ht="18" customHeight="1" x14ac:dyDescent="0.7">
      <c r="A27" s="51"/>
      <c r="B27" s="20" t="s">
        <v>34</v>
      </c>
      <c r="C27" s="44" t="str">
        <f>ฉบับครู!B27</f>
        <v>4/5</v>
      </c>
      <c r="D27" s="49">
        <f>ฉบับนักเรียน!C27</f>
        <v>44453</v>
      </c>
      <c r="E27" s="52" t="str">
        <f>ฉบับนักเรียน!D27</f>
        <v>เด็กชายพงศธร  วิชัยโย</v>
      </c>
      <c r="F27" s="26" t="str">
        <f>ฉบับนักเรียน!E27</f>
        <v>ชาย</v>
      </c>
      <c r="G27" s="26">
        <f>ฉบับครู!AF27</f>
        <v>0</v>
      </c>
      <c r="H27" s="26" t="str">
        <f t="shared" si="0"/>
        <v>ปกติ</v>
      </c>
      <c r="I27" s="26">
        <f>ฉบับครู!AI27</f>
        <v>0</v>
      </c>
      <c r="J27" s="26" t="str">
        <f t="shared" si="1"/>
        <v>ปกติ</v>
      </c>
      <c r="K27" s="26">
        <f>ฉบับครู!AM27</f>
        <v>0</v>
      </c>
      <c r="L27" s="26" t="str">
        <f t="shared" si="2"/>
        <v>ปกติ</v>
      </c>
      <c r="M27" s="26">
        <f>ฉบับครู!AQ27</f>
        <v>0</v>
      </c>
      <c r="N27" s="26" t="str">
        <f t="shared" si="3"/>
        <v>ปกติ</v>
      </c>
      <c r="O27" s="26">
        <f>ฉบับครู!AS27</f>
        <v>0</v>
      </c>
      <c r="P27" s="26" t="str">
        <f t="shared" si="4"/>
        <v>ไม่มีจุดแข็ง</v>
      </c>
      <c r="Q27" s="26">
        <f t="shared" si="5"/>
        <v>0</v>
      </c>
      <c r="R27" s="26">
        <f t="shared" si="6"/>
        <v>0</v>
      </c>
      <c r="S27" s="26" t="str">
        <f t="shared" si="7"/>
        <v>ปกติ</v>
      </c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</row>
    <row r="28" spans="1:31" ht="18" customHeight="1" x14ac:dyDescent="0.6">
      <c r="A28" s="40"/>
      <c r="B28" s="20" t="s">
        <v>35</v>
      </c>
      <c r="C28" s="44" t="str">
        <f>ฉบับครู!B28</f>
        <v>4/5</v>
      </c>
      <c r="D28" s="49">
        <f>ฉบับนักเรียน!C28</f>
        <v>44456</v>
      </c>
      <c r="E28" s="52" t="str">
        <f>ฉบับนักเรียน!D28</f>
        <v>นายวัชรพล  มัคสัง</v>
      </c>
      <c r="F28" s="26" t="str">
        <f>ฉบับนักเรียน!E28</f>
        <v>ชาย</v>
      </c>
      <c r="G28" s="26">
        <f>ฉบับครู!AF28</f>
        <v>0</v>
      </c>
      <c r="H28" s="26" t="str">
        <f t="shared" si="0"/>
        <v>ปกติ</v>
      </c>
      <c r="I28" s="26">
        <f>ฉบับครู!AI28</f>
        <v>0</v>
      </c>
      <c r="J28" s="26" t="str">
        <f t="shared" si="1"/>
        <v>ปกติ</v>
      </c>
      <c r="K28" s="26">
        <f>ฉบับครู!AM28</f>
        <v>0</v>
      </c>
      <c r="L28" s="26" t="str">
        <f t="shared" si="2"/>
        <v>ปกติ</v>
      </c>
      <c r="M28" s="26">
        <f>ฉบับครู!AQ28</f>
        <v>0</v>
      </c>
      <c r="N28" s="26" t="str">
        <f t="shared" si="3"/>
        <v>ปกติ</v>
      </c>
      <c r="O28" s="26">
        <f>ฉบับครู!AS28</f>
        <v>0</v>
      </c>
      <c r="P28" s="26" t="str">
        <f t="shared" si="4"/>
        <v>ไม่มีจุดแข็ง</v>
      </c>
      <c r="Q28" s="26">
        <f t="shared" si="5"/>
        <v>0</v>
      </c>
      <c r="R28" s="26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4/5</v>
      </c>
      <c r="D29" s="49">
        <f>ฉบับนักเรียน!C29</f>
        <v>44487</v>
      </c>
      <c r="E29" s="52" t="str">
        <f>ฉบับนักเรียน!D29</f>
        <v>นายจิตติพัฒน์  วิจิตรโกเมน</v>
      </c>
      <c r="F29" s="26" t="str">
        <f>ฉบับนักเรียน!E29</f>
        <v>ชาย</v>
      </c>
      <c r="G29" s="26">
        <f>ฉบับครู!AF29</f>
        <v>0</v>
      </c>
      <c r="H29" s="26" t="str">
        <f t="shared" si="0"/>
        <v>ปกติ</v>
      </c>
      <c r="I29" s="26">
        <f>ฉบับครู!AI29</f>
        <v>0</v>
      </c>
      <c r="J29" s="26" t="str">
        <f t="shared" si="1"/>
        <v>ปกติ</v>
      </c>
      <c r="K29" s="26">
        <f>ฉบับครู!AM29</f>
        <v>0</v>
      </c>
      <c r="L29" s="26" t="str">
        <f t="shared" si="2"/>
        <v>ปกติ</v>
      </c>
      <c r="M29" s="26">
        <f>ฉบับครู!AQ29</f>
        <v>0</v>
      </c>
      <c r="N29" s="26" t="str">
        <f t="shared" si="3"/>
        <v>ปกติ</v>
      </c>
      <c r="O29" s="26">
        <f>ฉบับครู!AS29</f>
        <v>0</v>
      </c>
      <c r="P29" s="26" t="str">
        <f t="shared" si="4"/>
        <v>ไม่มีจุดแข็ง</v>
      </c>
      <c r="Q29" s="26">
        <f t="shared" si="5"/>
        <v>0</v>
      </c>
      <c r="R29" s="26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4/5</v>
      </c>
      <c r="D30" s="49">
        <f>ฉบับนักเรียน!C30</f>
        <v>44497</v>
      </c>
      <c r="E30" s="52" t="str">
        <f>ฉบับนักเรียน!D30</f>
        <v>นายพิจิตร  ผดุงศิริ</v>
      </c>
      <c r="F30" s="26" t="str">
        <f>ฉบับนักเรียน!E30</f>
        <v>ชาย</v>
      </c>
      <c r="G30" s="26">
        <f>ฉบับครู!AF30</f>
        <v>0</v>
      </c>
      <c r="H30" s="26" t="str">
        <f t="shared" si="0"/>
        <v>ปกติ</v>
      </c>
      <c r="I30" s="26">
        <f>ฉบับครู!AI30</f>
        <v>0</v>
      </c>
      <c r="J30" s="26" t="str">
        <f t="shared" si="1"/>
        <v>ปกติ</v>
      </c>
      <c r="K30" s="26">
        <f>ฉบับครู!AM30</f>
        <v>0</v>
      </c>
      <c r="L30" s="26" t="str">
        <f t="shared" si="2"/>
        <v>ปกติ</v>
      </c>
      <c r="M30" s="26">
        <f>ฉบับครู!AQ30</f>
        <v>0</v>
      </c>
      <c r="N30" s="26" t="str">
        <f t="shared" si="3"/>
        <v>ปกติ</v>
      </c>
      <c r="O30" s="26">
        <f>ฉบับครู!AS30</f>
        <v>0</v>
      </c>
      <c r="P30" s="26" t="str">
        <f t="shared" si="4"/>
        <v>ไม่มีจุดแข็ง</v>
      </c>
      <c r="Q30" s="26">
        <f t="shared" si="5"/>
        <v>0</v>
      </c>
      <c r="R30" s="26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4/5</v>
      </c>
      <c r="D31" s="49">
        <f>ฉบับนักเรียน!C31</f>
        <v>46217</v>
      </c>
      <c r="E31" s="52" t="str">
        <f>ฉบับนักเรียน!D31</f>
        <v>นายชาตินันท์  วงษ์สถิตย์</v>
      </c>
      <c r="F31" s="26" t="str">
        <f>ฉบับนักเรียน!E31</f>
        <v>ชาย</v>
      </c>
      <c r="G31" s="26">
        <f>ฉบับครู!AF31</f>
        <v>0</v>
      </c>
      <c r="H31" s="26" t="str">
        <f t="shared" si="0"/>
        <v>ปกติ</v>
      </c>
      <c r="I31" s="26">
        <f>ฉบับครู!AI31</f>
        <v>0</v>
      </c>
      <c r="J31" s="26" t="str">
        <f t="shared" si="1"/>
        <v>ปกติ</v>
      </c>
      <c r="K31" s="26">
        <f>ฉบับครู!AM31</f>
        <v>0</v>
      </c>
      <c r="L31" s="26" t="str">
        <f t="shared" si="2"/>
        <v>ปกติ</v>
      </c>
      <c r="M31" s="26">
        <f>ฉบับครู!AQ31</f>
        <v>0</v>
      </c>
      <c r="N31" s="26" t="str">
        <f t="shared" si="3"/>
        <v>ปกติ</v>
      </c>
      <c r="O31" s="26">
        <f>ฉบับครู!AS31</f>
        <v>0</v>
      </c>
      <c r="P31" s="26" t="str">
        <f t="shared" si="4"/>
        <v>ไม่มีจุดแข็ง</v>
      </c>
      <c r="Q31" s="26">
        <f t="shared" si="5"/>
        <v>0</v>
      </c>
      <c r="R31" s="26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4/5</v>
      </c>
      <c r="D32" s="49">
        <f>ฉบับนักเรียน!C32</f>
        <v>44111</v>
      </c>
      <c r="E32" s="52" t="str">
        <f>ฉบับนักเรียน!D32</f>
        <v>นางสาวปภัสสร  ค่ายมั่น</v>
      </c>
      <c r="F32" s="26" t="str">
        <f>ฉบับนักเรียน!E32</f>
        <v>หญิง</v>
      </c>
      <c r="G32" s="26">
        <f>ฉบับครู!AF32</f>
        <v>0</v>
      </c>
      <c r="H32" s="26" t="str">
        <f t="shared" si="0"/>
        <v>ปกติ</v>
      </c>
      <c r="I32" s="26">
        <f>ฉบับครู!AI32</f>
        <v>0</v>
      </c>
      <c r="J32" s="26" t="str">
        <f t="shared" si="1"/>
        <v>ปกติ</v>
      </c>
      <c r="K32" s="26">
        <f>ฉบับครู!AM32</f>
        <v>0</v>
      </c>
      <c r="L32" s="26" t="str">
        <f t="shared" si="2"/>
        <v>ปกติ</v>
      </c>
      <c r="M32" s="26">
        <f>ฉบับครู!AQ32</f>
        <v>0</v>
      </c>
      <c r="N32" s="26" t="str">
        <f t="shared" si="3"/>
        <v>ปกติ</v>
      </c>
      <c r="O32" s="26">
        <f>ฉบับครู!AS32</f>
        <v>0</v>
      </c>
      <c r="P32" s="26" t="str">
        <f t="shared" si="4"/>
        <v>ไม่มีจุดแข็ง</v>
      </c>
      <c r="Q32" s="26">
        <f t="shared" si="5"/>
        <v>0</v>
      </c>
      <c r="R32" s="26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4/5</v>
      </c>
      <c r="D33" s="49">
        <f>ฉบับนักเรียน!C33</f>
        <v>44203</v>
      </c>
      <c r="E33" s="52" t="str">
        <f>ฉบับนักเรียน!D33</f>
        <v>นางสาวพัชริดา  พันธ์โชติ</v>
      </c>
      <c r="F33" s="26" t="str">
        <f>ฉบับนักเรียน!E33</f>
        <v>หญิง</v>
      </c>
      <c r="G33" s="26">
        <f>ฉบับครู!AF33</f>
        <v>0</v>
      </c>
      <c r="H33" s="26" t="str">
        <f t="shared" si="0"/>
        <v>ปกติ</v>
      </c>
      <c r="I33" s="26">
        <f>ฉบับครู!AI33</f>
        <v>0</v>
      </c>
      <c r="J33" s="26" t="str">
        <f t="shared" si="1"/>
        <v>ปกติ</v>
      </c>
      <c r="K33" s="26">
        <f>ฉบับครู!AM33</f>
        <v>0</v>
      </c>
      <c r="L33" s="26" t="str">
        <f t="shared" si="2"/>
        <v>ปกติ</v>
      </c>
      <c r="M33" s="26">
        <f>ฉบับครู!AQ33</f>
        <v>0</v>
      </c>
      <c r="N33" s="26" t="str">
        <f t="shared" si="3"/>
        <v>ปกติ</v>
      </c>
      <c r="O33" s="26">
        <f>ฉบับครู!AS33</f>
        <v>0</v>
      </c>
      <c r="P33" s="26" t="str">
        <f t="shared" si="4"/>
        <v>ไม่มีจุดแข็ง</v>
      </c>
      <c r="Q33" s="26">
        <f t="shared" si="5"/>
        <v>0</v>
      </c>
      <c r="R33" s="26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4/5</v>
      </c>
      <c r="D34" s="49">
        <f>ฉบับนักเรียน!C34</f>
        <v>44212</v>
      </c>
      <c r="E34" s="52" t="str">
        <f>ฉบับนักเรียน!D34</f>
        <v>นางสาวอธิติยาธรณ์  เข็มเพ็ชร์</v>
      </c>
      <c r="F34" s="26" t="str">
        <f>ฉบับนักเรียน!E34</f>
        <v>หญิง</v>
      </c>
      <c r="G34" s="26">
        <f>ฉบับครู!AF34</f>
        <v>0</v>
      </c>
      <c r="H34" s="26" t="str">
        <f t="shared" si="0"/>
        <v>ปกติ</v>
      </c>
      <c r="I34" s="26">
        <f>ฉบับครู!AI34</f>
        <v>0</v>
      </c>
      <c r="J34" s="26" t="str">
        <f t="shared" si="1"/>
        <v>ปกติ</v>
      </c>
      <c r="K34" s="26">
        <f>ฉบับครู!AM34</f>
        <v>0</v>
      </c>
      <c r="L34" s="26" t="str">
        <f t="shared" si="2"/>
        <v>ปกติ</v>
      </c>
      <c r="M34" s="26">
        <f>ฉบับครู!AQ34</f>
        <v>0</v>
      </c>
      <c r="N34" s="26" t="str">
        <f t="shared" si="3"/>
        <v>ปกติ</v>
      </c>
      <c r="O34" s="26">
        <f>ฉบับครู!AS34</f>
        <v>0</v>
      </c>
      <c r="P34" s="26" t="str">
        <f t="shared" si="4"/>
        <v>ไม่มีจุดแข็ง</v>
      </c>
      <c r="Q34" s="26">
        <f t="shared" si="5"/>
        <v>0</v>
      </c>
      <c r="R34" s="26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4/5</v>
      </c>
      <c r="D35" s="49">
        <f>ฉบับนักเรียน!C35</f>
        <v>44373</v>
      </c>
      <c r="E35" s="52" t="str">
        <f>ฉบับนักเรียน!D35</f>
        <v>นางสาวขวัญวงศ์  วงษ์งาม</v>
      </c>
      <c r="F35" s="26" t="str">
        <f>ฉบับนักเรียน!E35</f>
        <v>หญิง</v>
      </c>
      <c r="G35" s="26">
        <f>ฉบับครู!AF35</f>
        <v>0</v>
      </c>
      <c r="H35" s="26" t="str">
        <f t="shared" si="0"/>
        <v>ปกติ</v>
      </c>
      <c r="I35" s="26">
        <f>ฉบับครู!AI35</f>
        <v>0</v>
      </c>
      <c r="J35" s="26" t="str">
        <f t="shared" si="1"/>
        <v>ปกติ</v>
      </c>
      <c r="K35" s="26">
        <f>ฉบับครู!AM35</f>
        <v>0</v>
      </c>
      <c r="L35" s="26" t="str">
        <f t="shared" si="2"/>
        <v>ปกติ</v>
      </c>
      <c r="M35" s="26">
        <f>ฉบับครู!AQ35</f>
        <v>0</v>
      </c>
      <c r="N35" s="26" t="str">
        <f t="shared" si="3"/>
        <v>ปกติ</v>
      </c>
      <c r="O35" s="26">
        <f>ฉบับครู!AS35</f>
        <v>0</v>
      </c>
      <c r="P35" s="26" t="str">
        <f t="shared" si="4"/>
        <v>ไม่มีจุดแข็ง</v>
      </c>
      <c r="Q35" s="26">
        <f t="shared" si="5"/>
        <v>0</v>
      </c>
      <c r="R35" s="26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4/5</v>
      </c>
      <c r="D36" s="49">
        <f>ฉบับนักเรียน!C36</f>
        <v>44387</v>
      </c>
      <c r="E36" s="52" t="str">
        <f>ฉบับนักเรียน!D36</f>
        <v>นางสาวพัชรินทร์  ศึกประเสริฐ</v>
      </c>
      <c r="F36" s="26" t="str">
        <f>ฉบับนักเรียน!E36</f>
        <v>หญิง</v>
      </c>
      <c r="G36" s="26">
        <f>ฉบับครู!AF36</f>
        <v>0</v>
      </c>
      <c r="H36" s="26" t="str">
        <f t="shared" si="0"/>
        <v>ปกติ</v>
      </c>
      <c r="I36" s="26">
        <f>ฉบับครู!AI36</f>
        <v>0</v>
      </c>
      <c r="J36" s="26" t="str">
        <f t="shared" si="1"/>
        <v>ปกติ</v>
      </c>
      <c r="K36" s="26">
        <f>ฉบับครู!AM36</f>
        <v>0</v>
      </c>
      <c r="L36" s="26" t="str">
        <f t="shared" si="2"/>
        <v>ปกติ</v>
      </c>
      <c r="M36" s="26">
        <f>ฉบับครู!AQ36</f>
        <v>0</v>
      </c>
      <c r="N36" s="26" t="str">
        <f t="shared" si="3"/>
        <v>ปกติ</v>
      </c>
      <c r="O36" s="26">
        <f>ฉบับครู!AS36</f>
        <v>0</v>
      </c>
      <c r="P36" s="26" t="str">
        <f t="shared" si="4"/>
        <v>ไม่มีจุดแข็ง</v>
      </c>
      <c r="Q36" s="26">
        <f t="shared" si="5"/>
        <v>0</v>
      </c>
      <c r="R36" s="26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4/5</v>
      </c>
      <c r="D37" s="49">
        <f>ฉบับนักเรียน!C37</f>
        <v>44463</v>
      </c>
      <c r="E37" s="52" t="str">
        <f>ฉบับนักเรียน!D37</f>
        <v>นางสาวจิรชญา  หรูวิวัฒน์</v>
      </c>
      <c r="F37" s="26" t="str">
        <f>ฉบับนักเรียน!E37</f>
        <v>หญิง</v>
      </c>
      <c r="G37" s="26">
        <f>ฉบับครู!AF37</f>
        <v>0</v>
      </c>
      <c r="H37" s="26" t="str">
        <f t="shared" si="0"/>
        <v>ปกติ</v>
      </c>
      <c r="I37" s="26">
        <f>ฉบับครู!AI37</f>
        <v>0</v>
      </c>
      <c r="J37" s="26" t="str">
        <f t="shared" si="1"/>
        <v>ปกติ</v>
      </c>
      <c r="K37" s="26">
        <f>ฉบับครู!AM37</f>
        <v>0</v>
      </c>
      <c r="L37" s="26" t="str">
        <f t="shared" si="2"/>
        <v>ปกติ</v>
      </c>
      <c r="M37" s="26">
        <f>ฉบับครู!AQ37</f>
        <v>0</v>
      </c>
      <c r="N37" s="26" t="str">
        <f t="shared" si="3"/>
        <v>ปกติ</v>
      </c>
      <c r="O37" s="26">
        <f>ฉบับครู!AS37</f>
        <v>0</v>
      </c>
      <c r="P37" s="26" t="str">
        <f t="shared" si="4"/>
        <v>ไม่มีจุดแข็ง</v>
      </c>
      <c r="Q37" s="26">
        <f t="shared" si="5"/>
        <v>0</v>
      </c>
      <c r="R37" s="26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4/5</v>
      </c>
      <c r="D38" s="49">
        <f>ฉบับนักเรียน!C38</f>
        <v>44467</v>
      </c>
      <c r="E38" s="52" t="str">
        <f>ฉบับนักเรียน!D38</f>
        <v>นางสาวฐิติรัตน์  ลิ้มวุฒิไกรจิรัฐ</v>
      </c>
      <c r="F38" s="26" t="str">
        <f>ฉบับนักเรียน!E38</f>
        <v>หญิง</v>
      </c>
      <c r="G38" s="26">
        <f>ฉบับครู!AF38</f>
        <v>0</v>
      </c>
      <c r="H38" s="26" t="str">
        <f t="shared" si="0"/>
        <v>ปกติ</v>
      </c>
      <c r="I38" s="26">
        <f>ฉบับครู!AI38</f>
        <v>0</v>
      </c>
      <c r="J38" s="26" t="str">
        <f t="shared" si="1"/>
        <v>ปกติ</v>
      </c>
      <c r="K38" s="26">
        <f>ฉบับครู!AM38</f>
        <v>0</v>
      </c>
      <c r="L38" s="26" t="str">
        <f t="shared" si="2"/>
        <v>ปกติ</v>
      </c>
      <c r="M38" s="26">
        <f>ฉบับครู!AQ38</f>
        <v>0</v>
      </c>
      <c r="N38" s="26" t="str">
        <f t="shared" si="3"/>
        <v>ปกติ</v>
      </c>
      <c r="O38" s="26">
        <f>ฉบับครู!AS38</f>
        <v>0</v>
      </c>
      <c r="P38" s="26" t="str">
        <f t="shared" si="4"/>
        <v>ไม่มีจุดแข็ง</v>
      </c>
      <c r="Q38" s="26">
        <f t="shared" si="5"/>
        <v>0</v>
      </c>
      <c r="R38" s="26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4/5</v>
      </c>
      <c r="D39" s="49">
        <f>ฉบับนักเรียน!C39</f>
        <v>44480</v>
      </c>
      <c r="E39" s="52" t="str">
        <f>ฉบับนักเรียน!D39</f>
        <v>นางสาวศศิวรรณ  ปุชัยเคน</v>
      </c>
      <c r="F39" s="26" t="str">
        <f>ฉบับนักเรียน!E39</f>
        <v>หญิง</v>
      </c>
      <c r="G39" s="26">
        <f>ฉบับครู!AF39</f>
        <v>0</v>
      </c>
      <c r="H39" s="26" t="str">
        <f t="shared" si="0"/>
        <v>ปกติ</v>
      </c>
      <c r="I39" s="26">
        <f>ฉบับครู!AI39</f>
        <v>0</v>
      </c>
      <c r="J39" s="26" t="str">
        <f t="shared" si="1"/>
        <v>ปกติ</v>
      </c>
      <c r="K39" s="26">
        <f>ฉบับครู!AM39</f>
        <v>0</v>
      </c>
      <c r="L39" s="26" t="str">
        <f t="shared" si="2"/>
        <v>ปกติ</v>
      </c>
      <c r="M39" s="26">
        <f>ฉบับครู!AQ39</f>
        <v>0</v>
      </c>
      <c r="N39" s="26" t="str">
        <f t="shared" si="3"/>
        <v>ปกติ</v>
      </c>
      <c r="O39" s="26">
        <f>ฉบับครู!AS39</f>
        <v>0</v>
      </c>
      <c r="P39" s="26" t="str">
        <f t="shared" si="4"/>
        <v>ไม่มีจุดแข็ง</v>
      </c>
      <c r="Q39" s="26">
        <f t="shared" si="5"/>
        <v>0</v>
      </c>
      <c r="R39" s="26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 t="str">
        <f>ฉบับครู!B40</f>
        <v>4/5</v>
      </c>
      <c r="D40" s="49">
        <f>ฉบับนักเรียน!C40</f>
        <v>44482</v>
      </c>
      <c r="E40" s="52" t="str">
        <f>ฉบับนักเรียน!D40</f>
        <v>นางสาวสมัชญา  ตังกวย</v>
      </c>
      <c r="F40" s="26" t="str">
        <f>ฉบับนักเรียน!E40</f>
        <v>หญิง</v>
      </c>
      <c r="G40" s="26">
        <f>ฉบับครู!AF40</f>
        <v>0</v>
      </c>
      <c r="H40" s="26" t="str">
        <f t="shared" si="0"/>
        <v>ปกติ</v>
      </c>
      <c r="I40" s="26">
        <f>ฉบับครู!AI40</f>
        <v>0</v>
      </c>
      <c r="J40" s="26" t="str">
        <f t="shared" si="1"/>
        <v>ปกติ</v>
      </c>
      <c r="K40" s="26">
        <f>ฉบับครู!AM40</f>
        <v>0</v>
      </c>
      <c r="L40" s="26" t="str">
        <f t="shared" si="2"/>
        <v>ปกติ</v>
      </c>
      <c r="M40" s="26">
        <f>ฉบับครู!AQ40</f>
        <v>0</v>
      </c>
      <c r="N40" s="26" t="str">
        <f t="shared" si="3"/>
        <v>ปกติ</v>
      </c>
      <c r="O40" s="26">
        <f>ฉบับครู!AS40</f>
        <v>0</v>
      </c>
      <c r="P40" s="26" t="str">
        <f t="shared" si="4"/>
        <v>ไม่มีจุดแข็ง</v>
      </c>
      <c r="Q40" s="26">
        <f t="shared" si="5"/>
        <v>0</v>
      </c>
      <c r="R40" s="26">
        <f t="shared" si="6"/>
        <v>0</v>
      </c>
      <c r="S40" s="26" t="str">
        <f t="shared" si="7"/>
        <v>ปกติ</v>
      </c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 t="str">
        <f>ฉบับครู!B41</f>
        <v>4/5</v>
      </c>
      <c r="D41" s="49">
        <f>ฉบับนักเรียน!C41</f>
        <v>46218</v>
      </c>
      <c r="E41" s="52" t="str">
        <f>ฉบับนักเรียน!D41</f>
        <v>นางสาวกิรณา  ทะประสพ</v>
      </c>
      <c r="F41" s="26" t="str">
        <f>ฉบับนักเรียน!E41</f>
        <v>หญิง</v>
      </c>
      <c r="G41" s="26">
        <f>ฉบับครู!AF41</f>
        <v>0</v>
      </c>
      <c r="H41" s="26" t="str">
        <f t="shared" si="0"/>
        <v>ปกติ</v>
      </c>
      <c r="I41" s="26">
        <f>ฉบับครู!AI41</f>
        <v>0</v>
      </c>
      <c r="J41" s="26" t="str">
        <f t="shared" si="1"/>
        <v>ปกติ</v>
      </c>
      <c r="K41" s="26">
        <f>ฉบับครู!AM41</f>
        <v>0</v>
      </c>
      <c r="L41" s="26" t="str">
        <f t="shared" si="2"/>
        <v>ปกติ</v>
      </c>
      <c r="M41" s="26">
        <f>ฉบับครู!AQ41</f>
        <v>0</v>
      </c>
      <c r="N41" s="26" t="str">
        <f t="shared" si="3"/>
        <v>ปกติ</v>
      </c>
      <c r="O41" s="26">
        <f>ฉบับครู!AS41</f>
        <v>0</v>
      </c>
      <c r="P41" s="26" t="str">
        <f t="shared" si="4"/>
        <v>ไม่มีจุดแข็ง</v>
      </c>
      <c r="Q41" s="26">
        <f t="shared" si="5"/>
        <v>0</v>
      </c>
      <c r="R41" s="26">
        <f t="shared" si="6"/>
        <v>0</v>
      </c>
      <c r="S41" s="26" t="str">
        <f t="shared" si="7"/>
        <v>ปกติ</v>
      </c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 t="str">
        <f>ฉบับครู!B42</f>
        <v>4/5</v>
      </c>
      <c r="D42" s="49">
        <f>ฉบับนักเรียน!C42</f>
        <v>46219</v>
      </c>
      <c r="E42" s="52" t="str">
        <f>ฉบับนักเรียน!D42</f>
        <v>เด็กหญิงจินตนา  วิวิธสุรการ</v>
      </c>
      <c r="F42" s="26" t="str">
        <f>ฉบับนักเรียน!E42</f>
        <v>หญิง</v>
      </c>
      <c r="G42" s="26">
        <f>ฉบับครู!AF42</f>
        <v>0</v>
      </c>
      <c r="H42" s="26" t="str">
        <f t="shared" si="0"/>
        <v>ปกติ</v>
      </c>
      <c r="I42" s="26">
        <f>ฉบับครู!AI42</f>
        <v>0</v>
      </c>
      <c r="J42" s="26" t="str">
        <f t="shared" si="1"/>
        <v>ปกติ</v>
      </c>
      <c r="K42" s="26">
        <f>ฉบับครู!AM42</f>
        <v>0</v>
      </c>
      <c r="L42" s="26" t="str">
        <f t="shared" si="2"/>
        <v>ปกติ</v>
      </c>
      <c r="M42" s="26">
        <f>ฉบับครู!AQ42</f>
        <v>0</v>
      </c>
      <c r="N42" s="26" t="str">
        <f t="shared" si="3"/>
        <v>ปกติ</v>
      </c>
      <c r="O42" s="26">
        <f>ฉบับครู!AS42</f>
        <v>0</v>
      </c>
      <c r="P42" s="26" t="str">
        <f t="shared" si="4"/>
        <v>ไม่มีจุดแข็ง</v>
      </c>
      <c r="Q42" s="26">
        <f t="shared" si="5"/>
        <v>0</v>
      </c>
      <c r="R42" s="26">
        <f t="shared" si="6"/>
        <v>0</v>
      </c>
      <c r="S42" s="26" t="str">
        <f t="shared" si="7"/>
        <v>ปกติ</v>
      </c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 t="str">
        <f>ฉบับครู!B43</f>
        <v>4/5</v>
      </c>
      <c r="D43" s="49">
        <f>ฉบับนักเรียน!C43</f>
        <v>46220</v>
      </c>
      <c r="E43" s="52" t="str">
        <f>ฉบับนักเรียน!D43</f>
        <v>นางสาวญาณิศา  มั่นจันทร์</v>
      </c>
      <c r="F43" s="26" t="str">
        <f>ฉบับนักเรียน!E43</f>
        <v>หญิง</v>
      </c>
      <c r="G43" s="26">
        <f>ฉบับครู!AF43</f>
        <v>0</v>
      </c>
      <c r="H43" s="26" t="str">
        <f t="shared" ref="H43" si="8">IF(G43&lt;4,"ปกติ",IF(G43&lt;6,"เสี่ยง","มีปัญหา"))</f>
        <v>ปกติ</v>
      </c>
      <c r="I43" s="26">
        <f>ฉบับครู!AI43</f>
        <v>0</v>
      </c>
      <c r="J43" s="26" t="str">
        <f t="shared" ref="J43" si="9">IF(I43&lt;4,"ปกติ",IF(I43&lt;5,"เสี่ยง","มีปัญหา"))</f>
        <v>ปกติ</v>
      </c>
      <c r="K43" s="26">
        <f>ฉบับครู!AM43</f>
        <v>0</v>
      </c>
      <c r="L43" s="26" t="str">
        <f t="shared" ref="L43" si="10">IF(K43&lt;6,"ปกติ",IF(K43&lt;7,"เสี่ยง","มีปัญหา"))</f>
        <v>ปกติ</v>
      </c>
      <c r="M43" s="26">
        <f>ฉบับครู!AQ43</f>
        <v>0</v>
      </c>
      <c r="N43" s="26" t="str">
        <f t="shared" ref="N43" si="11">IF(M43&lt;5,"ปกติ",IF(M43&lt;6,"เสี่ยง","มีปัญหา"))</f>
        <v>ปกติ</v>
      </c>
      <c r="O43" s="26">
        <f>ฉบับครู!AS43</f>
        <v>0</v>
      </c>
      <c r="P43" s="26" t="str">
        <f t="shared" ref="P43" si="12">IF(O43&gt;4,"มีจุดแข็ง","ไม่มีจุดแข็ง")</f>
        <v>ไม่มีจุดแข็ง</v>
      </c>
      <c r="Q43" s="26">
        <f t="shared" ref="Q43" si="13">G43+I43+K43+M43</f>
        <v>0</v>
      </c>
      <c r="R43" s="26">
        <f t="shared" ref="R43" si="14">SUM(G43,I43,K43,M43)</f>
        <v>0</v>
      </c>
      <c r="S43" s="26" t="str">
        <f t="shared" ref="S43" si="15">IF(R43&lt;17,"ปกติ",IF(R43&lt;20,"เสี่ยง","มีปัญหา"))</f>
        <v>ปกติ</v>
      </c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49"/>
      <c r="E44" s="52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5.75" customHeight="1" x14ac:dyDescent="0.6">
      <c r="A45" s="40"/>
      <c r="B45" s="20" t="s">
        <v>52</v>
      </c>
      <c r="C45" s="44"/>
      <c r="D45" s="49"/>
      <c r="E45" s="52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20" t="s">
        <v>61</v>
      </c>
      <c r="C54" s="44"/>
      <c r="D54" s="17"/>
      <c r="E54" s="52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5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45" t="str">
        <f>report1!D56</f>
        <v>(ลงชื่อ)</v>
      </c>
      <c r="E56" s="40"/>
      <c r="F56" s="40"/>
      <c r="G56" s="40"/>
      <c r="H56" s="40"/>
      <c r="I56" s="40"/>
      <c r="J56" s="40"/>
      <c r="K56" s="40"/>
      <c r="L56" s="40" t="str">
        <f>report1!L56</f>
        <v xml:space="preserve">                 (ลงชื่อ)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54" t="str">
        <f>report1!E57</f>
        <v>นางนลินรัตน์ สุขธีรกุลพงศ์</v>
      </c>
      <c r="F57" s="40"/>
      <c r="G57" s="40"/>
      <c r="H57" s="40"/>
      <c r="I57" s="40"/>
      <c r="J57" s="40"/>
      <c r="K57" s="40"/>
      <c r="L57" s="40"/>
      <c r="M57" s="40"/>
      <c r="N57" s="86" t="str">
        <f>report1!N57</f>
        <v>นางสาววลัยลักษณ์ ภูศรี</v>
      </c>
      <c r="O57" s="87"/>
      <c r="P57" s="87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54" t="str">
        <f>report1!E58</f>
        <v xml:space="preserve">      ครูที่ปรึกษา</v>
      </c>
      <c r="F58" s="40"/>
      <c r="G58" s="40"/>
      <c r="H58" s="40"/>
      <c r="I58" s="40"/>
      <c r="J58" s="40"/>
      <c r="K58" s="40"/>
      <c r="L58" s="40"/>
      <c r="M58" s="53" t="str">
        <f>report1!M58</f>
        <v xml:space="preserve">             (ครูที่ปรึกษา)</v>
      </c>
      <c r="N58" s="86" t="str">
        <f>report1!N58</f>
        <v>ครูที่ปรึกษา</v>
      </c>
      <c r="O58" s="87"/>
      <c r="P58" s="87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C42" sqref="C42:S43"/>
    </sheetView>
  </sheetViews>
  <sheetFormatPr defaultColWidth="10.08203125" defaultRowHeight="15" customHeight="1" x14ac:dyDescent="0.6"/>
  <cols>
    <col min="1" max="1" width="4.1640625" style="46" customWidth="1"/>
    <col min="2" max="2" width="5.4140625" style="46" customWidth="1"/>
    <col min="3" max="3" width="5.08203125" style="46" customWidth="1"/>
    <col min="4" max="4" width="7.6640625" style="46" customWidth="1"/>
    <col min="5" max="5" width="27.6640625" style="46" customWidth="1"/>
    <col min="6" max="6" width="8" style="46" customWidth="1"/>
    <col min="7" max="7" width="4.4140625" style="46" hidden="1" customWidth="1"/>
    <col min="8" max="8" width="13.58203125" style="46" customWidth="1"/>
    <col min="9" max="9" width="4.4140625" style="46" hidden="1" customWidth="1"/>
    <col min="10" max="10" width="14.58203125" style="46" customWidth="1"/>
    <col min="11" max="11" width="4.4140625" style="46" hidden="1" customWidth="1"/>
    <col min="12" max="12" width="13.58203125" style="46" customWidth="1"/>
    <col min="13" max="13" width="3.9140625" style="46" hidden="1" customWidth="1"/>
    <col min="14" max="14" width="13.58203125" style="46" customWidth="1"/>
    <col min="15" max="15" width="4.4140625" style="46" hidden="1" customWidth="1"/>
    <col min="16" max="16" width="13.58203125" style="46" customWidth="1"/>
    <col min="17" max="18" width="4" style="46" hidden="1" customWidth="1"/>
    <col min="19" max="19" width="14.1640625" style="46" customWidth="1"/>
    <col min="20" max="31" width="9.08203125" style="46" customWidth="1"/>
    <col min="32" max="16384" width="10.08203125" style="46"/>
  </cols>
  <sheetData>
    <row r="1" spans="1:31" ht="19.5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9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9.5" customHeight="1" x14ac:dyDescent="0.6">
      <c r="A2" s="40"/>
      <c r="B2" s="89" t="s">
        <v>0</v>
      </c>
      <c r="C2" s="90"/>
      <c r="D2" s="90"/>
      <c r="E2" s="90"/>
      <c r="F2" s="91"/>
      <c r="G2" s="57"/>
      <c r="H2" s="99" t="s">
        <v>86</v>
      </c>
      <c r="I2" s="90"/>
      <c r="J2" s="90"/>
      <c r="K2" s="90"/>
      <c r="L2" s="90"/>
      <c r="M2" s="90"/>
      <c r="N2" s="90"/>
      <c r="O2" s="90"/>
      <c r="P2" s="90"/>
      <c r="Q2" s="90"/>
      <c r="R2" s="90"/>
      <c r="S2" s="91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9.5" customHeight="1" x14ac:dyDescent="0.6">
      <c r="A3" s="40"/>
      <c r="B3" s="89" t="str">
        <f>ฉบับนักเรียน!A3</f>
        <v>นางนลินรัตน์ สุขธีรกุลพงศ์  นางสาววลัยลักษณ์ ภูศรี</v>
      </c>
      <c r="C3" s="90"/>
      <c r="D3" s="90"/>
      <c r="E3" s="90"/>
      <c r="F3" s="91"/>
      <c r="G3" s="57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9.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9.5" customHeight="1" x14ac:dyDescent="0.6">
      <c r="A5" s="40"/>
      <c r="B5" s="20" t="s">
        <v>66</v>
      </c>
      <c r="C5" s="44" t="str">
        <f>ฉบับครู!B5</f>
        <v>4/5</v>
      </c>
      <c r="D5" s="76">
        <f>ฉบับนักเรียน!C5</f>
        <v>44088</v>
      </c>
      <c r="E5" s="42" t="str">
        <f>ฉบับนักเรียน!D5</f>
        <v>นายธนวิชญ์  หนูเขียว</v>
      </c>
      <c r="F5" s="26" t="str">
        <f>ฉบับนักเรียน!E5</f>
        <v>ชาย</v>
      </c>
      <c r="G5" s="26">
        <f>ฉบับผู้ปกครอง!AF5</f>
        <v>0</v>
      </c>
      <c r="H5" s="26" t="str">
        <f t="shared" ref="H5:H42" si="0">IF(G5&lt;5,"ปกติ",IF(G5&lt;6,"เสี่ยง","มีปัญหา"))</f>
        <v>ปกติ</v>
      </c>
      <c r="I5" s="26">
        <f>ฉบับผู้ปกครอง!AI5</f>
        <v>0</v>
      </c>
      <c r="J5" s="26" t="str">
        <f t="shared" ref="J5:J42" si="1">IF(I5&lt;4,"ปกติ",IF(I5&lt;5,"เสี่ยง","มีปัญหา"))</f>
        <v>ปกติ</v>
      </c>
      <c r="K5" s="26">
        <f>ฉบับผู้ปกครอง!AM5</f>
        <v>0</v>
      </c>
      <c r="L5" s="26" t="str">
        <f t="shared" ref="L5:L42" si="2">IF(K5&lt;6,"ปกติ",IF(K5&lt;7,"เสี่ยง","มีปัญหา"))</f>
        <v>ปกติ</v>
      </c>
      <c r="M5" s="26">
        <f>ฉบับผู้ปกครอง!AQ5</f>
        <v>0</v>
      </c>
      <c r="N5" s="26" t="str">
        <f t="shared" ref="N5:N42" si="3">IF(M5&lt;5,"ปกติ",IF(M5&lt;6,"เสี่ยง","มีปัญหา"))</f>
        <v>ปกติ</v>
      </c>
      <c r="O5" s="26">
        <f>ฉบับผู้ปกครอง!AS5</f>
        <v>0</v>
      </c>
      <c r="P5" s="26" t="str">
        <f t="shared" ref="P5:P42" si="4">IF(O5&gt;4,"มีจุดแข็ง","ไม่มีจุดแข็ง")</f>
        <v>ไม่มีจุดแข็ง</v>
      </c>
      <c r="Q5" s="26">
        <f t="shared" ref="Q5:Q42" si="5">G5+I5+K5+M5</f>
        <v>0</v>
      </c>
      <c r="R5" s="26">
        <f t="shared" ref="R5:R42" si="6">SUM(G5,I5,K5,M5)</f>
        <v>0</v>
      </c>
      <c r="S5" s="26" t="str">
        <f t="shared" ref="S5:S42" si="7">IF(R5&lt;17,"ปกติ",IF(R5&lt;20,"เสี่ยง","มีปัญหา"))</f>
        <v>ปกติ</v>
      </c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</row>
    <row r="6" spans="1:31" ht="19.5" customHeight="1" x14ac:dyDescent="0.6">
      <c r="A6" s="40"/>
      <c r="B6" s="20" t="s">
        <v>13</v>
      </c>
      <c r="C6" s="44" t="str">
        <f>ฉบับครู!B6</f>
        <v>4/5</v>
      </c>
      <c r="D6" s="76">
        <f>ฉบับนักเรียน!C6</f>
        <v>44090</v>
      </c>
      <c r="E6" s="42" t="str">
        <f>ฉบับนักเรียน!D6</f>
        <v>นายปิติ  สังข์แก้วพูลผล</v>
      </c>
      <c r="F6" s="26" t="str">
        <f>ฉบับนักเรียน!E6</f>
        <v>ชาย</v>
      </c>
      <c r="G6" s="26">
        <f>ฉบับผู้ปกครอง!AF6</f>
        <v>0</v>
      </c>
      <c r="H6" s="26" t="str">
        <f t="shared" si="0"/>
        <v>ปกติ</v>
      </c>
      <c r="I6" s="26">
        <f>ฉบับผู้ปกครอง!AI6</f>
        <v>0</v>
      </c>
      <c r="J6" s="26" t="str">
        <f t="shared" si="1"/>
        <v>ปกติ</v>
      </c>
      <c r="K6" s="26">
        <f>ฉบับผู้ปกครอง!AM6</f>
        <v>0</v>
      </c>
      <c r="L6" s="26" t="str">
        <f t="shared" si="2"/>
        <v>ปกติ</v>
      </c>
      <c r="M6" s="26">
        <f>ฉบับผู้ปกครอง!AQ6</f>
        <v>0</v>
      </c>
      <c r="N6" s="26" t="str">
        <f t="shared" si="3"/>
        <v>ปกติ</v>
      </c>
      <c r="O6" s="27">
        <f>ฉบับผู้ปกครอง!AS6</f>
        <v>0</v>
      </c>
      <c r="P6" s="26" t="str">
        <f t="shared" si="4"/>
        <v>ไม่มีจุดแข็ง</v>
      </c>
      <c r="Q6" s="26">
        <f t="shared" si="5"/>
        <v>0</v>
      </c>
      <c r="R6" s="26">
        <f t="shared" si="6"/>
        <v>0</v>
      </c>
      <c r="S6" s="26" t="str">
        <f t="shared" si="7"/>
        <v>ปกติ</v>
      </c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</row>
    <row r="7" spans="1:31" ht="19.5" customHeight="1" x14ac:dyDescent="0.6">
      <c r="A7" s="40"/>
      <c r="B7" s="20" t="s">
        <v>14</v>
      </c>
      <c r="C7" s="44" t="str">
        <f>ฉบับครู!B7</f>
        <v>4/5</v>
      </c>
      <c r="D7" s="76">
        <f>ฉบับนักเรียน!C7</f>
        <v>44135</v>
      </c>
      <c r="E7" s="42" t="str">
        <f>ฉบับนักเรียน!D7</f>
        <v>นายนิติกร  เชื้อจิตร</v>
      </c>
      <c r="F7" s="26" t="str">
        <f>ฉบับนักเรียน!E7</f>
        <v>ชาย</v>
      </c>
      <c r="G7" s="26">
        <f>ฉบับผู้ปกครอง!AF7</f>
        <v>0</v>
      </c>
      <c r="H7" s="26" t="str">
        <f t="shared" si="0"/>
        <v>ปกติ</v>
      </c>
      <c r="I7" s="26">
        <f>ฉบับผู้ปกครอง!AI7</f>
        <v>0</v>
      </c>
      <c r="J7" s="26" t="str">
        <f t="shared" si="1"/>
        <v>ปกติ</v>
      </c>
      <c r="K7" s="26">
        <f>ฉบับผู้ปกครอง!AM7</f>
        <v>0</v>
      </c>
      <c r="L7" s="26" t="str">
        <f t="shared" si="2"/>
        <v>ปกติ</v>
      </c>
      <c r="M7" s="26">
        <f>ฉบับผู้ปกครอง!AQ7</f>
        <v>0</v>
      </c>
      <c r="N7" s="26" t="str">
        <f t="shared" si="3"/>
        <v>ปกติ</v>
      </c>
      <c r="O7" s="26">
        <f>ฉบับผู้ปกครอง!AS7</f>
        <v>0</v>
      </c>
      <c r="P7" s="26" t="str">
        <f t="shared" si="4"/>
        <v>ไม่มีจุดแข็ง</v>
      </c>
      <c r="Q7" s="26">
        <f t="shared" si="5"/>
        <v>0</v>
      </c>
      <c r="R7" s="26">
        <f t="shared" si="6"/>
        <v>0</v>
      </c>
      <c r="S7" s="26" t="str">
        <f t="shared" si="7"/>
        <v>ปกติ</v>
      </c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</row>
    <row r="8" spans="1:31" ht="19.5" customHeight="1" x14ac:dyDescent="0.6">
      <c r="A8" s="40"/>
      <c r="B8" s="20" t="s">
        <v>15</v>
      </c>
      <c r="C8" s="44" t="str">
        <f>ฉบับครู!B8</f>
        <v>4/5</v>
      </c>
      <c r="D8" s="76">
        <f>ฉบับนักเรียน!C8</f>
        <v>44217</v>
      </c>
      <c r="E8" s="42" t="str">
        <f>ฉบับนักเรียน!D8</f>
        <v>นายเตวิช  นามประสพ</v>
      </c>
      <c r="F8" s="26" t="str">
        <f>ฉบับนักเรียน!E8</f>
        <v>ชาย</v>
      </c>
      <c r="G8" s="26">
        <f>ฉบับผู้ปกครอง!AF8</f>
        <v>0</v>
      </c>
      <c r="H8" s="26" t="str">
        <f t="shared" si="0"/>
        <v>ปกติ</v>
      </c>
      <c r="I8" s="26">
        <f>ฉบับผู้ปกครอง!AI8</f>
        <v>0</v>
      </c>
      <c r="J8" s="26" t="str">
        <f t="shared" si="1"/>
        <v>ปกติ</v>
      </c>
      <c r="K8" s="26">
        <f>ฉบับผู้ปกครอง!AM8</f>
        <v>0</v>
      </c>
      <c r="L8" s="26" t="str">
        <f t="shared" si="2"/>
        <v>ปกติ</v>
      </c>
      <c r="M8" s="26">
        <f>ฉบับผู้ปกครอง!AQ8</f>
        <v>0</v>
      </c>
      <c r="N8" s="26" t="str">
        <f t="shared" si="3"/>
        <v>ปกติ</v>
      </c>
      <c r="O8" s="26">
        <f>ฉบับผู้ปกครอง!AS8</f>
        <v>0</v>
      </c>
      <c r="P8" s="26" t="str">
        <f t="shared" si="4"/>
        <v>ไม่มีจุดแข็ง</v>
      </c>
      <c r="Q8" s="26">
        <f t="shared" si="5"/>
        <v>0</v>
      </c>
      <c r="R8" s="26">
        <f t="shared" si="6"/>
        <v>0</v>
      </c>
      <c r="S8" s="26" t="str">
        <f t="shared" si="7"/>
        <v>ปกติ</v>
      </c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pans="1:31" ht="19.5" customHeight="1" x14ac:dyDescent="0.6">
      <c r="A9" s="40"/>
      <c r="B9" s="20" t="s">
        <v>16</v>
      </c>
      <c r="C9" s="44" t="str">
        <f>ฉบับครู!B9</f>
        <v>4/5</v>
      </c>
      <c r="D9" s="76">
        <f>ฉบับนักเรียน!C9</f>
        <v>44219</v>
      </c>
      <c r="E9" s="42" t="str">
        <f>ฉบับนักเรียน!D9</f>
        <v>นายชัยนุช  แพงสกล</v>
      </c>
      <c r="F9" s="26" t="str">
        <f>ฉบับนักเรียน!E9</f>
        <v>ชาย</v>
      </c>
      <c r="G9" s="26">
        <f>ฉบับผู้ปกครอง!AF9</f>
        <v>0</v>
      </c>
      <c r="H9" s="26" t="str">
        <f t="shared" si="0"/>
        <v>ปกติ</v>
      </c>
      <c r="I9" s="26">
        <f>ฉบับผู้ปกครอง!AI9</f>
        <v>0</v>
      </c>
      <c r="J9" s="26" t="str">
        <f t="shared" si="1"/>
        <v>ปกติ</v>
      </c>
      <c r="K9" s="26">
        <f>ฉบับผู้ปกครอง!AM9</f>
        <v>0</v>
      </c>
      <c r="L9" s="26" t="str">
        <f t="shared" si="2"/>
        <v>ปกติ</v>
      </c>
      <c r="M9" s="26">
        <f>ฉบับผู้ปกครอง!AQ9</f>
        <v>0</v>
      </c>
      <c r="N9" s="26" t="str">
        <f t="shared" si="3"/>
        <v>ปกติ</v>
      </c>
      <c r="O9" s="27">
        <f>ฉบับผู้ปกครอง!AS9</f>
        <v>0</v>
      </c>
      <c r="P9" s="26" t="str">
        <f t="shared" si="4"/>
        <v>ไม่มีจุดแข็ง</v>
      </c>
      <c r="Q9" s="26">
        <f t="shared" si="5"/>
        <v>0</v>
      </c>
      <c r="R9" s="26">
        <f t="shared" si="6"/>
        <v>0</v>
      </c>
      <c r="S9" s="26" t="str">
        <f t="shared" si="7"/>
        <v>ปกติ</v>
      </c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pans="1:31" ht="19.5" customHeight="1" x14ac:dyDescent="0.6">
      <c r="A10" s="40"/>
      <c r="B10" s="20" t="s">
        <v>17</v>
      </c>
      <c r="C10" s="44" t="str">
        <f>ฉบับครู!B10</f>
        <v>4/5</v>
      </c>
      <c r="D10" s="76">
        <f>ฉบับนักเรียน!C10</f>
        <v>44221</v>
      </c>
      <c r="E10" s="42" t="str">
        <f>ฉบับนักเรียน!D10</f>
        <v>นายชัยวัฒน์  สุขเปีย</v>
      </c>
      <c r="F10" s="26" t="str">
        <f>ฉบับนักเรียน!E10</f>
        <v>ชาย</v>
      </c>
      <c r="G10" s="26">
        <f>ฉบับผู้ปกครอง!AF10</f>
        <v>0</v>
      </c>
      <c r="H10" s="26" t="str">
        <f t="shared" si="0"/>
        <v>ปกติ</v>
      </c>
      <c r="I10" s="26">
        <f>ฉบับผู้ปกครอง!AI10</f>
        <v>0</v>
      </c>
      <c r="J10" s="26" t="str">
        <f t="shared" si="1"/>
        <v>ปกติ</v>
      </c>
      <c r="K10" s="26">
        <f>ฉบับผู้ปกครอง!AM10</f>
        <v>0</v>
      </c>
      <c r="L10" s="26" t="str">
        <f t="shared" si="2"/>
        <v>ปกติ</v>
      </c>
      <c r="M10" s="26">
        <f>ฉบับผู้ปกครอง!AQ10</f>
        <v>0</v>
      </c>
      <c r="N10" s="26" t="str">
        <f t="shared" si="3"/>
        <v>ปกติ</v>
      </c>
      <c r="O10" s="26">
        <f>ฉบับผู้ปกครอง!AS10</f>
        <v>0</v>
      </c>
      <c r="P10" s="26" t="str">
        <f t="shared" si="4"/>
        <v>ไม่มีจุดแข็ง</v>
      </c>
      <c r="Q10" s="26">
        <f t="shared" si="5"/>
        <v>0</v>
      </c>
      <c r="R10" s="26">
        <f t="shared" si="6"/>
        <v>0</v>
      </c>
      <c r="S10" s="26" t="str">
        <f t="shared" si="7"/>
        <v>ปกติ</v>
      </c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pans="1:31" ht="19.5" customHeight="1" x14ac:dyDescent="0.6">
      <c r="A11" s="40"/>
      <c r="B11" s="20" t="s">
        <v>18</v>
      </c>
      <c r="C11" s="44" t="str">
        <f>ฉบับครู!B11</f>
        <v>4/5</v>
      </c>
      <c r="D11" s="76">
        <f>ฉบับนักเรียน!C11</f>
        <v>44223</v>
      </c>
      <c r="E11" s="42" t="str">
        <f>ฉบับนักเรียน!D11</f>
        <v>นายชีวธันย์  พวงมาลัย</v>
      </c>
      <c r="F11" s="26" t="str">
        <f>ฉบับนักเรียน!E11</f>
        <v>ชาย</v>
      </c>
      <c r="G11" s="26">
        <f>ฉบับผู้ปกครอง!AF11</f>
        <v>0</v>
      </c>
      <c r="H11" s="26" t="str">
        <f t="shared" si="0"/>
        <v>ปกติ</v>
      </c>
      <c r="I11" s="26">
        <f>ฉบับผู้ปกครอง!AI11</f>
        <v>0</v>
      </c>
      <c r="J11" s="26" t="str">
        <f t="shared" si="1"/>
        <v>ปกติ</v>
      </c>
      <c r="K11" s="26">
        <f>ฉบับผู้ปกครอง!AM11</f>
        <v>0</v>
      </c>
      <c r="L11" s="26" t="str">
        <f t="shared" si="2"/>
        <v>ปกติ</v>
      </c>
      <c r="M11" s="26">
        <f>ฉบับผู้ปกครอง!AQ11</f>
        <v>0</v>
      </c>
      <c r="N11" s="26" t="str">
        <f t="shared" si="3"/>
        <v>ปกติ</v>
      </c>
      <c r="O11" s="26">
        <f>ฉบับผู้ปกครอง!AS11</f>
        <v>0</v>
      </c>
      <c r="P11" s="26" t="str">
        <f t="shared" si="4"/>
        <v>ไม่มีจุดแข็ง</v>
      </c>
      <c r="Q11" s="26">
        <f t="shared" si="5"/>
        <v>0</v>
      </c>
      <c r="R11" s="26">
        <f t="shared" si="6"/>
        <v>0</v>
      </c>
      <c r="S11" s="26" t="str">
        <f t="shared" si="7"/>
        <v>ปกติ</v>
      </c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pans="1:31" ht="19.5" customHeight="1" x14ac:dyDescent="0.6">
      <c r="A12" s="40"/>
      <c r="B12" s="20" t="s">
        <v>19</v>
      </c>
      <c r="C12" s="44" t="str">
        <f>ฉบับครู!B12</f>
        <v>4/5</v>
      </c>
      <c r="D12" s="76">
        <f>ฉบับนักเรียน!C12</f>
        <v>44224</v>
      </c>
      <c r="E12" s="42" t="str">
        <f>ฉบับนักเรียน!D12</f>
        <v>เด็กชายซามูเอล  มะโนชัย</v>
      </c>
      <c r="F12" s="26" t="str">
        <f>ฉบับนักเรียน!E12</f>
        <v>ชาย</v>
      </c>
      <c r="G12" s="26">
        <f>ฉบับผู้ปกครอง!AF12</f>
        <v>0</v>
      </c>
      <c r="H12" s="26" t="str">
        <f t="shared" si="0"/>
        <v>ปกติ</v>
      </c>
      <c r="I12" s="26">
        <f>ฉบับผู้ปกครอง!AI12</f>
        <v>0</v>
      </c>
      <c r="J12" s="26" t="str">
        <f t="shared" si="1"/>
        <v>ปกติ</v>
      </c>
      <c r="K12" s="26">
        <f>ฉบับผู้ปกครอง!AM12</f>
        <v>0</v>
      </c>
      <c r="L12" s="26" t="str">
        <f t="shared" si="2"/>
        <v>ปกติ</v>
      </c>
      <c r="M12" s="26">
        <f>ฉบับผู้ปกครอง!AQ12</f>
        <v>0</v>
      </c>
      <c r="N12" s="26" t="str">
        <f t="shared" si="3"/>
        <v>ปกติ</v>
      </c>
      <c r="O12" s="26">
        <f>ฉบับผู้ปกครอง!AS12</f>
        <v>0</v>
      </c>
      <c r="P12" s="26" t="str">
        <f t="shared" si="4"/>
        <v>ไม่มีจุดแข็ง</v>
      </c>
      <c r="Q12" s="26">
        <f t="shared" si="5"/>
        <v>0</v>
      </c>
      <c r="R12" s="26">
        <f t="shared" si="6"/>
        <v>0</v>
      </c>
      <c r="S12" s="26" t="str">
        <f t="shared" si="7"/>
        <v>ปกติ</v>
      </c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pans="1:31" ht="18" customHeight="1" x14ac:dyDescent="0.6">
      <c r="A13" s="40"/>
      <c r="B13" s="20" t="s">
        <v>20</v>
      </c>
      <c r="C13" s="44" t="str">
        <f>ฉบับครู!B13</f>
        <v>4/5</v>
      </c>
      <c r="D13" s="76">
        <f>ฉบับนักเรียน!C13</f>
        <v>44225</v>
      </c>
      <c r="E13" s="42" t="str">
        <f>ฉบับนักเรียน!D13</f>
        <v>นายฐาปนพงศ์  ศิริมนูญ</v>
      </c>
      <c r="F13" s="26" t="str">
        <f>ฉบับนักเรียน!E13</f>
        <v>ชาย</v>
      </c>
      <c r="G13" s="26">
        <f>ฉบับผู้ปกครอง!AF13</f>
        <v>0</v>
      </c>
      <c r="H13" s="26" t="str">
        <f t="shared" si="0"/>
        <v>ปกติ</v>
      </c>
      <c r="I13" s="26">
        <f>ฉบับผู้ปกครอง!AI13</f>
        <v>0</v>
      </c>
      <c r="J13" s="26" t="str">
        <f t="shared" si="1"/>
        <v>ปกติ</v>
      </c>
      <c r="K13" s="26">
        <f>ฉบับผู้ปกครอง!AM13</f>
        <v>0</v>
      </c>
      <c r="L13" s="26" t="str">
        <f t="shared" si="2"/>
        <v>ปกติ</v>
      </c>
      <c r="M13" s="26">
        <f>ฉบับผู้ปกครอง!AQ13</f>
        <v>0</v>
      </c>
      <c r="N13" s="26" t="str">
        <f t="shared" si="3"/>
        <v>ปกติ</v>
      </c>
      <c r="O13" s="26">
        <f>ฉบับผู้ปกครอง!AS13</f>
        <v>0</v>
      </c>
      <c r="P13" s="26" t="str">
        <f t="shared" si="4"/>
        <v>ไม่มีจุดแข็ง</v>
      </c>
      <c r="Q13" s="26">
        <f t="shared" si="5"/>
        <v>0</v>
      </c>
      <c r="R13" s="26">
        <f t="shared" si="6"/>
        <v>0</v>
      </c>
      <c r="S13" s="26" t="str">
        <f t="shared" si="7"/>
        <v>ปกติ</v>
      </c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pans="1:31" ht="18" customHeight="1" x14ac:dyDescent="0.6">
      <c r="A14" s="40"/>
      <c r="B14" s="20" t="s">
        <v>21</v>
      </c>
      <c r="C14" s="44" t="str">
        <f>ฉบับครู!B14</f>
        <v>4/5</v>
      </c>
      <c r="D14" s="76">
        <f>ฉบับนักเรียน!C14</f>
        <v>44232</v>
      </c>
      <c r="E14" s="42" t="str">
        <f>ฉบับนักเรียน!D14</f>
        <v>นายพันธกานต์  เทพส่ง</v>
      </c>
      <c r="F14" s="26" t="str">
        <f>ฉบับนักเรียน!E14</f>
        <v>ชาย</v>
      </c>
      <c r="G14" s="26">
        <f>ฉบับผู้ปกครอง!AF14</f>
        <v>0</v>
      </c>
      <c r="H14" s="26" t="str">
        <f t="shared" si="0"/>
        <v>ปกติ</v>
      </c>
      <c r="I14" s="26">
        <f>ฉบับผู้ปกครอง!AI14</f>
        <v>0</v>
      </c>
      <c r="J14" s="26" t="str">
        <f t="shared" si="1"/>
        <v>ปกติ</v>
      </c>
      <c r="K14" s="26">
        <f>ฉบับผู้ปกครอง!AM14</f>
        <v>0</v>
      </c>
      <c r="L14" s="26" t="str">
        <f t="shared" si="2"/>
        <v>ปกติ</v>
      </c>
      <c r="M14" s="26">
        <f>ฉบับผู้ปกครอง!AQ14</f>
        <v>0</v>
      </c>
      <c r="N14" s="26" t="str">
        <f t="shared" si="3"/>
        <v>ปกติ</v>
      </c>
      <c r="O14" s="26">
        <f>ฉบับผู้ปกครอง!AS14</f>
        <v>0</v>
      </c>
      <c r="P14" s="26" t="str">
        <f t="shared" si="4"/>
        <v>ไม่มีจุดแข็ง</v>
      </c>
      <c r="Q14" s="26">
        <f t="shared" si="5"/>
        <v>0</v>
      </c>
      <c r="R14" s="26">
        <f t="shared" si="6"/>
        <v>0</v>
      </c>
      <c r="S14" s="26" t="str">
        <f t="shared" si="7"/>
        <v>ปกติ</v>
      </c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pans="1:31" ht="18" customHeight="1" x14ac:dyDescent="0.6">
      <c r="A15" s="40"/>
      <c r="B15" s="20" t="s">
        <v>22</v>
      </c>
      <c r="C15" s="44" t="str">
        <f>ฉบับครู!B15</f>
        <v>4/5</v>
      </c>
      <c r="D15" s="76">
        <f>ฉบับนักเรียน!C15</f>
        <v>44235</v>
      </c>
      <c r="E15" s="42" t="str">
        <f>ฉบับนักเรียน!D15</f>
        <v>นายสุพศิน  จิระรัตนานุกูล</v>
      </c>
      <c r="F15" s="26" t="str">
        <f>ฉบับนักเรียน!E15</f>
        <v>ชาย</v>
      </c>
      <c r="G15" s="26">
        <f>ฉบับผู้ปกครอง!AF15</f>
        <v>0</v>
      </c>
      <c r="H15" s="26" t="str">
        <f t="shared" si="0"/>
        <v>ปกติ</v>
      </c>
      <c r="I15" s="26">
        <f>ฉบับผู้ปกครอง!AI15</f>
        <v>0</v>
      </c>
      <c r="J15" s="26" t="str">
        <f t="shared" si="1"/>
        <v>ปกติ</v>
      </c>
      <c r="K15" s="26">
        <f>ฉบับผู้ปกครอง!AM15</f>
        <v>0</v>
      </c>
      <c r="L15" s="26" t="str">
        <f t="shared" si="2"/>
        <v>ปกติ</v>
      </c>
      <c r="M15" s="26">
        <f>ฉบับผู้ปกครอง!AQ15</f>
        <v>0</v>
      </c>
      <c r="N15" s="26" t="str">
        <f t="shared" si="3"/>
        <v>ปกติ</v>
      </c>
      <c r="O15" s="26">
        <f>ฉบับผู้ปกครอง!AS15</f>
        <v>0</v>
      </c>
      <c r="P15" s="26" t="str">
        <f t="shared" si="4"/>
        <v>ไม่มีจุดแข็ง</v>
      </c>
      <c r="Q15" s="26">
        <f t="shared" si="5"/>
        <v>0</v>
      </c>
      <c r="R15" s="26">
        <f t="shared" si="6"/>
        <v>0</v>
      </c>
      <c r="S15" s="26" t="str">
        <f t="shared" si="7"/>
        <v>ปกติ</v>
      </c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pans="1:31" ht="18" customHeight="1" x14ac:dyDescent="0.6">
      <c r="A16" s="40"/>
      <c r="B16" s="20" t="s">
        <v>23</v>
      </c>
      <c r="C16" s="44" t="str">
        <f>ฉบับครู!B16</f>
        <v>4/5</v>
      </c>
      <c r="D16" s="76">
        <f>ฉบับนักเรียน!C16</f>
        <v>44263</v>
      </c>
      <c r="E16" s="42" t="str">
        <f>ฉบับนักเรียน!D16</f>
        <v>นายณัฐพงศ์  เก่งตรง</v>
      </c>
      <c r="F16" s="26" t="str">
        <f>ฉบับนักเรียน!E16</f>
        <v>ชาย</v>
      </c>
      <c r="G16" s="26">
        <f>ฉบับผู้ปกครอง!AF16</f>
        <v>0</v>
      </c>
      <c r="H16" s="26" t="str">
        <f t="shared" si="0"/>
        <v>ปกติ</v>
      </c>
      <c r="I16" s="26">
        <f>ฉบับผู้ปกครอง!AI16</f>
        <v>0</v>
      </c>
      <c r="J16" s="26" t="str">
        <f t="shared" si="1"/>
        <v>ปกติ</v>
      </c>
      <c r="K16" s="26">
        <f>ฉบับผู้ปกครอง!AM16</f>
        <v>0</v>
      </c>
      <c r="L16" s="26" t="str">
        <f t="shared" si="2"/>
        <v>ปกติ</v>
      </c>
      <c r="M16" s="26">
        <f>ฉบับผู้ปกครอง!AQ16</f>
        <v>0</v>
      </c>
      <c r="N16" s="26" t="str">
        <f t="shared" si="3"/>
        <v>ปกติ</v>
      </c>
      <c r="O16" s="26">
        <f>ฉบับผู้ปกครอง!AS16</f>
        <v>0</v>
      </c>
      <c r="P16" s="26" t="str">
        <f t="shared" si="4"/>
        <v>ไม่มีจุดแข็ง</v>
      </c>
      <c r="Q16" s="26">
        <f t="shared" si="5"/>
        <v>0</v>
      </c>
      <c r="R16" s="26">
        <f t="shared" si="6"/>
        <v>0</v>
      </c>
      <c r="S16" s="26" t="str">
        <f t="shared" si="7"/>
        <v>ปกติ</v>
      </c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pans="1:31" ht="18" customHeight="1" x14ac:dyDescent="0.6">
      <c r="A17" s="40"/>
      <c r="B17" s="20" t="s">
        <v>24</v>
      </c>
      <c r="C17" s="44" t="str">
        <f>ฉบับครู!B17</f>
        <v>4/5</v>
      </c>
      <c r="D17" s="76">
        <f>ฉบับนักเรียน!C17</f>
        <v>44268</v>
      </c>
      <c r="E17" s="42" t="str">
        <f>ฉบับนักเรียน!D17</f>
        <v>นายนรเทพ  ระวิวรรณ</v>
      </c>
      <c r="F17" s="26" t="str">
        <f>ฉบับนักเรียน!E17</f>
        <v>ชาย</v>
      </c>
      <c r="G17" s="26">
        <f>ฉบับผู้ปกครอง!AF17</f>
        <v>0</v>
      </c>
      <c r="H17" s="26" t="str">
        <f t="shared" si="0"/>
        <v>ปกติ</v>
      </c>
      <c r="I17" s="26">
        <f>ฉบับผู้ปกครอง!AI17</f>
        <v>0</v>
      </c>
      <c r="J17" s="26" t="str">
        <f t="shared" si="1"/>
        <v>ปกติ</v>
      </c>
      <c r="K17" s="26">
        <f>ฉบับผู้ปกครอง!AM17</f>
        <v>0</v>
      </c>
      <c r="L17" s="26" t="str">
        <f t="shared" si="2"/>
        <v>ปกติ</v>
      </c>
      <c r="M17" s="26">
        <f>ฉบับผู้ปกครอง!AQ17</f>
        <v>0</v>
      </c>
      <c r="N17" s="26" t="str">
        <f t="shared" si="3"/>
        <v>ปกติ</v>
      </c>
      <c r="O17" s="27">
        <f>ฉบับผู้ปกครอง!AS17</f>
        <v>0</v>
      </c>
      <c r="P17" s="26" t="str">
        <f t="shared" si="4"/>
        <v>ไม่มีจุดแข็ง</v>
      </c>
      <c r="Q17" s="26">
        <f t="shared" si="5"/>
        <v>0</v>
      </c>
      <c r="R17" s="26">
        <f t="shared" si="6"/>
        <v>0</v>
      </c>
      <c r="S17" s="26" t="str">
        <f t="shared" si="7"/>
        <v>ปกติ</v>
      </c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pans="1:31" ht="18" customHeight="1" x14ac:dyDescent="0.6">
      <c r="A18" s="40"/>
      <c r="B18" s="20" t="s">
        <v>25</v>
      </c>
      <c r="C18" s="44" t="str">
        <f>ฉบับครู!B18</f>
        <v>4/5</v>
      </c>
      <c r="D18" s="76">
        <f>ฉบับนักเรียน!C18</f>
        <v>44269</v>
      </c>
      <c r="E18" s="42" t="str">
        <f>ฉบับนักเรียน!D18</f>
        <v>นายนิธิกร  บุณยการ</v>
      </c>
      <c r="F18" s="26" t="str">
        <f>ฉบับนักเรียน!E18</f>
        <v>ชาย</v>
      </c>
      <c r="G18" s="26">
        <f>ฉบับผู้ปกครอง!AF18</f>
        <v>0</v>
      </c>
      <c r="H18" s="26" t="str">
        <f t="shared" si="0"/>
        <v>ปกติ</v>
      </c>
      <c r="I18" s="26">
        <f>ฉบับผู้ปกครอง!AI18</f>
        <v>0</v>
      </c>
      <c r="J18" s="26" t="str">
        <f t="shared" si="1"/>
        <v>ปกติ</v>
      </c>
      <c r="K18" s="26">
        <f>ฉบับผู้ปกครอง!AM18</f>
        <v>0</v>
      </c>
      <c r="L18" s="26" t="str">
        <f t="shared" si="2"/>
        <v>ปกติ</v>
      </c>
      <c r="M18" s="26">
        <f>ฉบับผู้ปกครอง!AQ18</f>
        <v>0</v>
      </c>
      <c r="N18" s="26" t="str">
        <f t="shared" si="3"/>
        <v>ปกติ</v>
      </c>
      <c r="O18" s="26">
        <f>ฉบับผู้ปกครอง!AS18</f>
        <v>0</v>
      </c>
      <c r="P18" s="26" t="str">
        <f t="shared" si="4"/>
        <v>ไม่มีจุดแข็ง</v>
      </c>
      <c r="Q18" s="26">
        <f t="shared" si="5"/>
        <v>0</v>
      </c>
      <c r="R18" s="26">
        <f t="shared" si="6"/>
        <v>0</v>
      </c>
      <c r="S18" s="26" t="str">
        <f t="shared" si="7"/>
        <v>ปกติ</v>
      </c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pans="1:31" ht="18" customHeight="1" x14ac:dyDescent="0.6">
      <c r="A19" s="40"/>
      <c r="B19" s="20" t="s">
        <v>26</v>
      </c>
      <c r="C19" s="44" t="str">
        <f>ฉบับครู!B19</f>
        <v>4/5</v>
      </c>
      <c r="D19" s="76">
        <f>ฉบับนักเรียน!C19</f>
        <v>44271</v>
      </c>
      <c r="E19" s="42" t="str">
        <f>ฉบับนักเรียน!D19</f>
        <v>เด็กชายภูริฑัต  วงษ์ลาโพธิ์</v>
      </c>
      <c r="F19" s="26" t="str">
        <f>ฉบับนักเรียน!E19</f>
        <v>ชาย</v>
      </c>
      <c r="G19" s="26">
        <f>ฉบับผู้ปกครอง!AF19</f>
        <v>0</v>
      </c>
      <c r="H19" s="26" t="str">
        <f t="shared" si="0"/>
        <v>ปกติ</v>
      </c>
      <c r="I19" s="26">
        <f>ฉบับผู้ปกครอง!AI19</f>
        <v>0</v>
      </c>
      <c r="J19" s="26" t="str">
        <f t="shared" si="1"/>
        <v>ปกติ</v>
      </c>
      <c r="K19" s="26">
        <f>ฉบับผู้ปกครอง!AM19</f>
        <v>0</v>
      </c>
      <c r="L19" s="26" t="str">
        <f t="shared" si="2"/>
        <v>ปกติ</v>
      </c>
      <c r="M19" s="26">
        <f>ฉบับผู้ปกครอง!AQ19</f>
        <v>0</v>
      </c>
      <c r="N19" s="26" t="str">
        <f t="shared" si="3"/>
        <v>ปกติ</v>
      </c>
      <c r="O19" s="26">
        <f>ฉบับผู้ปกครอง!AS19</f>
        <v>0</v>
      </c>
      <c r="P19" s="26" t="str">
        <f t="shared" si="4"/>
        <v>ไม่มีจุดแข็ง</v>
      </c>
      <c r="Q19" s="26">
        <f t="shared" si="5"/>
        <v>0</v>
      </c>
      <c r="R19" s="26">
        <f t="shared" si="6"/>
        <v>0</v>
      </c>
      <c r="S19" s="26" t="str">
        <f t="shared" si="7"/>
        <v>ปกติ</v>
      </c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pans="1:31" ht="18" customHeight="1" x14ac:dyDescent="0.6">
      <c r="A20" s="40"/>
      <c r="B20" s="20" t="s">
        <v>27</v>
      </c>
      <c r="C20" s="44" t="str">
        <f>ฉบับครู!B20</f>
        <v>4/5</v>
      </c>
      <c r="D20" s="76">
        <f>ฉบับนักเรียน!C20</f>
        <v>44273</v>
      </c>
      <c r="E20" s="42" t="str">
        <f>ฉบับนักเรียน!D20</f>
        <v>นายวุฒิชัย  จันทร์โสม</v>
      </c>
      <c r="F20" s="26" t="str">
        <f>ฉบับนักเรียน!E20</f>
        <v>ชาย</v>
      </c>
      <c r="G20" s="26">
        <f>ฉบับผู้ปกครอง!AF20</f>
        <v>0</v>
      </c>
      <c r="H20" s="26" t="str">
        <f t="shared" si="0"/>
        <v>ปกติ</v>
      </c>
      <c r="I20" s="26">
        <f>ฉบับผู้ปกครอง!AI20</f>
        <v>0</v>
      </c>
      <c r="J20" s="26" t="str">
        <f t="shared" si="1"/>
        <v>ปกติ</v>
      </c>
      <c r="K20" s="26">
        <f>ฉบับผู้ปกครอง!AM20</f>
        <v>0</v>
      </c>
      <c r="L20" s="26" t="str">
        <f t="shared" si="2"/>
        <v>ปกติ</v>
      </c>
      <c r="M20" s="26">
        <f>ฉบับผู้ปกครอง!AQ20</f>
        <v>0</v>
      </c>
      <c r="N20" s="26" t="str">
        <f t="shared" si="3"/>
        <v>ปกติ</v>
      </c>
      <c r="O20" s="26">
        <f>ฉบับผู้ปกครอง!AS20</f>
        <v>0</v>
      </c>
      <c r="P20" s="26" t="str">
        <f t="shared" si="4"/>
        <v>ไม่มีจุดแข็ง</v>
      </c>
      <c r="Q20" s="26">
        <f t="shared" si="5"/>
        <v>0</v>
      </c>
      <c r="R20" s="26">
        <f t="shared" si="6"/>
        <v>0</v>
      </c>
      <c r="S20" s="26" t="str">
        <f t="shared" si="7"/>
        <v>ปกติ</v>
      </c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pans="1:31" ht="18" customHeight="1" x14ac:dyDescent="0.6">
      <c r="A21" s="40"/>
      <c r="B21" s="20" t="s">
        <v>28</v>
      </c>
      <c r="C21" s="44" t="str">
        <f>ฉบับครู!B21</f>
        <v>4/5</v>
      </c>
      <c r="D21" s="76">
        <f>ฉบับนักเรียน!C21</f>
        <v>44351</v>
      </c>
      <c r="E21" s="42" t="str">
        <f>ฉบับนักเรียน!D21</f>
        <v>นายกฤตภาส  ศรัจจันทร์</v>
      </c>
      <c r="F21" s="26" t="str">
        <f>ฉบับนักเรียน!E21</f>
        <v>ชาย</v>
      </c>
      <c r="G21" s="26">
        <f>ฉบับผู้ปกครอง!AF21</f>
        <v>0</v>
      </c>
      <c r="H21" s="26" t="str">
        <f t="shared" si="0"/>
        <v>ปกติ</v>
      </c>
      <c r="I21" s="26">
        <f>ฉบับผู้ปกครอง!AI21</f>
        <v>0</v>
      </c>
      <c r="J21" s="26" t="str">
        <f t="shared" si="1"/>
        <v>ปกติ</v>
      </c>
      <c r="K21" s="26">
        <f>ฉบับผู้ปกครอง!AM21</f>
        <v>0</v>
      </c>
      <c r="L21" s="26" t="str">
        <f t="shared" si="2"/>
        <v>ปกติ</v>
      </c>
      <c r="M21" s="26">
        <f>ฉบับผู้ปกครอง!AQ21</f>
        <v>0</v>
      </c>
      <c r="N21" s="26" t="str">
        <f t="shared" si="3"/>
        <v>ปกติ</v>
      </c>
      <c r="O21" s="26">
        <f>ฉบับผู้ปกครอง!AS21</f>
        <v>0</v>
      </c>
      <c r="P21" s="26" t="str">
        <f t="shared" si="4"/>
        <v>ไม่มีจุดแข็ง</v>
      </c>
      <c r="Q21" s="26">
        <f t="shared" si="5"/>
        <v>0</v>
      </c>
      <c r="R21" s="26">
        <f t="shared" si="6"/>
        <v>0</v>
      </c>
      <c r="S21" s="26" t="str">
        <f t="shared" si="7"/>
        <v>ปกติ</v>
      </c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pans="1:31" ht="18" customHeight="1" x14ac:dyDescent="0.6">
      <c r="A22" s="40"/>
      <c r="B22" s="20" t="s">
        <v>29</v>
      </c>
      <c r="C22" s="44" t="str">
        <f>ฉบับครู!B22</f>
        <v>4/5</v>
      </c>
      <c r="D22" s="76">
        <f>ฉบับนักเรียน!C22</f>
        <v>44364</v>
      </c>
      <c r="E22" s="42" t="str">
        <f>ฉบับนักเรียน!D22</f>
        <v>นายรณกร  บัวคล้าย</v>
      </c>
      <c r="F22" s="26" t="str">
        <f>ฉบับนักเรียน!E22</f>
        <v>ชาย</v>
      </c>
      <c r="G22" s="26">
        <f>ฉบับผู้ปกครอง!AF22</f>
        <v>0</v>
      </c>
      <c r="H22" s="26" t="str">
        <f t="shared" si="0"/>
        <v>ปกติ</v>
      </c>
      <c r="I22" s="26">
        <f>ฉบับผู้ปกครอง!AI22</f>
        <v>0</v>
      </c>
      <c r="J22" s="26" t="str">
        <f t="shared" si="1"/>
        <v>ปกติ</v>
      </c>
      <c r="K22" s="26">
        <f>ฉบับผู้ปกครอง!AM22</f>
        <v>0</v>
      </c>
      <c r="L22" s="26" t="str">
        <f t="shared" si="2"/>
        <v>ปกติ</v>
      </c>
      <c r="M22" s="26">
        <f>ฉบับผู้ปกครอง!AQ22</f>
        <v>0</v>
      </c>
      <c r="N22" s="26" t="str">
        <f t="shared" si="3"/>
        <v>ปกติ</v>
      </c>
      <c r="O22" s="26">
        <f>ฉบับผู้ปกครอง!AS22</f>
        <v>0</v>
      </c>
      <c r="P22" s="26" t="str">
        <f t="shared" si="4"/>
        <v>ไม่มีจุดแข็ง</v>
      </c>
      <c r="Q22" s="26">
        <f t="shared" si="5"/>
        <v>0</v>
      </c>
      <c r="R22" s="26">
        <f t="shared" si="6"/>
        <v>0</v>
      </c>
      <c r="S22" s="26" t="str">
        <f t="shared" si="7"/>
        <v>ปกติ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pans="1:31" ht="18" customHeight="1" x14ac:dyDescent="0.6">
      <c r="A23" s="40"/>
      <c r="B23" s="20" t="s">
        <v>30</v>
      </c>
      <c r="C23" s="44" t="str">
        <f>ฉบับครู!B23</f>
        <v>4/5</v>
      </c>
      <c r="D23" s="76">
        <f>ฉบับนักเรียน!C23</f>
        <v>44396</v>
      </c>
      <c r="E23" s="42" t="str">
        <f>ฉบับนักเรียน!D23</f>
        <v>นายก่อศักดิ์  วารักดี</v>
      </c>
      <c r="F23" s="26" t="str">
        <f>ฉบับนักเรียน!E23</f>
        <v>ชาย</v>
      </c>
      <c r="G23" s="26">
        <f>ฉบับผู้ปกครอง!AF23</f>
        <v>0</v>
      </c>
      <c r="H23" s="26" t="str">
        <f t="shared" si="0"/>
        <v>ปกติ</v>
      </c>
      <c r="I23" s="26">
        <f>ฉบับผู้ปกครอง!AI23</f>
        <v>0</v>
      </c>
      <c r="J23" s="26" t="str">
        <f t="shared" si="1"/>
        <v>ปกติ</v>
      </c>
      <c r="K23" s="26">
        <f>ฉบับผู้ปกครอง!AM23</f>
        <v>0</v>
      </c>
      <c r="L23" s="26" t="str">
        <f t="shared" si="2"/>
        <v>ปกติ</v>
      </c>
      <c r="M23" s="26">
        <f>ฉบับผู้ปกครอง!AQ23</f>
        <v>0</v>
      </c>
      <c r="N23" s="26" t="str">
        <f t="shared" si="3"/>
        <v>ปกติ</v>
      </c>
      <c r="O23" s="26">
        <f>ฉบับผู้ปกครอง!AS23</f>
        <v>0</v>
      </c>
      <c r="P23" s="26" t="str">
        <f t="shared" si="4"/>
        <v>ไม่มีจุดแข็ง</v>
      </c>
      <c r="Q23" s="26">
        <f t="shared" si="5"/>
        <v>0</v>
      </c>
      <c r="R23" s="26">
        <f t="shared" si="6"/>
        <v>0</v>
      </c>
      <c r="S23" s="26" t="str">
        <f t="shared" si="7"/>
        <v>ปกติ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pans="1:31" ht="18" customHeight="1" x14ac:dyDescent="0.6">
      <c r="A24" s="40"/>
      <c r="B24" s="20" t="s">
        <v>31</v>
      </c>
      <c r="C24" s="44" t="str">
        <f>ฉบับครู!B24</f>
        <v>4/5</v>
      </c>
      <c r="D24" s="76">
        <f>ฉบับนักเรียน!C24</f>
        <v>44400</v>
      </c>
      <c r="E24" s="42" t="str">
        <f>ฉบับนักเรียน!D24</f>
        <v>นายณัฐกรณ์  รักษ์ทอง</v>
      </c>
      <c r="F24" s="26" t="str">
        <f>ฉบับนักเรียน!E24</f>
        <v>ชาย</v>
      </c>
      <c r="G24" s="26">
        <f>ฉบับผู้ปกครอง!AF24</f>
        <v>0</v>
      </c>
      <c r="H24" s="26" t="str">
        <f t="shared" si="0"/>
        <v>ปกติ</v>
      </c>
      <c r="I24" s="26">
        <f>ฉบับผู้ปกครอง!AI24</f>
        <v>0</v>
      </c>
      <c r="J24" s="26" t="str">
        <f t="shared" si="1"/>
        <v>ปกติ</v>
      </c>
      <c r="K24" s="26">
        <f>ฉบับผู้ปกครอง!AM24</f>
        <v>0</v>
      </c>
      <c r="L24" s="26" t="str">
        <f t="shared" si="2"/>
        <v>ปกติ</v>
      </c>
      <c r="M24" s="26">
        <f>ฉบับผู้ปกครอง!AQ24</f>
        <v>0</v>
      </c>
      <c r="N24" s="26" t="str">
        <f t="shared" si="3"/>
        <v>ปกติ</v>
      </c>
      <c r="O24" s="26">
        <f>ฉบับผู้ปกครอง!AS24</f>
        <v>0</v>
      </c>
      <c r="P24" s="26" t="str">
        <f t="shared" si="4"/>
        <v>ไม่มีจุดแข็ง</v>
      </c>
      <c r="Q24" s="26">
        <f t="shared" si="5"/>
        <v>0</v>
      </c>
      <c r="R24" s="26">
        <f t="shared" si="6"/>
        <v>0</v>
      </c>
      <c r="S24" s="26" t="str">
        <f t="shared" si="7"/>
        <v>ปกติ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pans="1:31" ht="18" customHeight="1" x14ac:dyDescent="0.6">
      <c r="A25" s="40"/>
      <c r="B25" s="20" t="s">
        <v>32</v>
      </c>
      <c r="C25" s="44" t="str">
        <f>ฉบับครู!B25</f>
        <v>4/5</v>
      </c>
      <c r="D25" s="76">
        <f>ฉบับนักเรียน!C25</f>
        <v>44404</v>
      </c>
      <c r="E25" s="42" t="str">
        <f>ฉบับนักเรียน!D25</f>
        <v>นายปวริศ  หนูรักษ์</v>
      </c>
      <c r="F25" s="26" t="str">
        <f>ฉบับนักเรียน!E25</f>
        <v>ชาย</v>
      </c>
      <c r="G25" s="26">
        <f>ฉบับผู้ปกครอง!AF25</f>
        <v>0</v>
      </c>
      <c r="H25" s="26" t="str">
        <f t="shared" si="0"/>
        <v>ปกติ</v>
      </c>
      <c r="I25" s="26">
        <f>ฉบับผู้ปกครอง!AI25</f>
        <v>0</v>
      </c>
      <c r="J25" s="26" t="str">
        <f t="shared" si="1"/>
        <v>ปกติ</v>
      </c>
      <c r="K25" s="26">
        <f>ฉบับผู้ปกครอง!AM25</f>
        <v>0</v>
      </c>
      <c r="L25" s="26" t="str">
        <f t="shared" si="2"/>
        <v>ปกติ</v>
      </c>
      <c r="M25" s="26">
        <f>ฉบับผู้ปกครอง!AQ25</f>
        <v>0</v>
      </c>
      <c r="N25" s="26" t="str">
        <f t="shared" si="3"/>
        <v>ปกติ</v>
      </c>
      <c r="O25" s="26">
        <f>ฉบับผู้ปกครอง!AS25</f>
        <v>0</v>
      </c>
      <c r="P25" s="26" t="str">
        <f t="shared" si="4"/>
        <v>ไม่มีจุดแข็ง</v>
      </c>
      <c r="Q25" s="26">
        <f t="shared" si="5"/>
        <v>0</v>
      </c>
      <c r="R25" s="26">
        <f t="shared" si="6"/>
        <v>0</v>
      </c>
      <c r="S25" s="26" t="str">
        <f t="shared" si="7"/>
        <v>ปกติ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pans="1:31" ht="18" customHeight="1" x14ac:dyDescent="0.6">
      <c r="A26" s="40"/>
      <c r="B26" s="20" t="s">
        <v>33</v>
      </c>
      <c r="C26" s="44" t="str">
        <f>ฉบับครู!B26</f>
        <v>4/5</v>
      </c>
      <c r="D26" s="76">
        <f>ฉบับนักเรียน!C26</f>
        <v>44408</v>
      </c>
      <c r="E26" s="42" t="str">
        <f>ฉบับนักเรียน!D26</f>
        <v>นายยิ่งเกียรติ  เบ้าจรรักษ์</v>
      </c>
      <c r="F26" s="26" t="str">
        <f>ฉบับนักเรียน!E26</f>
        <v>ชาย</v>
      </c>
      <c r="G26" s="26">
        <f>ฉบับผู้ปกครอง!AF26</f>
        <v>0</v>
      </c>
      <c r="H26" s="26" t="str">
        <f t="shared" si="0"/>
        <v>ปกติ</v>
      </c>
      <c r="I26" s="26">
        <f>ฉบับผู้ปกครอง!AI26</f>
        <v>0</v>
      </c>
      <c r="J26" s="26" t="str">
        <f t="shared" si="1"/>
        <v>ปกติ</v>
      </c>
      <c r="K26" s="26">
        <f>ฉบับผู้ปกครอง!AM26</f>
        <v>0</v>
      </c>
      <c r="L26" s="26" t="str">
        <f t="shared" si="2"/>
        <v>ปกติ</v>
      </c>
      <c r="M26" s="26">
        <f>ฉบับผู้ปกครอง!AQ26</f>
        <v>0</v>
      </c>
      <c r="N26" s="26" t="str">
        <f t="shared" si="3"/>
        <v>ปกติ</v>
      </c>
      <c r="O26" s="26">
        <f>ฉบับผู้ปกครอง!AS26</f>
        <v>0</v>
      </c>
      <c r="P26" s="26" t="str">
        <f t="shared" si="4"/>
        <v>ไม่มีจุดแข็ง</v>
      </c>
      <c r="Q26" s="26">
        <f t="shared" si="5"/>
        <v>0</v>
      </c>
      <c r="R26" s="26">
        <f t="shared" si="6"/>
        <v>0</v>
      </c>
      <c r="S26" s="26" t="str">
        <f t="shared" si="7"/>
        <v>ปกติ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6">
      <c r="A27" s="40"/>
      <c r="B27" s="20" t="s">
        <v>34</v>
      </c>
      <c r="C27" s="44" t="str">
        <f>ฉบับครู!B27</f>
        <v>4/5</v>
      </c>
      <c r="D27" s="76">
        <f>ฉบับนักเรียน!C27</f>
        <v>44453</v>
      </c>
      <c r="E27" s="42" t="str">
        <f>ฉบับนักเรียน!D27</f>
        <v>เด็กชายพงศธร  วิชัยโย</v>
      </c>
      <c r="F27" s="26" t="str">
        <f>ฉบับนักเรียน!E27</f>
        <v>ชาย</v>
      </c>
      <c r="G27" s="26">
        <f>ฉบับผู้ปกครอง!AF27</f>
        <v>0</v>
      </c>
      <c r="H27" s="26" t="str">
        <f t="shared" si="0"/>
        <v>ปกติ</v>
      </c>
      <c r="I27" s="26">
        <f>ฉบับผู้ปกครอง!AI27</f>
        <v>0</v>
      </c>
      <c r="J27" s="26" t="str">
        <f t="shared" si="1"/>
        <v>ปกติ</v>
      </c>
      <c r="K27" s="26">
        <f>ฉบับผู้ปกครอง!AM27</f>
        <v>0</v>
      </c>
      <c r="L27" s="26" t="str">
        <f t="shared" si="2"/>
        <v>ปกติ</v>
      </c>
      <c r="M27" s="26">
        <f>ฉบับผู้ปกครอง!AQ27</f>
        <v>0</v>
      </c>
      <c r="N27" s="26" t="str">
        <f t="shared" si="3"/>
        <v>ปกติ</v>
      </c>
      <c r="O27" s="26">
        <f>ฉบับผู้ปกครอง!AS27</f>
        <v>0</v>
      </c>
      <c r="P27" s="26" t="str">
        <f t="shared" si="4"/>
        <v>ไม่มีจุดแข็ง</v>
      </c>
      <c r="Q27" s="26">
        <f t="shared" si="5"/>
        <v>0</v>
      </c>
      <c r="R27" s="26">
        <f t="shared" si="6"/>
        <v>0</v>
      </c>
      <c r="S27" s="26" t="str">
        <f t="shared" si="7"/>
        <v>ปกติ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4/5</v>
      </c>
      <c r="D28" s="76">
        <f>ฉบับนักเรียน!C28</f>
        <v>44456</v>
      </c>
      <c r="E28" s="42" t="str">
        <f>ฉบับนักเรียน!D28</f>
        <v>นายวัชรพล  มัคสัง</v>
      </c>
      <c r="F28" s="26" t="str">
        <f>ฉบับนักเรียน!E28</f>
        <v>ชาย</v>
      </c>
      <c r="G28" s="26">
        <f>ฉบับผู้ปกครอง!AF28</f>
        <v>0</v>
      </c>
      <c r="H28" s="26" t="str">
        <f t="shared" si="0"/>
        <v>ปกติ</v>
      </c>
      <c r="I28" s="26">
        <f>ฉบับผู้ปกครอง!AI28</f>
        <v>0</v>
      </c>
      <c r="J28" s="26" t="str">
        <f t="shared" si="1"/>
        <v>ปกติ</v>
      </c>
      <c r="K28" s="26">
        <f>ฉบับผู้ปกครอง!AM28</f>
        <v>0</v>
      </c>
      <c r="L28" s="26" t="str">
        <f t="shared" si="2"/>
        <v>ปกติ</v>
      </c>
      <c r="M28" s="26">
        <f>ฉบับผู้ปกครอง!AQ28</f>
        <v>0</v>
      </c>
      <c r="N28" s="26" t="str">
        <f t="shared" si="3"/>
        <v>ปกติ</v>
      </c>
      <c r="O28" s="26">
        <f>ฉบับผู้ปกครอง!AS28</f>
        <v>0</v>
      </c>
      <c r="P28" s="26" t="str">
        <f t="shared" si="4"/>
        <v>ไม่มีจุดแข็ง</v>
      </c>
      <c r="Q28" s="26">
        <f t="shared" si="5"/>
        <v>0</v>
      </c>
      <c r="R28" s="26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4/5</v>
      </c>
      <c r="D29" s="76">
        <f>ฉบับนักเรียน!C29</f>
        <v>44487</v>
      </c>
      <c r="E29" s="42" t="str">
        <f>ฉบับนักเรียน!D29</f>
        <v>นายจิตติพัฒน์  วิจิตรโกเมน</v>
      </c>
      <c r="F29" s="26" t="str">
        <f>ฉบับนักเรียน!E29</f>
        <v>ชาย</v>
      </c>
      <c r="G29" s="26">
        <f>ฉบับผู้ปกครอง!AF29</f>
        <v>0</v>
      </c>
      <c r="H29" s="26" t="str">
        <f t="shared" si="0"/>
        <v>ปกติ</v>
      </c>
      <c r="I29" s="26">
        <f>ฉบับผู้ปกครอง!AI29</f>
        <v>0</v>
      </c>
      <c r="J29" s="26" t="str">
        <f t="shared" si="1"/>
        <v>ปกติ</v>
      </c>
      <c r="K29" s="26">
        <f>ฉบับผู้ปกครอง!AM29</f>
        <v>0</v>
      </c>
      <c r="L29" s="26" t="str">
        <f t="shared" si="2"/>
        <v>ปกติ</v>
      </c>
      <c r="M29" s="26">
        <f>ฉบับผู้ปกครอง!AQ29</f>
        <v>0</v>
      </c>
      <c r="N29" s="26" t="str">
        <f t="shared" si="3"/>
        <v>ปกติ</v>
      </c>
      <c r="O29" s="26">
        <f>ฉบับผู้ปกครอง!AS29</f>
        <v>0</v>
      </c>
      <c r="P29" s="26" t="str">
        <f t="shared" si="4"/>
        <v>ไม่มีจุดแข็ง</v>
      </c>
      <c r="Q29" s="26">
        <f t="shared" si="5"/>
        <v>0</v>
      </c>
      <c r="R29" s="26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4/5</v>
      </c>
      <c r="D30" s="76">
        <f>ฉบับนักเรียน!C30</f>
        <v>44497</v>
      </c>
      <c r="E30" s="42" t="str">
        <f>ฉบับนักเรียน!D30</f>
        <v>นายพิจิตร  ผดุงศิริ</v>
      </c>
      <c r="F30" s="26" t="str">
        <f>ฉบับนักเรียน!E30</f>
        <v>ชาย</v>
      </c>
      <c r="G30" s="26">
        <f>ฉบับผู้ปกครอง!AF30</f>
        <v>0</v>
      </c>
      <c r="H30" s="26" t="str">
        <f t="shared" si="0"/>
        <v>ปกติ</v>
      </c>
      <c r="I30" s="26">
        <f>ฉบับผู้ปกครอง!AI30</f>
        <v>0</v>
      </c>
      <c r="J30" s="26" t="str">
        <f t="shared" si="1"/>
        <v>ปกติ</v>
      </c>
      <c r="K30" s="26">
        <f>ฉบับผู้ปกครอง!AM30</f>
        <v>0</v>
      </c>
      <c r="L30" s="26" t="str">
        <f t="shared" si="2"/>
        <v>ปกติ</v>
      </c>
      <c r="M30" s="26">
        <f>ฉบับผู้ปกครอง!AQ30</f>
        <v>0</v>
      </c>
      <c r="N30" s="26" t="str">
        <f t="shared" si="3"/>
        <v>ปกติ</v>
      </c>
      <c r="O30" s="26">
        <f>ฉบับผู้ปกครอง!AS30</f>
        <v>0</v>
      </c>
      <c r="P30" s="26" t="str">
        <f t="shared" si="4"/>
        <v>ไม่มีจุดแข็ง</v>
      </c>
      <c r="Q30" s="26">
        <f t="shared" si="5"/>
        <v>0</v>
      </c>
      <c r="R30" s="26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4/5</v>
      </c>
      <c r="D31" s="76">
        <f>ฉบับนักเรียน!C31</f>
        <v>46217</v>
      </c>
      <c r="E31" s="42" t="str">
        <f>ฉบับนักเรียน!D31</f>
        <v>นายชาตินันท์  วงษ์สถิตย์</v>
      </c>
      <c r="F31" s="26" t="str">
        <f>ฉบับนักเรียน!E31</f>
        <v>ชาย</v>
      </c>
      <c r="G31" s="26">
        <f>ฉบับผู้ปกครอง!AF31</f>
        <v>0</v>
      </c>
      <c r="H31" s="26" t="str">
        <f t="shared" si="0"/>
        <v>ปกติ</v>
      </c>
      <c r="I31" s="26">
        <f>ฉบับผู้ปกครอง!AI31</f>
        <v>0</v>
      </c>
      <c r="J31" s="26" t="str">
        <f t="shared" si="1"/>
        <v>ปกติ</v>
      </c>
      <c r="K31" s="26">
        <f>ฉบับผู้ปกครอง!AM31</f>
        <v>0</v>
      </c>
      <c r="L31" s="26" t="str">
        <f t="shared" si="2"/>
        <v>ปกติ</v>
      </c>
      <c r="M31" s="26">
        <f>ฉบับผู้ปกครอง!AQ31</f>
        <v>0</v>
      </c>
      <c r="N31" s="26" t="str">
        <f t="shared" si="3"/>
        <v>ปกติ</v>
      </c>
      <c r="O31" s="26">
        <f>ฉบับผู้ปกครอง!AS31</f>
        <v>0</v>
      </c>
      <c r="P31" s="26" t="str">
        <f t="shared" si="4"/>
        <v>ไม่มีจุดแข็ง</v>
      </c>
      <c r="Q31" s="26">
        <f t="shared" si="5"/>
        <v>0</v>
      </c>
      <c r="R31" s="26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4/5</v>
      </c>
      <c r="D32" s="76">
        <f>ฉบับนักเรียน!C32</f>
        <v>44111</v>
      </c>
      <c r="E32" s="42" t="str">
        <f>ฉบับนักเรียน!D32</f>
        <v>นางสาวปภัสสร  ค่ายมั่น</v>
      </c>
      <c r="F32" s="26" t="str">
        <f>ฉบับนักเรียน!E32</f>
        <v>หญิง</v>
      </c>
      <c r="G32" s="26">
        <f>ฉบับผู้ปกครอง!AF32</f>
        <v>0</v>
      </c>
      <c r="H32" s="26" t="str">
        <f t="shared" si="0"/>
        <v>ปกติ</v>
      </c>
      <c r="I32" s="26">
        <f>ฉบับผู้ปกครอง!AI32</f>
        <v>0</v>
      </c>
      <c r="J32" s="26" t="str">
        <f t="shared" si="1"/>
        <v>ปกติ</v>
      </c>
      <c r="K32" s="26">
        <f>ฉบับผู้ปกครอง!AM32</f>
        <v>0</v>
      </c>
      <c r="L32" s="26" t="str">
        <f t="shared" si="2"/>
        <v>ปกติ</v>
      </c>
      <c r="M32" s="26">
        <f>ฉบับผู้ปกครอง!AQ32</f>
        <v>0</v>
      </c>
      <c r="N32" s="26" t="str">
        <f t="shared" si="3"/>
        <v>ปกติ</v>
      </c>
      <c r="O32" s="26">
        <f>ฉบับผู้ปกครอง!AS32</f>
        <v>0</v>
      </c>
      <c r="P32" s="26" t="str">
        <f t="shared" si="4"/>
        <v>ไม่มีจุดแข็ง</v>
      </c>
      <c r="Q32" s="26">
        <f t="shared" si="5"/>
        <v>0</v>
      </c>
      <c r="R32" s="26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4/5</v>
      </c>
      <c r="D33" s="76">
        <f>ฉบับนักเรียน!C33</f>
        <v>44203</v>
      </c>
      <c r="E33" s="42" t="str">
        <f>ฉบับนักเรียน!D33</f>
        <v>นางสาวพัชริดา  พันธ์โชติ</v>
      </c>
      <c r="F33" s="26" t="str">
        <f>ฉบับนักเรียน!E33</f>
        <v>หญิง</v>
      </c>
      <c r="G33" s="26">
        <f>ฉบับผู้ปกครอง!AF33</f>
        <v>0</v>
      </c>
      <c r="H33" s="26" t="str">
        <f t="shared" si="0"/>
        <v>ปกติ</v>
      </c>
      <c r="I33" s="26">
        <f>ฉบับผู้ปกครอง!AI33</f>
        <v>0</v>
      </c>
      <c r="J33" s="26" t="str">
        <f t="shared" si="1"/>
        <v>ปกติ</v>
      </c>
      <c r="K33" s="26">
        <f>ฉบับผู้ปกครอง!AM33</f>
        <v>0</v>
      </c>
      <c r="L33" s="26" t="str">
        <f t="shared" si="2"/>
        <v>ปกติ</v>
      </c>
      <c r="M33" s="26">
        <f>ฉบับผู้ปกครอง!AQ33</f>
        <v>0</v>
      </c>
      <c r="N33" s="26" t="str">
        <f t="shared" si="3"/>
        <v>ปกติ</v>
      </c>
      <c r="O33" s="26">
        <f>ฉบับผู้ปกครอง!AS33</f>
        <v>0</v>
      </c>
      <c r="P33" s="26" t="str">
        <f t="shared" si="4"/>
        <v>ไม่มีจุดแข็ง</v>
      </c>
      <c r="Q33" s="26">
        <f t="shared" si="5"/>
        <v>0</v>
      </c>
      <c r="R33" s="26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4/5</v>
      </c>
      <c r="D34" s="76">
        <f>ฉบับนักเรียน!C34</f>
        <v>44212</v>
      </c>
      <c r="E34" s="42" t="str">
        <f>ฉบับนักเรียน!D34</f>
        <v>นางสาวอธิติยาธรณ์  เข็มเพ็ชร์</v>
      </c>
      <c r="F34" s="26" t="str">
        <f>ฉบับนักเรียน!E34</f>
        <v>หญิง</v>
      </c>
      <c r="G34" s="26">
        <f>ฉบับผู้ปกครอง!AF34</f>
        <v>0</v>
      </c>
      <c r="H34" s="26" t="str">
        <f t="shared" si="0"/>
        <v>ปกติ</v>
      </c>
      <c r="I34" s="26">
        <f>ฉบับผู้ปกครอง!AI34</f>
        <v>0</v>
      </c>
      <c r="J34" s="26" t="str">
        <f t="shared" si="1"/>
        <v>ปกติ</v>
      </c>
      <c r="K34" s="26">
        <f>ฉบับผู้ปกครอง!AM34</f>
        <v>0</v>
      </c>
      <c r="L34" s="26" t="str">
        <f t="shared" si="2"/>
        <v>ปกติ</v>
      </c>
      <c r="M34" s="26">
        <f>ฉบับผู้ปกครอง!AQ34</f>
        <v>0</v>
      </c>
      <c r="N34" s="26" t="str">
        <f t="shared" si="3"/>
        <v>ปกติ</v>
      </c>
      <c r="O34" s="26">
        <f>ฉบับผู้ปกครอง!AS34</f>
        <v>0</v>
      </c>
      <c r="P34" s="26" t="str">
        <f t="shared" si="4"/>
        <v>ไม่มีจุดแข็ง</v>
      </c>
      <c r="Q34" s="26">
        <f t="shared" si="5"/>
        <v>0</v>
      </c>
      <c r="R34" s="26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4/5</v>
      </c>
      <c r="D35" s="76">
        <f>ฉบับนักเรียน!C35</f>
        <v>44373</v>
      </c>
      <c r="E35" s="42" t="str">
        <f>ฉบับนักเรียน!D35</f>
        <v>นางสาวขวัญวงศ์  วงษ์งาม</v>
      </c>
      <c r="F35" s="26" t="str">
        <f>ฉบับนักเรียน!E35</f>
        <v>หญิง</v>
      </c>
      <c r="G35" s="26">
        <f>ฉบับผู้ปกครอง!AF35</f>
        <v>0</v>
      </c>
      <c r="H35" s="26" t="str">
        <f t="shared" si="0"/>
        <v>ปกติ</v>
      </c>
      <c r="I35" s="26">
        <f>ฉบับผู้ปกครอง!AI35</f>
        <v>0</v>
      </c>
      <c r="J35" s="26" t="str">
        <f t="shared" si="1"/>
        <v>ปกติ</v>
      </c>
      <c r="K35" s="26">
        <f>ฉบับผู้ปกครอง!AM35</f>
        <v>0</v>
      </c>
      <c r="L35" s="26" t="str">
        <f t="shared" si="2"/>
        <v>ปกติ</v>
      </c>
      <c r="M35" s="26">
        <f>ฉบับผู้ปกครอง!AQ35</f>
        <v>0</v>
      </c>
      <c r="N35" s="26" t="str">
        <f t="shared" si="3"/>
        <v>ปกติ</v>
      </c>
      <c r="O35" s="26">
        <f>ฉบับผู้ปกครอง!AS35</f>
        <v>0</v>
      </c>
      <c r="P35" s="26" t="str">
        <f t="shared" si="4"/>
        <v>ไม่มีจุดแข็ง</v>
      </c>
      <c r="Q35" s="26">
        <f t="shared" si="5"/>
        <v>0</v>
      </c>
      <c r="R35" s="26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4/5</v>
      </c>
      <c r="D36" s="76">
        <f>ฉบับนักเรียน!C36</f>
        <v>44387</v>
      </c>
      <c r="E36" s="42" t="str">
        <f>ฉบับนักเรียน!D36</f>
        <v>นางสาวพัชรินทร์  ศึกประเสริฐ</v>
      </c>
      <c r="F36" s="26" t="str">
        <f>ฉบับนักเรียน!E36</f>
        <v>หญิง</v>
      </c>
      <c r="G36" s="26">
        <f>ฉบับผู้ปกครอง!AF36</f>
        <v>0</v>
      </c>
      <c r="H36" s="26" t="str">
        <f t="shared" si="0"/>
        <v>ปกติ</v>
      </c>
      <c r="I36" s="26">
        <f>ฉบับผู้ปกครอง!AI36</f>
        <v>0</v>
      </c>
      <c r="J36" s="26" t="str">
        <f t="shared" si="1"/>
        <v>ปกติ</v>
      </c>
      <c r="K36" s="26">
        <f>ฉบับผู้ปกครอง!AM36</f>
        <v>0</v>
      </c>
      <c r="L36" s="26" t="str">
        <f t="shared" si="2"/>
        <v>ปกติ</v>
      </c>
      <c r="M36" s="26">
        <f>ฉบับผู้ปกครอง!AQ36</f>
        <v>0</v>
      </c>
      <c r="N36" s="26" t="str">
        <f t="shared" si="3"/>
        <v>ปกติ</v>
      </c>
      <c r="O36" s="26">
        <f>ฉบับผู้ปกครอง!AS36</f>
        <v>0</v>
      </c>
      <c r="P36" s="26" t="str">
        <f t="shared" si="4"/>
        <v>ไม่มีจุดแข็ง</v>
      </c>
      <c r="Q36" s="26">
        <f t="shared" si="5"/>
        <v>0</v>
      </c>
      <c r="R36" s="26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4/5</v>
      </c>
      <c r="D37" s="76">
        <f>ฉบับนักเรียน!C37</f>
        <v>44463</v>
      </c>
      <c r="E37" s="42" t="str">
        <f>ฉบับนักเรียน!D37</f>
        <v>นางสาวจิรชญา  หรูวิวัฒน์</v>
      </c>
      <c r="F37" s="26" t="str">
        <f>ฉบับนักเรียน!E37</f>
        <v>หญิง</v>
      </c>
      <c r="G37" s="26">
        <f>ฉบับผู้ปกครอง!AF37</f>
        <v>0</v>
      </c>
      <c r="H37" s="26" t="str">
        <f t="shared" si="0"/>
        <v>ปกติ</v>
      </c>
      <c r="I37" s="26">
        <f>ฉบับผู้ปกครอง!AI37</f>
        <v>0</v>
      </c>
      <c r="J37" s="26" t="str">
        <f t="shared" si="1"/>
        <v>ปกติ</v>
      </c>
      <c r="K37" s="26">
        <f>ฉบับผู้ปกครอง!AM37</f>
        <v>0</v>
      </c>
      <c r="L37" s="26" t="str">
        <f t="shared" si="2"/>
        <v>ปกติ</v>
      </c>
      <c r="M37" s="26">
        <f>ฉบับผู้ปกครอง!AQ37</f>
        <v>0</v>
      </c>
      <c r="N37" s="26" t="str">
        <f t="shared" si="3"/>
        <v>ปกติ</v>
      </c>
      <c r="O37" s="26">
        <f>ฉบับผู้ปกครอง!AS37</f>
        <v>0</v>
      </c>
      <c r="P37" s="26" t="str">
        <f t="shared" si="4"/>
        <v>ไม่มีจุดแข็ง</v>
      </c>
      <c r="Q37" s="26">
        <f t="shared" si="5"/>
        <v>0</v>
      </c>
      <c r="R37" s="26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4/5</v>
      </c>
      <c r="D38" s="76">
        <f>ฉบับนักเรียน!C38</f>
        <v>44467</v>
      </c>
      <c r="E38" s="42" t="str">
        <f>ฉบับนักเรียน!D38</f>
        <v>นางสาวฐิติรัตน์  ลิ้มวุฒิไกรจิรัฐ</v>
      </c>
      <c r="F38" s="26" t="str">
        <f>ฉบับนักเรียน!E38</f>
        <v>หญิง</v>
      </c>
      <c r="G38" s="26">
        <f>ฉบับผู้ปกครอง!AF38</f>
        <v>0</v>
      </c>
      <c r="H38" s="26" t="str">
        <f t="shared" si="0"/>
        <v>ปกติ</v>
      </c>
      <c r="I38" s="26">
        <f>ฉบับผู้ปกครอง!AI38</f>
        <v>0</v>
      </c>
      <c r="J38" s="26" t="str">
        <f t="shared" si="1"/>
        <v>ปกติ</v>
      </c>
      <c r="K38" s="26">
        <f>ฉบับผู้ปกครอง!AM38</f>
        <v>0</v>
      </c>
      <c r="L38" s="26" t="str">
        <f t="shared" si="2"/>
        <v>ปกติ</v>
      </c>
      <c r="M38" s="26">
        <f>ฉบับผู้ปกครอง!AQ38</f>
        <v>0</v>
      </c>
      <c r="N38" s="26" t="str">
        <f t="shared" si="3"/>
        <v>ปกติ</v>
      </c>
      <c r="O38" s="26">
        <f>ฉบับผู้ปกครอง!AS38</f>
        <v>0</v>
      </c>
      <c r="P38" s="26" t="str">
        <f t="shared" si="4"/>
        <v>ไม่มีจุดแข็ง</v>
      </c>
      <c r="Q38" s="26">
        <f t="shared" si="5"/>
        <v>0</v>
      </c>
      <c r="R38" s="26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4/5</v>
      </c>
      <c r="D39" s="76">
        <f>ฉบับนักเรียน!C39</f>
        <v>44480</v>
      </c>
      <c r="E39" s="42" t="str">
        <f>ฉบับนักเรียน!D39</f>
        <v>นางสาวศศิวรรณ  ปุชัยเคน</v>
      </c>
      <c r="F39" s="26" t="str">
        <f>ฉบับนักเรียน!E39</f>
        <v>หญิง</v>
      </c>
      <c r="G39" s="26">
        <f>ฉบับผู้ปกครอง!AF39</f>
        <v>0</v>
      </c>
      <c r="H39" s="26" t="str">
        <f t="shared" si="0"/>
        <v>ปกติ</v>
      </c>
      <c r="I39" s="26">
        <f>ฉบับผู้ปกครอง!AI39</f>
        <v>0</v>
      </c>
      <c r="J39" s="26" t="str">
        <f t="shared" si="1"/>
        <v>ปกติ</v>
      </c>
      <c r="K39" s="26">
        <f>ฉบับผู้ปกครอง!AM39</f>
        <v>0</v>
      </c>
      <c r="L39" s="26" t="str">
        <f t="shared" si="2"/>
        <v>ปกติ</v>
      </c>
      <c r="M39" s="26">
        <f>ฉบับผู้ปกครอง!AQ39</f>
        <v>0</v>
      </c>
      <c r="N39" s="26" t="str">
        <f t="shared" si="3"/>
        <v>ปกติ</v>
      </c>
      <c r="O39" s="26">
        <f>ฉบับผู้ปกครอง!AS39</f>
        <v>0</v>
      </c>
      <c r="P39" s="26" t="str">
        <f t="shared" si="4"/>
        <v>ไม่มีจุดแข็ง</v>
      </c>
      <c r="Q39" s="26">
        <f t="shared" si="5"/>
        <v>0</v>
      </c>
      <c r="R39" s="26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 t="str">
        <f>ฉบับครู!B40</f>
        <v>4/5</v>
      </c>
      <c r="D40" s="76">
        <f>ฉบับนักเรียน!C40</f>
        <v>44482</v>
      </c>
      <c r="E40" s="42" t="str">
        <f>ฉบับนักเรียน!D40</f>
        <v>นางสาวสมัชญา  ตังกวย</v>
      </c>
      <c r="F40" s="26" t="str">
        <f>ฉบับนักเรียน!E40</f>
        <v>หญิง</v>
      </c>
      <c r="G40" s="26">
        <f>ฉบับผู้ปกครอง!AF40</f>
        <v>0</v>
      </c>
      <c r="H40" s="26" t="str">
        <f t="shared" si="0"/>
        <v>ปกติ</v>
      </c>
      <c r="I40" s="26">
        <f>ฉบับผู้ปกครอง!AI40</f>
        <v>0</v>
      </c>
      <c r="J40" s="26" t="str">
        <f t="shared" si="1"/>
        <v>ปกติ</v>
      </c>
      <c r="K40" s="26">
        <f>ฉบับผู้ปกครอง!AM40</f>
        <v>0</v>
      </c>
      <c r="L40" s="26" t="str">
        <f t="shared" si="2"/>
        <v>ปกติ</v>
      </c>
      <c r="M40" s="26">
        <f>ฉบับผู้ปกครอง!AQ40</f>
        <v>0</v>
      </c>
      <c r="N40" s="26" t="str">
        <f t="shared" si="3"/>
        <v>ปกติ</v>
      </c>
      <c r="O40" s="26">
        <f>ฉบับผู้ปกครอง!AS40</f>
        <v>0</v>
      </c>
      <c r="P40" s="26" t="str">
        <f t="shared" si="4"/>
        <v>ไม่มีจุดแข็ง</v>
      </c>
      <c r="Q40" s="26">
        <f t="shared" si="5"/>
        <v>0</v>
      </c>
      <c r="R40" s="26">
        <f t="shared" si="6"/>
        <v>0</v>
      </c>
      <c r="S40" s="26" t="str">
        <f t="shared" si="7"/>
        <v>ปกติ</v>
      </c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 t="str">
        <f>ฉบับครู!B41</f>
        <v>4/5</v>
      </c>
      <c r="D41" s="76">
        <f>ฉบับนักเรียน!C41</f>
        <v>46218</v>
      </c>
      <c r="E41" s="42" t="str">
        <f>ฉบับนักเรียน!D41</f>
        <v>นางสาวกิรณา  ทะประสพ</v>
      </c>
      <c r="F41" s="26" t="str">
        <f>ฉบับนักเรียน!E41</f>
        <v>หญิง</v>
      </c>
      <c r="G41" s="26">
        <f>ฉบับผู้ปกครอง!AF41</f>
        <v>0</v>
      </c>
      <c r="H41" s="26" t="str">
        <f t="shared" si="0"/>
        <v>ปกติ</v>
      </c>
      <c r="I41" s="26">
        <f>ฉบับผู้ปกครอง!AI41</f>
        <v>0</v>
      </c>
      <c r="J41" s="26" t="str">
        <f t="shared" si="1"/>
        <v>ปกติ</v>
      </c>
      <c r="K41" s="26">
        <f>ฉบับผู้ปกครอง!AM41</f>
        <v>0</v>
      </c>
      <c r="L41" s="26" t="str">
        <f t="shared" si="2"/>
        <v>ปกติ</v>
      </c>
      <c r="M41" s="26">
        <f>ฉบับผู้ปกครอง!AQ41</f>
        <v>0</v>
      </c>
      <c r="N41" s="26" t="str">
        <f t="shared" si="3"/>
        <v>ปกติ</v>
      </c>
      <c r="O41" s="26">
        <f>ฉบับผู้ปกครอง!AS41</f>
        <v>0</v>
      </c>
      <c r="P41" s="26" t="str">
        <f t="shared" si="4"/>
        <v>ไม่มีจุดแข็ง</v>
      </c>
      <c r="Q41" s="26">
        <f t="shared" si="5"/>
        <v>0</v>
      </c>
      <c r="R41" s="26">
        <f t="shared" si="6"/>
        <v>0</v>
      </c>
      <c r="S41" s="26" t="str">
        <f t="shared" si="7"/>
        <v>ปกติ</v>
      </c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 t="str">
        <f>ฉบับครู!B42</f>
        <v>4/5</v>
      </c>
      <c r="D42" s="76">
        <f>ฉบับนักเรียน!C42</f>
        <v>46219</v>
      </c>
      <c r="E42" s="42" t="str">
        <f>ฉบับนักเรียน!D42</f>
        <v>เด็กหญิงจินตนา  วิวิธสุรการ</v>
      </c>
      <c r="F42" s="26" t="str">
        <f>ฉบับนักเรียน!E42</f>
        <v>หญิง</v>
      </c>
      <c r="G42" s="26">
        <f>ฉบับผู้ปกครอง!AF42</f>
        <v>0</v>
      </c>
      <c r="H42" s="26" t="str">
        <f t="shared" si="0"/>
        <v>ปกติ</v>
      </c>
      <c r="I42" s="26">
        <f>ฉบับผู้ปกครอง!AI42</f>
        <v>0</v>
      </c>
      <c r="J42" s="26" t="str">
        <f t="shared" si="1"/>
        <v>ปกติ</v>
      </c>
      <c r="K42" s="26">
        <f>ฉบับผู้ปกครอง!AM42</f>
        <v>0</v>
      </c>
      <c r="L42" s="26" t="str">
        <f t="shared" si="2"/>
        <v>ปกติ</v>
      </c>
      <c r="M42" s="26">
        <f>ฉบับผู้ปกครอง!AQ42</f>
        <v>0</v>
      </c>
      <c r="N42" s="26" t="str">
        <f t="shared" si="3"/>
        <v>ปกติ</v>
      </c>
      <c r="O42" s="26">
        <f>ฉบับผู้ปกครอง!AS42</f>
        <v>0</v>
      </c>
      <c r="P42" s="26" t="str">
        <f t="shared" si="4"/>
        <v>ไม่มีจุดแข็ง</v>
      </c>
      <c r="Q42" s="26">
        <f t="shared" si="5"/>
        <v>0</v>
      </c>
      <c r="R42" s="26">
        <f t="shared" si="6"/>
        <v>0</v>
      </c>
      <c r="S42" s="26" t="str">
        <f t="shared" si="7"/>
        <v>ปกติ</v>
      </c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 t="str">
        <f>ฉบับครู!B43</f>
        <v>4/5</v>
      </c>
      <c r="D43" s="76">
        <f>ฉบับนักเรียน!C43</f>
        <v>46220</v>
      </c>
      <c r="E43" s="42" t="str">
        <f>ฉบับนักเรียน!D43</f>
        <v>นางสาวญาณิศา  มั่นจันทร์</v>
      </c>
      <c r="F43" s="26" t="str">
        <f>ฉบับนักเรียน!E43</f>
        <v>หญิง</v>
      </c>
      <c r="G43" s="26">
        <f>ฉบับผู้ปกครอง!AF43</f>
        <v>0</v>
      </c>
      <c r="H43" s="26" t="str">
        <f t="shared" ref="H43" si="8">IF(G43&lt;5,"ปกติ",IF(G43&lt;6,"เสี่ยง","มีปัญหา"))</f>
        <v>ปกติ</v>
      </c>
      <c r="I43" s="26">
        <f>ฉบับผู้ปกครอง!AI43</f>
        <v>0</v>
      </c>
      <c r="J43" s="26" t="str">
        <f t="shared" ref="J43" si="9">IF(I43&lt;4,"ปกติ",IF(I43&lt;5,"เสี่ยง","มีปัญหา"))</f>
        <v>ปกติ</v>
      </c>
      <c r="K43" s="26">
        <f>ฉบับผู้ปกครอง!AM43</f>
        <v>0</v>
      </c>
      <c r="L43" s="26" t="str">
        <f t="shared" ref="L43" si="10">IF(K43&lt;6,"ปกติ",IF(K43&lt;7,"เสี่ยง","มีปัญหา"))</f>
        <v>ปกติ</v>
      </c>
      <c r="M43" s="26">
        <f>ฉบับผู้ปกครอง!AQ43</f>
        <v>0</v>
      </c>
      <c r="N43" s="26" t="str">
        <f t="shared" ref="N43" si="11">IF(M43&lt;5,"ปกติ",IF(M43&lt;6,"เสี่ยง","มีปัญหา"))</f>
        <v>ปกติ</v>
      </c>
      <c r="O43" s="26">
        <f>ฉบับผู้ปกครอง!AS43</f>
        <v>0</v>
      </c>
      <c r="P43" s="26" t="str">
        <f t="shared" ref="P43" si="12">IF(O43&gt;4,"มีจุดแข็ง","ไม่มีจุดแข็ง")</f>
        <v>ไม่มีจุดแข็ง</v>
      </c>
      <c r="Q43" s="26">
        <f t="shared" ref="Q43" si="13">G43+I43+K43+M43</f>
        <v>0</v>
      </c>
      <c r="R43" s="26">
        <f t="shared" ref="R43" si="14">SUM(G43,I43,K43,M43)</f>
        <v>0</v>
      </c>
      <c r="S43" s="26" t="str">
        <f t="shared" ref="S43" si="15">IF(R43&lt;17,"ปกติ",IF(R43&lt;20,"เสี่ยง","มีปัญหา"))</f>
        <v>ปกติ</v>
      </c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76"/>
      <c r="E44" s="42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9.5" customHeight="1" x14ac:dyDescent="0.6">
      <c r="A45" s="40"/>
      <c r="B45" s="20" t="s">
        <v>52</v>
      </c>
      <c r="C45" s="44"/>
      <c r="D45" s="49"/>
      <c r="E45" s="52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30" t="s">
        <v>61</v>
      </c>
      <c r="C54" s="77"/>
      <c r="D54" s="31"/>
      <c r="E54" s="78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2" customHeight="1" x14ac:dyDescent="0.6">
      <c r="A55" s="40"/>
      <c r="B55" s="79"/>
      <c r="C55" s="79"/>
      <c r="D55" s="80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45" t="str">
        <f>report1!D56</f>
        <v>(ลงชื่อ)</v>
      </c>
      <c r="E56" s="40"/>
      <c r="F56" s="40"/>
      <c r="G56" s="40"/>
      <c r="H56" s="40"/>
      <c r="I56" s="40"/>
      <c r="J56" s="40"/>
      <c r="K56" s="40"/>
      <c r="L56" s="40" t="str">
        <f>report1!L56</f>
        <v xml:space="preserve">                 (ลงชื่อ)</v>
      </c>
      <c r="M56" s="40">
        <f>report1!M56</f>
        <v>0</v>
      </c>
      <c r="N56" s="40"/>
      <c r="O56" s="40">
        <f>report1!O56</f>
        <v>0</v>
      </c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45" t="str">
        <f>report1!E57</f>
        <v>นางนลินรัตน์ สุขธีรกุลพงศ์</v>
      </c>
      <c r="F57" s="40"/>
      <c r="G57" s="40"/>
      <c r="H57" s="40"/>
      <c r="I57" s="40"/>
      <c r="J57" s="40"/>
      <c r="K57" s="40"/>
      <c r="L57" s="40"/>
      <c r="M57" s="40">
        <f>report1!M57</f>
        <v>0</v>
      </c>
      <c r="N57" s="86" t="str">
        <f>report1!N57</f>
        <v>นางสาววลัยลักษณ์ ภูศรี</v>
      </c>
      <c r="O57" s="87"/>
      <c r="P57" s="87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45" t="str">
        <f>report1!E58</f>
        <v xml:space="preserve">      ครูที่ปรึกษา</v>
      </c>
      <c r="F58" s="40"/>
      <c r="G58" s="40"/>
      <c r="H58" s="40"/>
      <c r="I58" s="40"/>
      <c r="J58" s="40"/>
      <c r="K58" s="40"/>
      <c r="L58" s="40"/>
      <c r="M58" s="53" t="str">
        <f>report1!M58</f>
        <v xml:space="preserve">             (ครูที่ปรึกษา)</v>
      </c>
      <c r="N58" s="86" t="str">
        <f>report1!N58</f>
        <v>ครูที่ปรึกษา</v>
      </c>
      <c r="O58" s="87"/>
      <c r="P58" s="87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2023-07-09T14:16:57Z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