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5\"/>
    </mc:Choice>
  </mc:AlternateContent>
  <xr:revisionPtr revIDLastSave="0" documentId="13_ncr:1_{5BC2E4B8-FB98-4101-821C-1A29E9EE353B}" xr6:coauthVersionLast="47" xr6:coauthVersionMax="47" xr10:uidLastSave="{00000000-0000-0000-0000-000000000000}"/>
  <bookViews>
    <workbookView xWindow="-108" yWindow="-108" windowWidth="23256" windowHeight="12576" firstSheet="1" activeTab="10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summary!$H$5:$S$44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C45" i="11" l="1"/>
  <c r="F45" i="11"/>
  <c r="G45" i="11"/>
  <c r="H45" i="11" s="1"/>
  <c r="I45" i="11"/>
  <c r="J45" i="11" s="1"/>
  <c r="K45" i="11"/>
  <c r="L45" i="11" s="1"/>
  <c r="M45" i="11"/>
  <c r="N45" i="11" s="1"/>
  <c r="O45" i="11"/>
  <c r="P45" i="11" s="1"/>
  <c r="C45" i="10"/>
  <c r="F45" i="10"/>
  <c r="G45" i="10"/>
  <c r="H45" i="10"/>
  <c r="I45" i="10"/>
  <c r="J45" i="10" s="1"/>
  <c r="K45" i="10"/>
  <c r="L45" i="10" s="1"/>
  <c r="M45" i="10"/>
  <c r="N45" i="10" s="1"/>
  <c r="O45" i="10"/>
  <c r="P45" i="10"/>
  <c r="Q45" i="10"/>
  <c r="R45" i="10"/>
  <c r="S45" i="10" s="1"/>
  <c r="C45" i="9"/>
  <c r="F45" i="9"/>
  <c r="G45" i="9"/>
  <c r="H45" i="9" s="1"/>
  <c r="I45" i="9"/>
  <c r="J45" i="9"/>
  <c r="K45" i="9"/>
  <c r="L45" i="9" s="1"/>
  <c r="M45" i="9"/>
  <c r="N45" i="9"/>
  <c r="O45" i="9"/>
  <c r="P45" i="9"/>
  <c r="Q45" i="9"/>
  <c r="R45" i="9"/>
  <c r="S45" i="9" s="1"/>
  <c r="C45" i="8"/>
  <c r="F45" i="8"/>
  <c r="G45" i="8"/>
  <c r="H45" i="8" s="1"/>
  <c r="I45" i="8"/>
  <c r="J45" i="8"/>
  <c r="K45" i="8"/>
  <c r="L45" i="8" s="1"/>
  <c r="M45" i="8"/>
  <c r="N45" i="8"/>
  <c r="O45" i="8"/>
  <c r="P45" i="8" s="1"/>
  <c r="C45" i="7"/>
  <c r="F45" i="7"/>
  <c r="G45" i="7"/>
  <c r="Q45" i="7" s="1"/>
  <c r="H45" i="7"/>
  <c r="I45" i="7"/>
  <c r="J45" i="7"/>
  <c r="K45" i="7"/>
  <c r="L45" i="7"/>
  <c r="M45" i="7"/>
  <c r="N45" i="7" s="1"/>
  <c r="O45" i="7"/>
  <c r="P45" i="7"/>
  <c r="R45" i="7"/>
  <c r="S45" i="7" s="1"/>
  <c r="C45" i="6"/>
  <c r="F45" i="6"/>
  <c r="G45" i="6"/>
  <c r="H45" i="6" s="1"/>
  <c r="I45" i="6"/>
  <c r="Q45" i="6" s="1"/>
  <c r="J45" i="6"/>
  <c r="K45" i="6"/>
  <c r="L45" i="6" s="1"/>
  <c r="M45" i="6"/>
  <c r="N45" i="6" s="1"/>
  <c r="O45" i="6"/>
  <c r="P45" i="6"/>
  <c r="R45" i="6"/>
  <c r="S45" i="6" s="1"/>
  <c r="C45" i="5"/>
  <c r="F45" i="5"/>
  <c r="G45" i="5"/>
  <c r="H45" i="5" s="1"/>
  <c r="I45" i="5"/>
  <c r="J45" i="5"/>
  <c r="K45" i="5"/>
  <c r="L45" i="5" s="1"/>
  <c r="M45" i="5"/>
  <c r="N45" i="5"/>
  <c r="O45" i="5"/>
  <c r="P45" i="5" s="1"/>
  <c r="Q45" i="5"/>
  <c r="R45" i="5"/>
  <c r="S45" i="5" s="1"/>
  <c r="B45" i="4"/>
  <c r="E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B45" i="2"/>
  <c r="C45" i="2"/>
  <c r="D45" i="11" s="1"/>
  <c r="D45" i="2"/>
  <c r="E45" i="8" s="1"/>
  <c r="E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B5" i="2"/>
  <c r="Q45" i="11" l="1"/>
  <c r="R45" i="11"/>
  <c r="S45" i="11" s="1"/>
  <c r="D45" i="8"/>
  <c r="D45" i="6"/>
  <c r="D45" i="7"/>
  <c r="D45" i="10"/>
  <c r="D45" i="5"/>
  <c r="C45" i="4"/>
  <c r="D45" i="9"/>
  <c r="E45" i="11"/>
  <c r="E45" i="10"/>
  <c r="D45" i="4"/>
  <c r="E45" i="5"/>
  <c r="E45" i="6"/>
  <c r="E45" i="9"/>
  <c r="E45" i="7"/>
  <c r="Q45" i="8"/>
  <c r="R45" i="8"/>
  <c r="S45" i="8" s="1"/>
  <c r="AE5" i="3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3" i="2"/>
  <c r="A3" i="3" s="1"/>
  <c r="N52" i="11" l="1"/>
  <c r="E52" i="11"/>
  <c r="L50" i="11"/>
  <c r="D50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5"/>
  <c r="E57" i="6" s="1"/>
  <c r="E57" i="7" s="1"/>
  <c r="E57" i="8" s="1"/>
  <c r="AE47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5"/>
  <c r="N57" i="6" s="1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C44" i="2"/>
  <c r="C44" i="4" s="1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C43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C42" i="2"/>
  <c r="C42" i="4" s="1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C41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P10" i="2" s="1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P8" i="2" s="1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P6" i="2" s="1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5" i="2" l="1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C41" i="11"/>
  <c r="C41" i="10"/>
  <c r="C41" i="9"/>
  <c r="C41" i="8"/>
  <c r="C41" i="7"/>
  <c r="C41" i="6"/>
  <c r="C41" i="5"/>
  <c r="B41" i="2"/>
  <c r="B41" i="4"/>
  <c r="C42" i="11"/>
  <c r="C42" i="10"/>
  <c r="C42" i="9"/>
  <c r="C42" i="8"/>
  <c r="C42" i="7"/>
  <c r="C42" i="6"/>
  <c r="C42" i="5"/>
  <c r="B42" i="4"/>
  <c r="B42" i="2"/>
  <c r="C43" i="11"/>
  <c r="C43" i="10"/>
  <c r="C43" i="9"/>
  <c r="C43" i="8"/>
  <c r="C43" i="7"/>
  <c r="C43" i="6"/>
  <c r="C43" i="5"/>
  <c r="B43" i="2"/>
  <c r="B43" i="4"/>
  <c r="C44" i="11"/>
  <c r="C44" i="10"/>
  <c r="C44" i="9"/>
  <c r="C44" i="8"/>
  <c r="C44" i="7"/>
  <c r="C44" i="6"/>
  <c r="C44" i="5"/>
  <c r="B44" i="4"/>
  <c r="B44" i="2"/>
  <c r="N51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D41" i="11"/>
  <c r="D41" i="10"/>
  <c r="D41" i="9"/>
  <c r="D41" i="8"/>
  <c r="D41" i="7"/>
  <c r="D41" i="6"/>
  <c r="D41" i="5"/>
  <c r="G41" i="8"/>
  <c r="G41" i="5"/>
  <c r="I42" i="8"/>
  <c r="J42" i="8" s="1"/>
  <c r="I42" i="5"/>
  <c r="K42" i="8"/>
  <c r="L42" i="8" s="1"/>
  <c r="K42" i="5"/>
  <c r="M42" i="8"/>
  <c r="N42" i="8" s="1"/>
  <c r="M42" i="5"/>
  <c r="O42" i="8"/>
  <c r="P42" i="8" s="1"/>
  <c r="O42" i="5"/>
  <c r="D43" i="11"/>
  <c r="D43" i="10"/>
  <c r="D43" i="9"/>
  <c r="D43" i="8"/>
  <c r="D43" i="7"/>
  <c r="D43" i="6"/>
  <c r="D43" i="5"/>
  <c r="G43" i="8"/>
  <c r="G43" i="5"/>
  <c r="I44" i="8"/>
  <c r="J44" i="8" s="1"/>
  <c r="I44" i="5"/>
  <c r="K44" i="8"/>
  <c r="L44" i="8" s="1"/>
  <c r="K44" i="5"/>
  <c r="M44" i="8"/>
  <c r="N44" i="8" s="1"/>
  <c r="M44" i="5"/>
  <c r="O44" i="8"/>
  <c r="P44" i="8" s="1"/>
  <c r="O44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I41" i="10"/>
  <c r="J41" i="10" s="1"/>
  <c r="I41" i="7"/>
  <c r="J41" i="7" s="1"/>
  <c r="K41" i="10"/>
  <c r="L41" i="10" s="1"/>
  <c r="K41" i="7"/>
  <c r="L41" i="7" s="1"/>
  <c r="M41" i="10"/>
  <c r="N41" i="10" s="1"/>
  <c r="M41" i="7"/>
  <c r="N41" i="7" s="1"/>
  <c r="O41" i="10"/>
  <c r="P41" i="10" s="1"/>
  <c r="O41" i="7"/>
  <c r="P41" i="7" s="1"/>
  <c r="G42" i="10"/>
  <c r="G42" i="7"/>
  <c r="I43" i="10"/>
  <c r="J43" i="10" s="1"/>
  <c r="I43" i="7"/>
  <c r="J43" i="7" s="1"/>
  <c r="K43" i="10"/>
  <c r="L43" i="10" s="1"/>
  <c r="K43" i="7"/>
  <c r="L43" i="7" s="1"/>
  <c r="M43" i="10"/>
  <c r="N43" i="10" s="1"/>
  <c r="M43" i="7"/>
  <c r="N43" i="7" s="1"/>
  <c r="O43" i="10"/>
  <c r="P43" i="10" s="1"/>
  <c r="O43" i="7"/>
  <c r="P43" i="7" s="1"/>
  <c r="G44" i="10"/>
  <c r="G44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51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41" i="8"/>
  <c r="J41" i="8" s="1"/>
  <c r="I41" i="5"/>
  <c r="K41" i="8"/>
  <c r="L41" i="8" s="1"/>
  <c r="K41" i="5"/>
  <c r="M41" i="8"/>
  <c r="N41" i="8" s="1"/>
  <c r="M41" i="5"/>
  <c r="O41" i="8"/>
  <c r="P41" i="8" s="1"/>
  <c r="O41" i="5"/>
  <c r="D42" i="11"/>
  <c r="D42" i="10"/>
  <c r="D42" i="9"/>
  <c r="D42" i="8"/>
  <c r="D42" i="7"/>
  <c r="D42" i="6"/>
  <c r="D42" i="5"/>
  <c r="G42" i="8"/>
  <c r="G42" i="5"/>
  <c r="I43" i="8"/>
  <c r="J43" i="8" s="1"/>
  <c r="I43" i="5"/>
  <c r="K43" i="8"/>
  <c r="L43" i="8" s="1"/>
  <c r="K43" i="5"/>
  <c r="M43" i="8"/>
  <c r="N43" i="8" s="1"/>
  <c r="M43" i="5"/>
  <c r="O43" i="8"/>
  <c r="P43" i="8" s="1"/>
  <c r="O43" i="5"/>
  <c r="D44" i="11"/>
  <c r="D44" i="10"/>
  <c r="D44" i="9"/>
  <c r="D44" i="8"/>
  <c r="D44" i="7"/>
  <c r="D44" i="6"/>
  <c r="D44" i="5"/>
  <c r="G44" i="8"/>
  <c r="G44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C41" i="4"/>
  <c r="G41" i="10"/>
  <c r="G41" i="7"/>
  <c r="I42" i="10"/>
  <c r="J42" i="10" s="1"/>
  <c r="I42" i="7"/>
  <c r="J42" i="7" s="1"/>
  <c r="K42" i="10"/>
  <c r="L42" i="10" s="1"/>
  <c r="K42" i="7"/>
  <c r="L42" i="7" s="1"/>
  <c r="M42" i="10"/>
  <c r="N42" i="10" s="1"/>
  <c r="M42" i="7"/>
  <c r="N42" i="7" s="1"/>
  <c r="O42" i="10"/>
  <c r="P42" i="10" s="1"/>
  <c r="O42" i="7"/>
  <c r="P42" i="7" s="1"/>
  <c r="C43" i="4"/>
  <c r="G43" i="10"/>
  <c r="G43" i="7"/>
  <c r="I44" i="10"/>
  <c r="J44" i="10" s="1"/>
  <c r="I44" i="7"/>
  <c r="J44" i="7" s="1"/>
  <c r="K44" i="10"/>
  <c r="L44" i="10" s="1"/>
  <c r="K44" i="7"/>
  <c r="L44" i="7" s="1"/>
  <c r="M44" i="10"/>
  <c r="N44" i="10" s="1"/>
  <c r="M44" i="7"/>
  <c r="N44" i="7" s="1"/>
  <c r="O44" i="10"/>
  <c r="P44" i="10" s="1"/>
  <c r="O44" i="7"/>
  <c r="P44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Q43" i="10"/>
  <c r="R43" i="10"/>
  <c r="S43" i="10" s="1"/>
  <c r="H43" i="10"/>
  <c r="R41" i="7"/>
  <c r="S41" i="7" s="1"/>
  <c r="H41" i="7"/>
  <c r="Q41" i="7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Q44" i="8"/>
  <c r="R44" i="8"/>
  <c r="S44" i="8" s="1"/>
  <c r="H44" i="8"/>
  <c r="R42" i="5"/>
  <c r="S42" i="5" s="1"/>
  <c r="H42" i="5"/>
  <c r="Q42" i="5"/>
  <c r="P41" i="5"/>
  <c r="N41" i="5"/>
  <c r="L41" i="5"/>
  <c r="J41" i="5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4" i="10"/>
  <c r="S44" i="10" s="1"/>
  <c r="H44" i="10"/>
  <c r="Q44" i="10"/>
  <c r="R42" i="10"/>
  <c r="S42" i="10" s="1"/>
  <c r="H42" i="10"/>
  <c r="Q42" i="10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Q43" i="5"/>
  <c r="R43" i="5"/>
  <c r="S43" i="5" s="1"/>
  <c r="H43" i="5"/>
  <c r="P42" i="5"/>
  <c r="N42" i="5"/>
  <c r="L42" i="5"/>
  <c r="J42" i="5"/>
  <c r="R41" i="8"/>
  <c r="S41" i="8" s="1"/>
  <c r="H41" i="8"/>
  <c r="Q41" i="8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R43" i="7"/>
  <c r="S43" i="7" s="1"/>
  <c r="H43" i="7"/>
  <c r="Q43" i="7"/>
  <c r="Q41" i="10"/>
  <c r="R41" i="10"/>
  <c r="S41" i="10" s="1"/>
  <c r="H41" i="10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R44" i="5"/>
  <c r="S44" i="5" s="1"/>
  <c r="H44" i="5"/>
  <c r="Q44" i="5"/>
  <c r="P43" i="5"/>
  <c r="N43" i="5"/>
  <c r="L43" i="5"/>
  <c r="J43" i="5"/>
  <c r="Q42" i="8"/>
  <c r="R42" i="8"/>
  <c r="S42" i="8" s="1"/>
  <c r="H42" i="8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4" i="7"/>
  <c r="R44" i="7"/>
  <c r="S44" i="7" s="1"/>
  <c r="H44" i="7"/>
  <c r="Q42" i="7"/>
  <c r="R42" i="7"/>
  <c r="S42" i="7" s="1"/>
  <c r="H42" i="7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P44" i="5"/>
  <c r="N44" i="5"/>
  <c r="L44" i="5"/>
  <c r="J44" i="5"/>
  <c r="R43" i="8"/>
  <c r="S43" i="8" s="1"/>
  <c r="H43" i="8"/>
  <c r="Q43" i="8"/>
  <c r="Q41" i="5"/>
  <c r="R41" i="5"/>
  <c r="S41" i="5" s="1"/>
  <c r="H41" i="5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41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41" i="2"/>
  <c r="D34" i="2"/>
  <c r="E40" i="4"/>
  <c r="F40" i="11"/>
  <c r="F40" i="9"/>
  <c r="F40" i="7"/>
  <c r="F40" i="5"/>
  <c r="F40" i="10"/>
  <c r="F40" i="8"/>
  <c r="F40" i="6"/>
  <c r="F41" i="11"/>
  <c r="F41" i="9"/>
  <c r="F41" i="7"/>
  <c r="F41" i="5"/>
  <c r="F41" i="10"/>
  <c r="F41" i="8"/>
  <c r="F41" i="6"/>
  <c r="E41" i="4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44" i="2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E43" i="2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E42" i="2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42" i="2"/>
  <c r="D35" i="2"/>
  <c r="D43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R43" i="3" l="1"/>
  <c r="AS43" i="3"/>
  <c r="D43" i="4"/>
  <c r="E43" i="11"/>
  <c r="E43" i="9"/>
  <c r="E43" i="7"/>
  <c r="E43" i="5"/>
  <c r="E43" i="10"/>
  <c r="E43" i="8"/>
  <c r="E43" i="6"/>
  <c r="AS40" i="3"/>
  <c r="I36" i="6"/>
  <c r="I36" i="9"/>
  <c r="J36" i="9" s="1"/>
  <c r="O31" i="6"/>
  <c r="O31" i="9"/>
  <c r="P31" i="9" s="1"/>
  <c r="E44" i="4"/>
  <c r="F44" i="11"/>
  <c r="F44" i="9"/>
  <c r="F44" i="7"/>
  <c r="F44" i="5"/>
  <c r="F44" i="10"/>
  <c r="F44" i="8"/>
  <c r="F44" i="6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K41" i="6"/>
  <c r="K41" i="9"/>
  <c r="L41" i="9" s="1"/>
  <c r="G35" i="6"/>
  <c r="G35" i="9"/>
  <c r="P25" i="6"/>
  <c r="O25" i="11"/>
  <c r="P25" i="11" s="1"/>
  <c r="M37" i="6"/>
  <c r="M37" i="9"/>
  <c r="N37" i="9" s="1"/>
  <c r="E42" i="10"/>
  <c r="E42" i="8"/>
  <c r="E42" i="6"/>
  <c r="D42" i="4"/>
  <c r="E42" i="11"/>
  <c r="E42" i="9"/>
  <c r="E42" i="7"/>
  <c r="E42" i="5"/>
  <c r="O33" i="6"/>
  <c r="O33" i="9"/>
  <c r="P33" i="9" s="1"/>
  <c r="P26" i="6"/>
  <c r="O26" i="11"/>
  <c r="P26" i="11" s="1"/>
  <c r="Q33" i="6"/>
  <c r="H33" i="6"/>
  <c r="G33" i="11"/>
  <c r="R33" i="6"/>
  <c r="S33" i="6" s="1"/>
  <c r="E42" i="4"/>
  <c r="F42" i="10"/>
  <c r="F42" i="8"/>
  <c r="F42" i="6"/>
  <c r="F42" i="11"/>
  <c r="F42" i="9"/>
  <c r="F42" i="7"/>
  <c r="F42" i="5"/>
  <c r="N35" i="6"/>
  <c r="M35" i="11"/>
  <c r="N35" i="11" s="1"/>
  <c r="I39" i="6"/>
  <c r="I39" i="9"/>
  <c r="J39" i="9" s="1"/>
  <c r="J31" i="6"/>
  <c r="I31" i="11"/>
  <c r="J31" i="11" s="1"/>
  <c r="AR38" i="3"/>
  <c r="AS38" i="3"/>
  <c r="F43" i="10"/>
  <c r="F43" i="8"/>
  <c r="F43" i="6"/>
  <c r="E43" i="4"/>
  <c r="F43" i="11"/>
  <c r="F43" i="9"/>
  <c r="F43" i="7"/>
  <c r="F43" i="5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D41" i="4"/>
  <c r="E41" i="10"/>
  <c r="E41" i="8"/>
  <c r="E41" i="6"/>
  <c r="E41" i="11"/>
  <c r="E41" i="9"/>
  <c r="E41" i="7"/>
  <c r="E41" i="5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AS42" i="3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AR42" i="3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M41" i="6"/>
  <c r="M41" i="9"/>
  <c r="N41" i="9" s="1"/>
  <c r="L34" i="6"/>
  <c r="K34" i="11"/>
  <c r="L34" i="11" s="1"/>
  <c r="N31" i="6"/>
  <c r="M31" i="11"/>
  <c r="N31" i="11" s="1"/>
  <c r="N33" i="6"/>
  <c r="M33" i="11"/>
  <c r="N33" i="11" s="1"/>
  <c r="D44" i="2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AR41" i="3"/>
  <c r="AS41" i="3"/>
  <c r="P27" i="6"/>
  <c r="O27" i="11"/>
  <c r="P27" i="11" s="1"/>
  <c r="K42" i="6"/>
  <c r="K42" i="9"/>
  <c r="L42" i="9" s="1"/>
  <c r="J30" i="6"/>
  <c r="I30" i="11"/>
  <c r="J30" i="11" s="1"/>
  <c r="D39" i="4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D40" i="4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G42" i="6"/>
  <c r="G42" i="9"/>
  <c r="L41" i="6"/>
  <c r="K41" i="11"/>
  <c r="L41" i="11" s="1"/>
  <c r="N39" i="6"/>
  <c r="M39" i="11"/>
  <c r="N39" i="11" s="1"/>
  <c r="H38" i="9"/>
  <c r="R38" i="9"/>
  <c r="S38" i="9" s="1"/>
  <c r="Q38" i="9"/>
  <c r="I42" i="6"/>
  <c r="I42" i="9"/>
  <c r="J42" i="9" s="1"/>
  <c r="P31" i="6"/>
  <c r="O31" i="11"/>
  <c r="P31" i="11" s="1"/>
  <c r="J36" i="6"/>
  <c r="I36" i="11"/>
  <c r="J36" i="11" s="1"/>
  <c r="O40" i="6"/>
  <c r="O40" i="9"/>
  <c r="P40" i="9" s="1"/>
  <c r="M43" i="6"/>
  <c r="M43" i="9"/>
  <c r="N43" i="9" s="1"/>
  <c r="R37" i="9"/>
  <c r="S37" i="9" s="1"/>
  <c r="Q37" i="9"/>
  <c r="H37" i="9"/>
  <c r="G44" i="6"/>
  <c r="G44" i="9"/>
  <c r="Q39" i="9"/>
  <c r="R39" i="9"/>
  <c r="S39" i="9" s="1"/>
  <c r="H39" i="9"/>
  <c r="L42" i="6"/>
  <c r="K42" i="11"/>
  <c r="L42" i="11" s="1"/>
  <c r="O41" i="6"/>
  <c r="O41" i="9"/>
  <c r="P41" i="9" s="1"/>
  <c r="D37" i="4"/>
  <c r="E37" i="10"/>
  <c r="E37" i="8"/>
  <c r="E37" i="6"/>
  <c r="E37" i="11"/>
  <c r="E37" i="9"/>
  <c r="E37" i="7"/>
  <c r="E37" i="5"/>
  <c r="N41" i="6"/>
  <c r="M41" i="11"/>
  <c r="N41" i="11" s="1"/>
  <c r="G41" i="6"/>
  <c r="G41" i="9"/>
  <c r="R31" i="11"/>
  <c r="S31" i="11" s="1"/>
  <c r="Q31" i="11"/>
  <c r="H31" i="11"/>
  <c r="O37" i="6"/>
  <c r="O37" i="9"/>
  <c r="P37" i="9" s="1"/>
  <c r="AR44" i="3"/>
  <c r="AS44" i="3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K43" i="6"/>
  <c r="K43" i="9"/>
  <c r="L43" i="9" s="1"/>
  <c r="R37" i="6"/>
  <c r="S37" i="6" s="1"/>
  <c r="G37" i="11"/>
  <c r="Q37" i="6"/>
  <c r="H37" i="6"/>
  <c r="G39" i="11"/>
  <c r="Q39" i="6"/>
  <c r="H39" i="6"/>
  <c r="R39" i="6"/>
  <c r="S39" i="6" s="1"/>
  <c r="I41" i="6"/>
  <c r="I41" i="9"/>
  <c r="J41" i="9" s="1"/>
  <c r="P34" i="6"/>
  <c r="O34" i="11"/>
  <c r="P34" i="11" s="1"/>
  <c r="E44" i="11"/>
  <c r="E44" i="9"/>
  <c r="E44" i="7"/>
  <c r="E44" i="5"/>
  <c r="E44" i="10"/>
  <c r="E44" i="8"/>
  <c r="E44" i="6"/>
  <c r="D44" i="4"/>
  <c r="G43" i="6"/>
  <c r="G43" i="9"/>
  <c r="K44" i="6"/>
  <c r="K44" i="9"/>
  <c r="L44" i="9" s="1"/>
  <c r="L38" i="6"/>
  <c r="K38" i="11"/>
  <c r="L38" i="11" s="1"/>
  <c r="J38" i="6"/>
  <c r="I38" i="11"/>
  <c r="J38" i="11" s="1"/>
  <c r="M42" i="6"/>
  <c r="M42" i="9"/>
  <c r="N42" i="9" s="1"/>
  <c r="O42" i="6"/>
  <c r="O42" i="9"/>
  <c r="P42" i="9" s="1"/>
  <c r="I44" i="6"/>
  <c r="I44" i="9"/>
  <c r="J44" i="9" s="1"/>
  <c r="P32" i="6"/>
  <c r="O32" i="11"/>
  <c r="P32" i="11" s="1"/>
  <c r="N40" i="6"/>
  <c r="M40" i="11"/>
  <c r="N40" i="11" s="1"/>
  <c r="H36" i="11"/>
  <c r="R36" i="11"/>
  <c r="S36" i="11" s="1"/>
  <c r="Q34" i="11"/>
  <c r="H34" i="11"/>
  <c r="R34" i="11"/>
  <c r="S34" i="11" s="1"/>
  <c r="O38" i="6"/>
  <c r="O38" i="9"/>
  <c r="P38" i="9" s="1"/>
  <c r="P33" i="6"/>
  <c r="O33" i="11"/>
  <c r="P33" i="11" s="1"/>
  <c r="M44" i="6"/>
  <c r="M44" i="9"/>
  <c r="N44" i="9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I43" i="6"/>
  <c r="I43" i="9"/>
  <c r="J43" i="9" s="1"/>
  <c r="O43" i="6"/>
  <c r="O43" i="9"/>
  <c r="P43" i="9" s="1"/>
  <c r="Q36" i="11" l="1"/>
  <c r="P43" i="6"/>
  <c r="O43" i="11"/>
  <c r="P43" i="11" s="1"/>
  <c r="N44" i="6"/>
  <c r="M44" i="11"/>
  <c r="N44" i="11" s="1"/>
  <c r="Q43" i="6"/>
  <c r="H43" i="6"/>
  <c r="G43" i="11"/>
  <c r="R43" i="6"/>
  <c r="S43" i="6" s="1"/>
  <c r="J41" i="6"/>
  <c r="I41" i="11"/>
  <c r="J41" i="11" s="1"/>
  <c r="L43" i="6"/>
  <c r="K43" i="11"/>
  <c r="L43" i="11" s="1"/>
  <c r="O44" i="6"/>
  <c r="O44" i="9"/>
  <c r="P44" i="9" s="1"/>
  <c r="Q41" i="6"/>
  <c r="H41" i="6"/>
  <c r="G41" i="11"/>
  <c r="R41" i="6"/>
  <c r="S41" i="6" s="1"/>
  <c r="P41" i="6"/>
  <c r="O41" i="11"/>
  <c r="P41" i="11" s="1"/>
  <c r="R44" i="9"/>
  <c r="S44" i="9" s="1"/>
  <c r="Q44" i="9"/>
  <c r="H44" i="9"/>
  <c r="N43" i="6"/>
  <c r="M43" i="11"/>
  <c r="N43" i="11" s="1"/>
  <c r="P40" i="6"/>
  <c r="O40" i="11"/>
  <c r="P40" i="11" s="1"/>
  <c r="J42" i="6"/>
  <c r="I42" i="11"/>
  <c r="J42" i="11" s="1"/>
  <c r="R42" i="9"/>
  <c r="S42" i="9" s="1"/>
  <c r="Q42" i="9"/>
  <c r="H42" i="9"/>
  <c r="J43" i="6"/>
  <c r="I43" i="11"/>
  <c r="J43" i="11" s="1"/>
  <c r="R35" i="11"/>
  <c r="S35" i="11" s="1"/>
  <c r="Q35" i="11"/>
  <c r="H35" i="11"/>
  <c r="L44" i="6"/>
  <c r="K44" i="11"/>
  <c r="L44" i="11" s="1"/>
  <c r="F11" i="12" s="1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J44" i="6"/>
  <c r="I44" i="11"/>
  <c r="J44" i="11" s="1"/>
  <c r="E10" i="12" s="1"/>
  <c r="P42" i="6"/>
  <c r="O42" i="11"/>
  <c r="P42" i="11" s="1"/>
  <c r="N42" i="6"/>
  <c r="M42" i="11"/>
  <c r="N42" i="11" s="1"/>
  <c r="G10" i="12" s="1"/>
  <c r="Q43" i="9"/>
  <c r="R43" i="9"/>
  <c r="S43" i="9" s="1"/>
  <c r="H43" i="9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Q41" i="9"/>
  <c r="R41" i="9"/>
  <c r="S41" i="9" s="1"/>
  <c r="H41" i="9"/>
  <c r="R44" i="6"/>
  <c r="S44" i="6" s="1"/>
  <c r="H44" i="6"/>
  <c r="G44" i="11"/>
  <c r="Q44" i="6"/>
  <c r="H42" i="6"/>
  <c r="G42" i="11"/>
  <c r="R42" i="6"/>
  <c r="S42" i="6" s="1"/>
  <c r="Q42" i="6"/>
  <c r="R44" i="11" l="1"/>
  <c r="S44" i="11" s="1"/>
  <c r="Q44" i="11"/>
  <c r="H44" i="11"/>
  <c r="R40" i="11"/>
  <c r="S40" i="11" s="1"/>
  <c r="Q40" i="11"/>
  <c r="H40" i="11"/>
  <c r="F12" i="12"/>
  <c r="E11" i="12"/>
  <c r="G12" i="12"/>
  <c r="G11" i="12"/>
  <c r="F10" i="12"/>
  <c r="H42" i="11"/>
  <c r="Q42" i="11"/>
  <c r="R42" i="11"/>
  <c r="S42" i="11" s="1"/>
  <c r="R41" i="11"/>
  <c r="S41" i="11" s="1"/>
  <c r="Q41" i="11"/>
  <c r="H41" i="11"/>
  <c r="D12" i="12" s="1"/>
  <c r="P44" i="6"/>
  <c r="O44" i="11"/>
  <c r="P44" i="11" s="1"/>
  <c r="H43" i="11"/>
  <c r="R43" i="11"/>
  <c r="S43" i="11" s="1"/>
  <c r="Q43" i="11"/>
  <c r="E12" i="12"/>
  <c r="D10" i="12" l="1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<sst xmlns="http://schemas.openxmlformats.org/spreadsheetml/2006/main" count="872" uniqueCount="143">
  <si>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</si>
  <si>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</si>
  <si>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</si>
  <si>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</si>
  <si>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</si>
  <si>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</si>
  <si>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</si>
  <si>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</si>
  <si>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</si>
  <si>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</si>
  <si>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</si>
  <si>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</si>
  <si>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</si>
  <si>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</si>
  <si>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</si>
  <si>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</si>
  <si>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</si>
  <si>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</si>
  <si>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</si>
  <si>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</si>
  <si>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</si>
  <si>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</si>
  <si>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</si>
  <si>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</si>
  <si>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</si>
  <si>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</si>
  <si>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</si>
  <si>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</si>
  <si>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</si>
  <si>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</si>
  <si>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</si>
  <si>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</si>
  <si>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</si>
  <si>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</si>
  <si>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</si>
  <si>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</si>
  <si>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</si>
  <si>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</si>
  <si>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</si>
  <si>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</si>
  <si>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</si>
  <si>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</si>
  <si>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</si>
  <si>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</si>
  <si>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</si>
  <si>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</si>
  <si>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</si>
  <si>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</si>
  <si>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</si>
  <si>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</si>
  <si>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</si>
  <si>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</si>
  <si>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</si>
  <si>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</si>
  <si>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</si>
  <si>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</si>
  <si>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</si>
  <si>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</si>
  <si>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</si>
  <si>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</si>
  <si>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</si>
  <si>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</si>
  <si>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</si>
  <si>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</si>
  <si>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</si>
  <si>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</si>
  <si>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</si>
  <si>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</si>
  <si>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</si>
  <si>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</si>
  <si>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</si>
  <si>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</si>
  <si>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</si>
  <si>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</si>
  <si>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</si>
  <si>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</si>
  <si>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</si>
  <si>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</si>
  <si>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</si>
  <si>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</si>
  <si>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</si>
  <si>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</si>
  <si>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</si>
  <si>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</si>
  <si>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</si>
  <si>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</si>
  <si>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</si>
  <si>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</si>
  <si>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</si>
  <si>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</si>
  <si>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</si>
  <si>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</si>
  <si>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</si>
  <si>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</si>
  <si>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</si>
  <si>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</si>
  <si>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</si>
  <si>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</si>
  <si>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</si>
  <si>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</si>
  <si>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นายกฤษณรงค์  เขตจัตุรัส</t>
  </si>
  <si>
    <t>นายธนากร  เรืองศรี</t>
  </si>
  <si>
    <t>นายพงศภัค  พึ่งตำบล</t>
  </si>
  <si>
    <t>นายภานุวัฒน์  พิลาศรี</t>
  </si>
  <si>
    <t>นายภูริ  ศิวิไล</t>
  </si>
  <si>
    <t>นายธนภูมิ  ประพงษ์</t>
  </si>
  <si>
    <t>นายพงศ์ภรณ์  วงศ์หนองแวง</t>
  </si>
  <si>
    <t>นายสุรบดินทร์  คำจันทราช</t>
  </si>
  <si>
    <t>นายชิษณุกร  ใสเนตร</t>
  </si>
  <si>
    <t>นายเจษฎากร  พวงศรี</t>
  </si>
  <si>
    <t>นายรัตพล  วงษ์ษา</t>
  </si>
  <si>
    <t>นายรัชชานนท์  ประยงสิน</t>
  </si>
  <si>
    <t>นายจักรกมล  ประชาเขียว</t>
  </si>
  <si>
    <t>นางสาวจันทร์สุดา  ยินดีขันธ์</t>
  </si>
  <si>
    <t>นางสาวรินรดา  คำจันทร์</t>
  </si>
  <si>
    <t>นางสาวอภิสรา  เคลื่อนศร</t>
  </si>
  <si>
    <t>นางสาวโยษิตา  โหนา</t>
  </si>
  <si>
    <t>นางสาวพัณณ์นิญา  กิจอารีย์โชติ</t>
  </si>
  <si>
    <t>นางสาวกัญญาภัทร  สุนาอาจ</t>
  </si>
  <si>
    <t>นางสาวนันท์นภัส  พลอยมณี</t>
  </si>
  <si>
    <t>นางสาวปณิฎฐา  เพียงคาม</t>
  </si>
  <si>
    <t>นางสาวปุณย์จรีย์  สกุลอ่อนนอก</t>
  </si>
  <si>
    <t>นางสาวสิริรดา  ทะสังขา</t>
  </si>
  <si>
    <t>นางสาวกชกร  ตาทอง</t>
  </si>
  <si>
    <t>นางสาวกมลชนก  ตาทอง</t>
  </si>
  <si>
    <t>นางสาวชนิตาภา  พัดจิ๋ว</t>
  </si>
  <si>
    <t>นางสาวรัมภาภัค  อรุณภาส</t>
  </si>
  <si>
    <t>นางสาววรัญญา  พุ่มเกิด</t>
  </si>
  <si>
    <t>นางสาววริศรา  ธรรมเสวีฤกษ์</t>
  </si>
  <si>
    <t>นางสาวศศิณัฐ  พุฒิพงศ์โภไคย</t>
  </si>
  <si>
    <t>นางสาวอนงค์นาถ  แก่นศักดิ์ศิริ</t>
  </si>
  <si>
    <t>นางสาวมนพร  เลิศสกุลไพศาล</t>
  </si>
  <si>
    <t>นางสาวเบญญาทิพย์  ศรีเม้ม</t>
  </si>
  <si>
    <t>นางสาวสุนารี  สิงห์ทอง</t>
  </si>
  <si>
    <t>นางสาวดวงแก้ว  ไชยนา</t>
  </si>
  <si>
    <t>นางสาวรามาวดี  ชัยมีแรง</t>
  </si>
  <si>
    <t>นางสาวบุณจิรัฐญาดา  วงค์ส้มจีน</t>
  </si>
  <si>
    <t>นางสาววรพิชชา  ศิริทิพย์</t>
  </si>
  <si>
    <t>นางสาววราภรณ์  อุไรสกุล</t>
  </si>
  <si>
    <t>นางสาวนรินทร์พร  พิทักษ์มหามงคล</t>
  </si>
  <si>
    <t>นางสาวสรนยา  รักกุศล</t>
  </si>
  <si>
    <t>5/1</t>
  </si>
  <si>
    <t>นางสาวขวัญหทัย อ้นฟัก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</si>
</sst>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8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4"/>
      <color rgb="FF000000"/>
      <name val="Calibri"/>
      <family val="2"/>
      <scheme val="minor"/>
    </font>
    <font>
      <sz val="13"/>
      <color theme="1"/>
      <name val="TH SarabunPSK"/>
      <family val="2"/>
    </font>
    <font>
      <sz val="8"/>
      <name val="Calibri"/>
      <family val="2"/>
      <scheme val="minor"/>
    </font>
    <font>
      <sz val="15"/>
      <color theme="1"/>
      <name val="TH SarabunPSK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106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0" fontId="4" fillId="0" borderId="0" xfId="0" applyFont="1"/>
    <xf numFmtId="0" fontId="3" fillId="0" borderId="0" xfId="0" applyFont="1"/>
    <xf numFmtId="0" fontId="2" fillId="6" borderId="9" xfId="0" applyFont="1" applyFill="1" applyBorder="1"/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0" fontId="8" fillId="3" borderId="1" xfId="0" applyFont="1" applyFill="1" applyBorder="1" applyAlignment="1">
      <alignment vertic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49" fontId="8" fillId="2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14" fillId="0" borderId="0" xfId="0" applyFont="1"/>
    <xf numFmtId="0" fontId="15" fillId="0" borderId="1" xfId="0" applyFont="1" applyBorder="1" applyAlignment="1">
      <alignment horizontal="center" vertical="center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8" fillId="0" borderId="0" xfId="0" applyFont="1" applyAlignment="1">
      <alignment horizontal="center"/>
    </xf>
    <xf numFmtId="0" fontId="11" fillId="0" borderId="0" xfId="0" applyFont="1"/>
    <xf numFmtId="0" fontId="8" fillId="0" borderId="0" xfId="0" applyFont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17" fillId="0" borderId="1" xfId="0" applyFont="1" applyBorder="1" applyAlignment="1">
      <alignment horizontal="center" vertical="center" shrinkToFit="1"/>
    </xf>
    <xf numFmtId="164" fontId="17" fillId="0" borderId="1" xfId="0" applyNumberFormat="1" applyFont="1" applyBorder="1" applyAlignment="1">
      <alignment horizontal="center" vertical="center" shrinkToFit="1"/>
    </xf>
    <xf numFmtId="0" fontId="17" fillId="0" borderId="1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41</c:v>
                </c:pt>
                <c:pt idx="1">
                  <c:v>41</c:v>
                </c:pt>
                <c:pt idx="2">
                  <c:v>41</c:v>
                </c:pt>
                <c:pt idx="3">
                  <c:v>41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41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41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6"/>
  <sheetViews>
    <sheetView workbookViewId="0">
      <pane ySplit="4" topLeftCell="A53" activePane="bottomLeft" state="frozen"/>
      <selection pane="bottomLeft" activeCell="A57" sqref="A57:XFD59"/>
    </sheetView>
  </sheetViews>
  <sheetFormatPr defaultColWidth="10.08203125" defaultRowHeight="15" customHeight="1" x14ac:dyDescent="0.6"/>
  <cols>
    <col min="1" max="1" width="3.4140625" style="45" customWidth="1"/>
    <col min="2" max="2" width="4.58203125" style="45" customWidth="1"/>
    <col min="3" max="3" width="7.6640625" style="45" customWidth="1"/>
    <col min="4" max="4" width="27.6640625" style="45" customWidth="1"/>
    <col min="5" max="5" width="4.664062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4.25" customHeight="1" x14ac:dyDescent="0.6">
      <c r="A1" s="39"/>
      <c r="B1" s="44"/>
      <c r="C1" s="44"/>
      <c r="D1" s="39"/>
      <c r="E1" s="39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18" customHeight="1" x14ac:dyDescent="0.6">
      <c r="A2" s="87" t="s">
        <v>0</v>
      </c>
      <c r="B2" s="88"/>
      <c r="C2" s="88"/>
      <c r="D2" s="88"/>
      <c r="E2" s="89"/>
      <c r="F2" s="90" t="s">
        <v>1</v>
      </c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9"/>
      <c r="AE2" s="17"/>
      <c r="AF2" s="81" t="s">
        <v>2</v>
      </c>
      <c r="AG2" s="18"/>
      <c r="AH2" s="18"/>
      <c r="AI2" s="81" t="s">
        <v>3</v>
      </c>
      <c r="AJ2" s="18"/>
      <c r="AK2" s="18"/>
      <c r="AL2" s="18"/>
      <c r="AM2" s="81" t="s">
        <v>4</v>
      </c>
      <c r="AN2" s="18"/>
      <c r="AO2" s="18"/>
      <c r="AP2" s="18"/>
      <c r="AQ2" s="81" t="s">
        <v>5</v>
      </c>
      <c r="AR2" s="18"/>
      <c r="AS2" s="81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18" customHeight="1" x14ac:dyDescent="0.6">
      <c r="A3" s="91" t="str">
        <f>C58&amp;"  "&amp;S58</f>
        <v xml:space="preserve">นางสาวขวัญหทัย อ้นฟัก  </v>
      </c>
      <c r="B3" s="88"/>
      <c r="C3" s="88"/>
      <c r="D3" s="88"/>
      <c r="E3" s="89"/>
      <c r="F3" s="87" t="s">
        <v>7</v>
      </c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9"/>
      <c r="AE3" s="17"/>
      <c r="AF3" s="82"/>
      <c r="AG3" s="18"/>
      <c r="AH3" s="18"/>
      <c r="AI3" s="82"/>
      <c r="AJ3" s="18"/>
      <c r="AK3" s="18"/>
      <c r="AL3" s="18"/>
      <c r="AM3" s="82"/>
      <c r="AN3" s="18"/>
      <c r="AO3" s="18"/>
      <c r="AP3" s="18"/>
      <c r="AQ3" s="82"/>
      <c r="AR3" s="18"/>
      <c r="AS3" s="82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18" customHeight="1" x14ac:dyDescent="0.6">
      <c r="A4" s="19" t="s">
        <v>8</v>
      </c>
      <c r="B4" s="19" t="s">
        <v>9</v>
      </c>
      <c r="C4" s="19" t="s">
        <v>10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17"/>
      <c r="AF4" s="83"/>
      <c r="AG4" s="18"/>
      <c r="AH4" s="18"/>
      <c r="AI4" s="83"/>
      <c r="AJ4" s="18"/>
      <c r="AK4" s="18"/>
      <c r="AL4" s="18"/>
      <c r="AM4" s="83"/>
      <c r="AN4" s="18"/>
      <c r="AO4" s="18"/>
      <c r="AP4" s="18"/>
      <c r="AQ4" s="83"/>
      <c r="AR4" s="18"/>
      <c r="AS4" s="83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" customHeight="1" x14ac:dyDescent="0.6">
      <c r="A5" s="20">
        <v>1</v>
      </c>
      <c r="B5" s="22" t="str">
        <f>ฉบับครู!B5</f>
        <v>5/1</v>
      </c>
      <c r="C5" s="64">
        <f>ฉบับครู!C5</f>
        <v>43381</v>
      </c>
      <c r="D5" s="23" t="str">
        <f>ฉบับครู!D5</f>
        <v>นายกฤษณรงค์  เขตจัตุรัส</v>
      </c>
      <c r="E5" s="24" t="str">
        <f>ฉบับครู!E5</f>
        <v>ชาย</v>
      </c>
      <c r="F5" s="6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25">
        <f t="shared" ref="AE5:AE48" si="0">H5+M5+R5+U5+AC5</f>
        <v>0</v>
      </c>
      <c r="AF5" s="20">
        <f t="shared" ref="AF5:AF44" si="1">SUM(H5,M5,R5,U5,AC5)</f>
        <v>0</v>
      </c>
      <c r="AG5" s="20" t="b">
        <f t="shared" ref="AG5:AG49" si="2">IF(L5=3,1,IF(L5=2,2,IF(L5=1,3)))</f>
        <v>0</v>
      </c>
      <c r="AH5" s="20">
        <f t="shared" ref="AH5:AH49" si="3">J5+L5+Q5+W5+AA5</f>
        <v>0</v>
      </c>
      <c r="AI5" s="20">
        <f t="shared" ref="AI5:AI44" si="4">SUM(J5,L5,Q5,W5,AA5)</f>
        <v>0</v>
      </c>
      <c r="AJ5" s="20" t="b">
        <f t="shared" ref="AJ5:AJ49" si="5">IF(Z5=3,1,IF(Z5=2,2,IF(Z5=1,3)))</f>
        <v>0</v>
      </c>
      <c r="AK5" s="20" t="b">
        <f t="shared" ref="AK5:AK49" si="6">IF(AD5=3,1,IF(AD5=2,2,IF(AD5=1,3)))</f>
        <v>0</v>
      </c>
      <c r="AL5" s="20">
        <f t="shared" ref="AL5:AL49" si="7">G5+O5+T5+Z5+AD5</f>
        <v>0</v>
      </c>
      <c r="AM5" s="20">
        <f t="shared" ref="AM5:AM44" si="8">SUM(G5,O5,T5,Z5,AD5)</f>
        <v>0</v>
      </c>
      <c r="AN5" s="20" t="b">
        <f t="shared" ref="AN5:AN49" si="9">IF(P5=3,1,IF(P5=2,2,IF(P5=1,3)))</f>
        <v>0</v>
      </c>
      <c r="AO5" s="20" t="b">
        <f t="shared" ref="AO5:AO49" si="10">IF(S5=3,1,IF(S5=2,2,IF(S5=1,3)))</f>
        <v>0</v>
      </c>
      <c r="AP5" s="20">
        <f t="shared" ref="AP5:AP10" si="11">K5+AN5+AO5+X5+AB5</f>
        <v>0</v>
      </c>
      <c r="AQ5" s="20">
        <f t="shared" ref="AQ5:AQ44" si="12">SUM(K5,P5,S5,X5,AB5)</f>
        <v>0</v>
      </c>
      <c r="AR5" s="20">
        <f t="shared" ref="AR5:AR49" si="13">F5+I5+N5+V5+Y5</f>
        <v>0</v>
      </c>
      <c r="AS5" s="20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" customHeight="1" x14ac:dyDescent="0.6">
      <c r="A6" s="20" t="s">
        <v>13</v>
      </c>
      <c r="B6" s="22" t="str">
        <f>ฉบับครู!B6</f>
        <v>5/1</v>
      </c>
      <c r="C6" s="64">
        <f>ฉบับครู!C6</f>
        <v>43420</v>
      </c>
      <c r="D6" s="23" t="str">
        <f>ฉบับครู!D6</f>
        <v>นายธนากร  เรืองศรี</v>
      </c>
      <c r="E6" s="24" t="str">
        <f>ฉบับครู!E6</f>
        <v>ชาย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" customHeight="1" x14ac:dyDescent="0.6">
      <c r="A7" s="20" t="s">
        <v>14</v>
      </c>
      <c r="B7" s="22" t="str">
        <f>ฉบับครู!B7</f>
        <v>5/1</v>
      </c>
      <c r="C7" s="64">
        <f>ฉบับครู!C7</f>
        <v>43423</v>
      </c>
      <c r="D7" s="23" t="str">
        <f>ฉบับครู!D7</f>
        <v>นายพงศภัค  พึ่งตำบล</v>
      </c>
      <c r="E7" s="24" t="str">
        <f>ฉบับครู!E7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" customHeight="1" x14ac:dyDescent="0.6">
      <c r="A8" s="20" t="s">
        <v>15</v>
      </c>
      <c r="B8" s="22" t="str">
        <f>ฉบับครู!B8</f>
        <v>5/1</v>
      </c>
      <c r="C8" s="64">
        <f>ฉบับครู!C8</f>
        <v>43498</v>
      </c>
      <c r="D8" s="23" t="str">
        <f>ฉบับครู!D8</f>
        <v>นายภานุวัฒน์  พิลาศรี</v>
      </c>
      <c r="E8" s="24" t="str">
        <f>ฉบับครู!E8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" customHeight="1" x14ac:dyDescent="0.6">
      <c r="A9" s="20" t="s">
        <v>16</v>
      </c>
      <c r="B9" s="22" t="str">
        <f>ฉบับครู!B9</f>
        <v>5/1</v>
      </c>
      <c r="C9" s="64">
        <f>ฉบับครู!C9</f>
        <v>43539</v>
      </c>
      <c r="D9" s="23" t="str">
        <f>ฉบับครู!D9</f>
        <v>นายภูริ  ศิวิไล</v>
      </c>
      <c r="E9" s="24" t="str">
        <f>ฉบับครู!E9</f>
        <v>ชาย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" customHeight="1" x14ac:dyDescent="0.6">
      <c r="A10" s="20" t="s">
        <v>17</v>
      </c>
      <c r="B10" s="22" t="str">
        <f>ฉบับครู!B10</f>
        <v>5/1</v>
      </c>
      <c r="C10" s="64">
        <f>ฉบับครู!C10</f>
        <v>43583</v>
      </c>
      <c r="D10" s="23" t="str">
        <f>ฉบับครู!D10</f>
        <v>นายธนภูมิ  ประพงษ์</v>
      </c>
      <c r="E10" s="24" t="str">
        <f>ฉบับครู!E10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" customHeight="1" x14ac:dyDescent="0.6">
      <c r="A11" s="20" t="s">
        <v>18</v>
      </c>
      <c r="B11" s="22" t="str">
        <f>ฉบับครู!B11</f>
        <v>5/1</v>
      </c>
      <c r="C11" s="64">
        <f>ฉบับครู!C11</f>
        <v>43592</v>
      </c>
      <c r="D11" s="23" t="str">
        <f>ฉบับครู!D11</f>
        <v>นายพงศ์ภรณ์  วงศ์หนองแวง</v>
      </c>
      <c r="E11" s="24" t="str">
        <f>ฉบับครู!E11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ref="AP11:AP49" si="15">K11+P11+S11+X11+AB11</f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" customHeight="1" x14ac:dyDescent="0.6">
      <c r="A12" s="20" t="s">
        <v>19</v>
      </c>
      <c r="B12" s="22" t="str">
        <f>ฉบับครู!B12</f>
        <v>5/1</v>
      </c>
      <c r="C12" s="64">
        <f>ฉบับครู!C12</f>
        <v>43596</v>
      </c>
      <c r="D12" s="23" t="str">
        <f>ฉบับครู!D12</f>
        <v>นายสุรบดินทร์  คำจันทราช</v>
      </c>
      <c r="E12" s="24" t="str">
        <f>ฉบับครู!E12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5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" customHeight="1" x14ac:dyDescent="0.6">
      <c r="A13" s="20" t="s">
        <v>20</v>
      </c>
      <c r="B13" s="22" t="str">
        <f>ฉบับครู!B13</f>
        <v>5/1</v>
      </c>
      <c r="C13" s="64">
        <f>ฉบับครู!C13</f>
        <v>43671</v>
      </c>
      <c r="D13" s="23" t="str">
        <f>ฉบับครู!D13</f>
        <v>นายชิษณุกร  ใสเนตร</v>
      </c>
      <c r="E13" s="24" t="str">
        <f>ฉบับครู!E13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5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" customHeight="1" x14ac:dyDescent="0.6">
      <c r="A14" s="20" t="s">
        <v>21</v>
      </c>
      <c r="B14" s="22" t="str">
        <f>ฉบับครู!B14</f>
        <v>5/1</v>
      </c>
      <c r="C14" s="64">
        <f>ฉบับครู!C14</f>
        <v>43760</v>
      </c>
      <c r="D14" s="23" t="str">
        <f>ฉบับครู!D14</f>
        <v>นายเจษฎากร  พวงศรี</v>
      </c>
      <c r="E14" s="24" t="str">
        <f>ฉบับครู!E14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5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" customHeight="1" x14ac:dyDescent="0.6">
      <c r="A15" s="20" t="s">
        <v>22</v>
      </c>
      <c r="B15" s="22" t="str">
        <f>ฉบับครู!B15</f>
        <v>5/1</v>
      </c>
      <c r="C15" s="64">
        <f>ฉบับครู!C15</f>
        <v>43815</v>
      </c>
      <c r="D15" s="23" t="str">
        <f>ฉบับครู!D15</f>
        <v>นายรัตพล  วงษ์ษา</v>
      </c>
      <c r="E15" s="24" t="str">
        <f>ฉบับครู!E15</f>
        <v>ชาย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5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" customHeight="1" x14ac:dyDescent="0.6">
      <c r="A16" s="20" t="s">
        <v>23</v>
      </c>
      <c r="B16" s="22" t="str">
        <f>ฉบับครู!B16</f>
        <v>5/1</v>
      </c>
      <c r="C16" s="64">
        <f>ฉบับครู!C16</f>
        <v>43866</v>
      </c>
      <c r="D16" s="23" t="str">
        <f>ฉบับครู!D16</f>
        <v>นายรัชชานนท์  ประยงสิน</v>
      </c>
      <c r="E16" s="24" t="str">
        <f>ฉบับครู!E16</f>
        <v>ชาย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5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" customHeight="1" x14ac:dyDescent="0.6">
      <c r="A17" s="20" t="s">
        <v>24</v>
      </c>
      <c r="B17" s="22" t="str">
        <f>ฉบับครู!B17</f>
        <v>5/1</v>
      </c>
      <c r="C17" s="64">
        <f>ฉบับครู!C17</f>
        <v>43895</v>
      </c>
      <c r="D17" s="23" t="str">
        <f>ฉบับครู!D17</f>
        <v>นายจักรกมล  ประชาเขียว</v>
      </c>
      <c r="E17" s="24" t="str">
        <f>ฉบับครู!E17</f>
        <v>ชาย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5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" customHeight="1" x14ac:dyDescent="0.6">
      <c r="A18" s="20" t="s">
        <v>25</v>
      </c>
      <c r="B18" s="22" t="str">
        <f>ฉบับครู!B18</f>
        <v>5/1</v>
      </c>
      <c r="C18" s="64">
        <f>ฉบับครู!C18</f>
        <v>43396</v>
      </c>
      <c r="D18" s="23" t="str">
        <f>ฉบับครู!D18</f>
        <v>นางสาวจันทร์สุดา  ยินดีขันธ์</v>
      </c>
      <c r="E18" s="24" t="str">
        <f>ฉบับครู!E18</f>
        <v>หญิง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5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" customHeight="1" x14ac:dyDescent="0.6">
      <c r="A19" s="20" t="s">
        <v>26</v>
      </c>
      <c r="B19" s="22" t="str">
        <f>ฉบับครู!B19</f>
        <v>5/1</v>
      </c>
      <c r="C19" s="64">
        <f>ฉบับครู!C19</f>
        <v>43410</v>
      </c>
      <c r="D19" s="23" t="str">
        <f>ฉบับครู!D19</f>
        <v>นางสาวรินรดา  คำจันทร์</v>
      </c>
      <c r="E19" s="24" t="str">
        <f>ฉบับครู!E19</f>
        <v>หญิง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5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" customHeight="1" x14ac:dyDescent="0.6">
      <c r="A20" s="20" t="s">
        <v>27</v>
      </c>
      <c r="B20" s="22" t="str">
        <f>ฉบับครู!B20</f>
        <v>5/1</v>
      </c>
      <c r="C20" s="64">
        <f>ฉบับครู!C20</f>
        <v>43413</v>
      </c>
      <c r="D20" s="23" t="str">
        <f>ฉบับครู!D20</f>
        <v>นางสาวอภิสรา  เคลื่อนศร</v>
      </c>
      <c r="E20" s="24" t="str">
        <f>ฉบับครู!E20</f>
        <v>หญิง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5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" customHeight="1" x14ac:dyDescent="0.6">
      <c r="A21" s="20" t="s">
        <v>28</v>
      </c>
      <c r="B21" s="22" t="str">
        <f>ฉบับครู!B21</f>
        <v>5/1</v>
      </c>
      <c r="C21" s="64">
        <f>ฉบับครู!C21</f>
        <v>43434</v>
      </c>
      <c r="D21" s="23" t="str">
        <f>ฉบับครู!D21</f>
        <v>นางสาวโยษิตา  โหนา</v>
      </c>
      <c r="E21" s="24" t="str">
        <f>ฉบับครู!E21</f>
        <v>หญิง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5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" customHeight="1" x14ac:dyDescent="0.6">
      <c r="A22" s="20" t="s">
        <v>29</v>
      </c>
      <c r="B22" s="22" t="str">
        <f>ฉบับครู!B22</f>
        <v>5/1</v>
      </c>
      <c r="C22" s="64">
        <f>ฉบับครู!C22</f>
        <v>43440</v>
      </c>
      <c r="D22" s="23" t="str">
        <f>ฉบับครู!D22</f>
        <v>นางสาวพัณณ์นิญา  กิจอารีย์โชติ</v>
      </c>
      <c r="E22" s="24" t="str">
        <f>ฉบับครู!E22</f>
        <v>หญิง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5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" customHeight="1" x14ac:dyDescent="0.6">
      <c r="A23" s="20" t="s">
        <v>30</v>
      </c>
      <c r="B23" s="22" t="str">
        <f>ฉบับครู!B23</f>
        <v>5/1</v>
      </c>
      <c r="C23" s="64">
        <f>ฉบับครู!C23</f>
        <v>43505</v>
      </c>
      <c r="D23" s="23" t="str">
        <f>ฉบับครู!D23</f>
        <v>นางสาวกัญญาภัทร  สุนาอาจ</v>
      </c>
      <c r="E23" s="24" t="str">
        <f>ฉบับครู!E23</f>
        <v>หญิง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5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" customHeight="1" x14ac:dyDescent="0.6">
      <c r="A24" s="20" t="s">
        <v>31</v>
      </c>
      <c r="B24" s="22" t="str">
        <f>ฉบับครู!B24</f>
        <v>5/1</v>
      </c>
      <c r="C24" s="64">
        <f>ฉบับครู!C24</f>
        <v>43515</v>
      </c>
      <c r="D24" s="23" t="str">
        <f>ฉบับครู!D24</f>
        <v>นางสาวนันท์นภัส  พลอยมณี</v>
      </c>
      <c r="E24" s="24" t="str">
        <f>ฉบับครู!E24</f>
        <v>หญิง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5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" customHeight="1" x14ac:dyDescent="0.6">
      <c r="A25" s="20" t="s">
        <v>32</v>
      </c>
      <c r="B25" s="22" t="str">
        <f>ฉบับครู!B25</f>
        <v>5/1</v>
      </c>
      <c r="C25" s="64">
        <f>ฉบับครู!C25</f>
        <v>43516</v>
      </c>
      <c r="D25" s="23" t="str">
        <f>ฉบับครู!D25</f>
        <v>นางสาวปณิฎฐา  เพียงคาม</v>
      </c>
      <c r="E25" s="24" t="str">
        <f>ฉบับครู!E25</f>
        <v>หญิง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5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8" customHeight="1" x14ac:dyDescent="0.6">
      <c r="A26" s="20" t="s">
        <v>33</v>
      </c>
      <c r="B26" s="22" t="str">
        <f>ฉบับครู!B26</f>
        <v>5/1</v>
      </c>
      <c r="C26" s="64">
        <f>ฉบับครู!C26</f>
        <v>43520</v>
      </c>
      <c r="D26" s="23" t="str">
        <f>ฉบับครู!D26</f>
        <v>นางสาวปุณย์จรีย์  สกุลอ่อนนอก</v>
      </c>
      <c r="E26" s="24" t="str">
        <f>ฉบับครู!E26</f>
        <v>หญิง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5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8" customHeight="1" x14ac:dyDescent="0.6">
      <c r="A27" s="20" t="s">
        <v>34</v>
      </c>
      <c r="B27" s="22" t="str">
        <f>ฉบับครู!B27</f>
        <v>5/1</v>
      </c>
      <c r="C27" s="64">
        <f>ฉบับครู!C27</f>
        <v>43529</v>
      </c>
      <c r="D27" s="23" t="str">
        <f>ฉบับครู!D27</f>
        <v>นางสาวสิริรดา  ทะสังขา</v>
      </c>
      <c r="E27" s="24" t="str">
        <f>ฉบับครู!E27</f>
        <v>หญิง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5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22" t="str">
        <f>ฉบับครู!B28</f>
        <v>5/1</v>
      </c>
      <c r="C28" s="64">
        <f>ฉบับครู!C28</f>
        <v>43542</v>
      </c>
      <c r="D28" s="23" t="str">
        <f>ฉบับครู!D28</f>
        <v>นางสาวกชกร  ตาทอง</v>
      </c>
      <c r="E28" s="24" t="str">
        <f>ฉบับครู!E28</f>
        <v>หญิง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5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22" t="str">
        <f>ฉบับครู!B29</f>
        <v>5/1</v>
      </c>
      <c r="C29" s="64">
        <f>ฉบับครู!C29</f>
        <v>43543</v>
      </c>
      <c r="D29" s="23" t="str">
        <f>ฉบับครู!D29</f>
        <v>นางสาวกมลชนก  ตาทอง</v>
      </c>
      <c r="E29" s="24" t="str">
        <f>ฉบับครู!E29</f>
        <v>หญิง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5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22" t="str">
        <f>ฉบับครู!B30</f>
        <v>5/1</v>
      </c>
      <c r="C30" s="64">
        <f>ฉบับครู!C30</f>
        <v>43547</v>
      </c>
      <c r="D30" s="23" t="str">
        <f>ฉบับครู!D30</f>
        <v>นางสาวชนิตาภา  พัดจิ๋ว</v>
      </c>
      <c r="E30" s="24" t="str">
        <f>ฉบับครู!E30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5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22" t="str">
        <f>ฉบับครู!B31</f>
        <v>5/1</v>
      </c>
      <c r="C31" s="64">
        <f>ฉบับครู!C31</f>
        <v>43565</v>
      </c>
      <c r="D31" s="23" t="str">
        <f>ฉบับครู!D31</f>
        <v>นางสาวรัมภาภัค  อรุณภาส</v>
      </c>
      <c r="E31" s="24" t="str">
        <f>ฉบับครู!E31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5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22" t="str">
        <f>ฉบับครู!B32</f>
        <v>5/1</v>
      </c>
      <c r="C32" s="64">
        <f>ฉบับครู!C32</f>
        <v>43567</v>
      </c>
      <c r="D32" s="23" t="str">
        <f>ฉบับครู!D32</f>
        <v>นางสาววรัญญา  พุ่มเกิด</v>
      </c>
      <c r="E32" s="24" t="str">
        <f>ฉบับครู!E32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5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22" t="str">
        <f>ฉบับครู!B33</f>
        <v>5/1</v>
      </c>
      <c r="C33" s="64">
        <f>ฉบับครู!C33</f>
        <v>43570</v>
      </c>
      <c r="D33" s="23" t="str">
        <f>ฉบับครู!D33</f>
        <v>นางสาววริศรา  ธรรมเสวีฤกษ์</v>
      </c>
      <c r="E33" s="24" t="str">
        <f>ฉบับครู!E33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5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22" t="str">
        <f>ฉบับครู!B34</f>
        <v>5/1</v>
      </c>
      <c r="C34" s="64">
        <f>ฉบับครู!C34</f>
        <v>43575</v>
      </c>
      <c r="D34" s="23" t="str">
        <f>ฉบับครู!D34</f>
        <v>นางสาวศศิณัฐ  พุฒิพงศ์โภไคย</v>
      </c>
      <c r="E34" s="24" t="str">
        <f>ฉบับครู!E34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5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22" t="str">
        <f>ฉบับครู!B35</f>
        <v>5/1</v>
      </c>
      <c r="C35" s="64">
        <f>ฉบับครู!C35</f>
        <v>43576</v>
      </c>
      <c r="D35" s="23" t="str">
        <f>ฉบับครู!D35</f>
        <v>นางสาวอนงค์นาถ  แก่นศักดิ์ศิริ</v>
      </c>
      <c r="E35" s="24" t="str">
        <f>ฉบับครู!E35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5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22" t="str">
        <f>ฉบับครู!B36</f>
        <v>5/1</v>
      </c>
      <c r="C36" s="64">
        <f>ฉบับครู!C36</f>
        <v>43597</v>
      </c>
      <c r="D36" s="23" t="str">
        <f>ฉบับครู!D36</f>
        <v>นางสาวมนพร  เลิศสกุลไพศาล</v>
      </c>
      <c r="E36" s="24" t="str">
        <f>ฉบับครู!E36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5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22" t="str">
        <f>ฉบับครู!B37</f>
        <v>5/1</v>
      </c>
      <c r="C37" s="64">
        <f>ฉบับครู!C37</f>
        <v>43700</v>
      </c>
      <c r="D37" s="23" t="str">
        <f>ฉบับครู!D37</f>
        <v>นางสาวเบญญาทิพย์  ศรีเม้ม</v>
      </c>
      <c r="E37" s="24" t="str">
        <f>ฉบับครู!E37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5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22" t="str">
        <f>ฉบับครู!B38</f>
        <v>5/1</v>
      </c>
      <c r="C38" s="64">
        <f>ฉบับครู!C38</f>
        <v>43712</v>
      </c>
      <c r="D38" s="23" t="str">
        <f>ฉบับครู!D38</f>
        <v>นางสาวสุนารี  สิงห์ทอง</v>
      </c>
      <c r="E38" s="24" t="str">
        <f>ฉบับครู!E38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5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22" t="str">
        <f>ฉบับครู!B39</f>
        <v>5/1</v>
      </c>
      <c r="C39" s="64">
        <f>ฉบับครู!C39</f>
        <v>43786</v>
      </c>
      <c r="D39" s="23" t="str">
        <f>ฉบับครู!D39</f>
        <v>นางสาวดวงแก้ว  ไชยนา</v>
      </c>
      <c r="E39" s="24" t="str">
        <f>ฉบับครู!E39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5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22" t="str">
        <f>ฉบับครู!B40</f>
        <v>5/1</v>
      </c>
      <c r="C40" s="64">
        <f>ฉบับครู!C40</f>
        <v>43794</v>
      </c>
      <c r="D40" s="23" t="str">
        <f>ฉบับครู!D40</f>
        <v>นางสาวรามาวดี  ชัยมีแรง</v>
      </c>
      <c r="E40" s="24" t="str">
        <f>ฉบับครู!E40</f>
        <v>หญิง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5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22" t="str">
        <f>ฉบับครู!B41</f>
        <v>5/1</v>
      </c>
      <c r="C41" s="64">
        <f>ฉบับครู!C41</f>
        <v>43837</v>
      </c>
      <c r="D41" s="23" t="str">
        <f>ฉบับครู!D41</f>
        <v>นางสาวบุณจิรัฐญาดา  วงค์ส้มจีน</v>
      </c>
      <c r="E41" s="24" t="str">
        <f>ฉบับครู!E41</f>
        <v>หญิง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5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22" t="str">
        <f>ฉบับครู!B42</f>
        <v>5/1</v>
      </c>
      <c r="C42" s="64">
        <f>ฉบับครู!C42</f>
        <v>43844</v>
      </c>
      <c r="D42" s="23" t="str">
        <f>ฉบับครู!D42</f>
        <v>นางสาววรพิชชา  ศิริทิพย์</v>
      </c>
      <c r="E42" s="24" t="str">
        <f>ฉบับครู!E42</f>
        <v>หญิง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5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22" t="str">
        <f>ฉบับครู!B43</f>
        <v>5/1</v>
      </c>
      <c r="C43" s="64">
        <f>ฉบับครู!C43</f>
        <v>43934</v>
      </c>
      <c r="D43" s="23" t="str">
        <f>ฉบับครู!D43</f>
        <v>นางสาววราภรณ์  อุไรสกุล</v>
      </c>
      <c r="E43" s="24" t="str">
        <f>ฉบับครู!E43</f>
        <v>หญิง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5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22" t="str">
        <f>ฉบับครู!B44</f>
        <v>5/1</v>
      </c>
      <c r="C44" s="64">
        <f>ฉบับครู!C44</f>
        <v>45619</v>
      </c>
      <c r="D44" s="23" t="str">
        <f>ฉบับครู!D44</f>
        <v>นางสาวนรินทร์พร  พิทักษ์มหามงคล</v>
      </c>
      <c r="E44" s="24" t="str">
        <f>ฉบับครู!E44</f>
        <v>หญิง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5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22" t="str">
        <f>ฉบับครู!B45</f>
        <v>5/1</v>
      </c>
      <c r="C45" s="64">
        <f>ฉบับครู!C45</f>
        <v>45620</v>
      </c>
      <c r="D45" s="23" t="str">
        <f>ฉบับครู!D45</f>
        <v>นางสาวสรนยา  รักกุศล</v>
      </c>
      <c r="E45" s="24" t="str">
        <f>ฉบับครู!E45</f>
        <v>หญิง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" si="16">H45+M45+R45+U45+AC45</f>
        <v>0</v>
      </c>
      <c r="AF45" s="20">
        <f t="shared" ref="AF45" si="17">SUM(H45,M45,R45,U45,AC45)</f>
        <v>0</v>
      </c>
      <c r="AG45" s="20" t="b">
        <f t="shared" ref="AG45" si="18">IF(L45=3,1,IF(L45=2,2,IF(L45=1,3)))</f>
        <v>0</v>
      </c>
      <c r="AH45" s="20">
        <f t="shared" ref="AH45" si="19">J45+L45+Q45+W45+AA45</f>
        <v>0</v>
      </c>
      <c r="AI45" s="20">
        <f t="shared" ref="AI45" si="20">SUM(J45,L45,Q45,W45,AA45)</f>
        <v>0</v>
      </c>
      <c r="AJ45" s="20" t="b">
        <f t="shared" ref="AJ45" si="21">IF(Z45=3,1,IF(Z45=2,2,IF(Z45=1,3)))</f>
        <v>0</v>
      </c>
      <c r="AK45" s="20" t="b">
        <f t="shared" ref="AK45" si="22">IF(AD45=3,1,IF(AD45=2,2,IF(AD45=1,3)))</f>
        <v>0</v>
      </c>
      <c r="AL45" s="20">
        <f t="shared" ref="AL45" si="23">G45+O45+T45+Z45+AD45</f>
        <v>0</v>
      </c>
      <c r="AM45" s="20">
        <f t="shared" ref="AM45" si="24">SUM(G45,O45,T45,Z45,AD45)</f>
        <v>0</v>
      </c>
      <c r="AN45" s="20" t="b">
        <f t="shared" ref="AN45" si="25">IF(P45=3,1,IF(P45=2,2,IF(P45=1,3)))</f>
        <v>0</v>
      </c>
      <c r="AO45" s="20" t="b">
        <f t="shared" ref="AO45" si="26">IF(S45=3,1,IF(S45=2,2,IF(S45=1,3)))</f>
        <v>0</v>
      </c>
      <c r="AP45" s="20">
        <f t="shared" ref="AP45" si="27">K45+P45+S45+X45+AB45</f>
        <v>0</v>
      </c>
      <c r="AQ45" s="20">
        <f t="shared" ref="AQ45" si="28">SUM(K45,P45,S45,X45,AB45)</f>
        <v>0</v>
      </c>
      <c r="AR45" s="20">
        <f t="shared" ref="AR45" si="29">F45+I45+N45+V45+Y45</f>
        <v>0</v>
      </c>
      <c r="AS45" s="20">
        <f t="shared" ref="AS45" si="30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 t="s">
        <v>53</v>
      </c>
      <c r="B46" s="22"/>
      <c r="C46" s="64"/>
      <c r="D46" s="23"/>
      <c r="E46" s="24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 t="s">
        <v>54</v>
      </c>
      <c r="B47" s="22"/>
      <c r="C47" s="24"/>
      <c r="D47" s="23"/>
      <c r="E47" s="24"/>
      <c r="F47" s="17"/>
      <c r="G47" s="17"/>
      <c r="H47" s="17"/>
      <c r="I47" s="17"/>
      <c r="J47" s="17"/>
      <c r="K47" s="17"/>
      <c r="L47" s="28"/>
      <c r="M47" s="28"/>
      <c r="N47" s="28"/>
      <c r="O47" s="28"/>
      <c r="P47" s="28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5">
        <f t="shared" si="0"/>
        <v>0</v>
      </c>
      <c r="AF47" s="20"/>
      <c r="AG47" s="20" t="b">
        <f t="shared" si="2"/>
        <v>0</v>
      </c>
      <c r="AH47" s="20">
        <f t="shared" si="3"/>
        <v>0</v>
      </c>
      <c r="AI47" s="20"/>
      <c r="AJ47" s="20" t="b">
        <f t="shared" si="5"/>
        <v>0</v>
      </c>
      <c r="AK47" s="20" t="b">
        <f t="shared" si="6"/>
        <v>0</v>
      </c>
      <c r="AL47" s="20">
        <f t="shared" si="7"/>
        <v>0</v>
      </c>
      <c r="AM47" s="20"/>
      <c r="AN47" s="20" t="b">
        <f t="shared" si="9"/>
        <v>0</v>
      </c>
      <c r="AO47" s="20" t="b">
        <f t="shared" si="10"/>
        <v>0</v>
      </c>
      <c r="AP47" s="20">
        <f t="shared" si="15"/>
        <v>0</v>
      </c>
      <c r="AQ47" s="20"/>
      <c r="AR47" s="20">
        <f t="shared" si="13"/>
        <v>0</v>
      </c>
      <c r="AS47" s="20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9" t="s">
        <v>55</v>
      </c>
      <c r="B48" s="22"/>
      <c r="C48" s="24"/>
      <c r="D48" s="23"/>
      <c r="E48" s="24"/>
      <c r="F48" s="30"/>
      <c r="G48" s="30"/>
      <c r="H48" s="30"/>
      <c r="I48" s="30"/>
      <c r="J48" s="30"/>
      <c r="K48" s="30"/>
      <c r="L48" s="31"/>
      <c r="M48" s="31"/>
      <c r="N48" s="31"/>
      <c r="O48" s="31"/>
      <c r="P48" s="31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2">
        <f t="shared" si="0"/>
        <v>0</v>
      </c>
      <c r="AF48" s="29"/>
      <c r="AG48" s="29" t="b">
        <f t="shared" si="2"/>
        <v>0</v>
      </c>
      <c r="AH48" s="29">
        <f t="shared" si="3"/>
        <v>0</v>
      </c>
      <c r="AI48" s="29"/>
      <c r="AJ48" s="29" t="b">
        <f t="shared" si="5"/>
        <v>0</v>
      </c>
      <c r="AK48" s="29" t="b">
        <f t="shared" si="6"/>
        <v>0</v>
      </c>
      <c r="AL48" s="29">
        <f t="shared" si="7"/>
        <v>0</v>
      </c>
      <c r="AM48" s="29"/>
      <c r="AN48" s="29" t="b">
        <f t="shared" si="9"/>
        <v>0</v>
      </c>
      <c r="AO48" s="29" t="b">
        <f t="shared" si="10"/>
        <v>0</v>
      </c>
      <c r="AP48" s="29">
        <f t="shared" si="15"/>
        <v>0</v>
      </c>
      <c r="AQ48" s="29"/>
      <c r="AR48" s="29">
        <f t="shared" si="13"/>
        <v>0</v>
      </c>
      <c r="AS48" s="2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 t="s">
        <v>56</v>
      </c>
      <c r="B49" s="22"/>
      <c r="C49" s="24"/>
      <c r="D49" s="23"/>
      <c r="E49" s="24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33"/>
      <c r="AF49" s="20"/>
      <c r="AG49" s="20" t="b">
        <f t="shared" si="2"/>
        <v>0</v>
      </c>
      <c r="AH49" s="20">
        <f t="shared" si="3"/>
        <v>0</v>
      </c>
      <c r="AI49" s="20"/>
      <c r="AJ49" s="20" t="b">
        <f t="shared" si="5"/>
        <v>0</v>
      </c>
      <c r="AK49" s="20" t="b">
        <f t="shared" si="6"/>
        <v>0</v>
      </c>
      <c r="AL49" s="20">
        <f t="shared" si="7"/>
        <v>0</v>
      </c>
      <c r="AM49" s="20"/>
      <c r="AN49" s="20" t="b">
        <f t="shared" si="9"/>
        <v>0</v>
      </c>
      <c r="AO49" s="20" t="b">
        <f t="shared" si="10"/>
        <v>0</v>
      </c>
      <c r="AP49" s="20">
        <f t="shared" si="15"/>
        <v>0</v>
      </c>
      <c r="AQ49" s="20"/>
      <c r="AR49" s="20">
        <f t="shared" si="13"/>
        <v>0</v>
      </c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 t="s">
        <v>57</v>
      </c>
      <c r="B50" s="22"/>
      <c r="C50" s="24"/>
      <c r="D50" s="23"/>
      <c r="E50" s="24"/>
      <c r="F50" s="17"/>
      <c r="G50" s="17"/>
      <c r="H50" s="17"/>
      <c r="I50" s="17"/>
      <c r="J50" s="17"/>
      <c r="K50" s="17"/>
      <c r="L50" s="28"/>
      <c r="M50" s="28"/>
      <c r="N50" s="28"/>
      <c r="O50" s="28"/>
      <c r="P50" s="28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 t="s">
        <v>58</v>
      </c>
      <c r="B51" s="22"/>
      <c r="C51" s="24"/>
      <c r="D51" s="23"/>
      <c r="E51" s="24"/>
      <c r="F51" s="17"/>
      <c r="G51" s="17"/>
      <c r="H51" s="17"/>
      <c r="I51" s="17"/>
      <c r="J51" s="17"/>
      <c r="K51" s="17"/>
      <c r="L51" s="28"/>
      <c r="M51" s="28"/>
      <c r="N51" s="28"/>
      <c r="O51" s="28"/>
      <c r="P51" s="28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 t="s">
        <v>59</v>
      </c>
      <c r="B52" s="22"/>
      <c r="C52" s="24"/>
      <c r="D52" s="23"/>
      <c r="E52" s="24"/>
      <c r="F52" s="17"/>
      <c r="G52" s="17"/>
      <c r="H52" s="17"/>
      <c r="I52" s="17"/>
      <c r="J52" s="17"/>
      <c r="K52" s="17"/>
      <c r="L52" s="28"/>
      <c r="M52" s="28"/>
      <c r="N52" s="28"/>
      <c r="O52" s="28"/>
      <c r="P52" s="28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 t="s">
        <v>60</v>
      </c>
      <c r="B53" s="22"/>
      <c r="C53" s="24"/>
      <c r="D53" s="23"/>
      <c r="E53" s="24"/>
      <c r="F53" s="17"/>
      <c r="G53" s="17"/>
      <c r="H53" s="17"/>
      <c r="I53" s="17"/>
      <c r="J53" s="17"/>
      <c r="K53" s="17"/>
      <c r="L53" s="28"/>
      <c r="M53" s="28"/>
      <c r="N53" s="28"/>
      <c r="O53" s="28"/>
      <c r="P53" s="28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 t="s">
        <v>61</v>
      </c>
      <c r="B54" s="22"/>
      <c r="C54" s="24"/>
      <c r="D54" s="23"/>
      <c r="E54" s="24"/>
      <c r="F54" s="17"/>
      <c r="G54" s="17"/>
      <c r="H54" s="17"/>
      <c r="I54" s="17"/>
      <c r="J54" s="17"/>
      <c r="K54" s="17"/>
      <c r="L54" s="28"/>
      <c r="M54" s="28"/>
      <c r="N54" s="28"/>
      <c r="O54" s="28"/>
      <c r="P54" s="28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8" customHeight="1" x14ac:dyDescent="0.6">
      <c r="A55" s="61"/>
      <c r="B55" s="62"/>
      <c r="C55" s="49"/>
      <c r="D55" s="39"/>
      <c r="E55" s="49"/>
      <c r="F55" s="44"/>
      <c r="G55" s="44"/>
      <c r="H55" s="44"/>
      <c r="I55" s="44"/>
      <c r="J55" s="44"/>
      <c r="K55" s="44"/>
      <c r="L55" s="63"/>
      <c r="M55" s="63"/>
      <c r="N55" s="63"/>
      <c r="O55" s="63"/>
      <c r="P55" s="63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53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44"/>
      <c r="C56" s="44"/>
      <c r="D56" s="39"/>
      <c r="E56" s="39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92" t="s">
        <v>62</v>
      </c>
      <c r="D57" s="85"/>
      <c r="E57" s="39"/>
      <c r="F57" s="39"/>
      <c r="G57" s="39"/>
      <c r="H57" s="39"/>
      <c r="I57" s="39"/>
      <c r="J57" s="39"/>
      <c r="K57" s="39"/>
      <c r="L57" s="39"/>
      <c r="M57" s="34"/>
      <c r="N57" s="39"/>
      <c r="O57" s="39"/>
      <c r="P57" s="39"/>
      <c r="Q57" s="39"/>
      <c r="R57" s="39"/>
      <c r="S57" s="92" t="s">
        <v>62</v>
      </c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86" t="s">
        <v>142</v>
      </c>
      <c r="D58" s="93"/>
      <c r="E58" s="44"/>
      <c r="F58" s="39"/>
      <c r="G58" s="39"/>
      <c r="H58" s="39"/>
      <c r="I58" s="39"/>
      <c r="J58" s="39"/>
      <c r="K58" s="39"/>
      <c r="L58" s="39"/>
      <c r="M58" s="39"/>
      <c r="N58" s="39"/>
      <c r="O58" s="84"/>
      <c r="P58" s="85"/>
      <c r="Q58" s="85"/>
      <c r="R58" s="39"/>
      <c r="S58" s="84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84" t="s">
        <v>63</v>
      </c>
      <c r="D59" s="85"/>
      <c r="E59" s="53"/>
      <c r="F59" s="39"/>
      <c r="G59" s="39"/>
      <c r="H59" s="39"/>
      <c r="I59" s="39"/>
      <c r="J59" s="39"/>
      <c r="K59" s="39"/>
      <c r="L59" s="39"/>
      <c r="M59" s="39"/>
      <c r="N59" s="52"/>
      <c r="O59" s="86"/>
      <c r="P59" s="85"/>
      <c r="Q59" s="85"/>
      <c r="R59" s="39"/>
      <c r="S59" s="84" t="s">
        <v>63</v>
      </c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44"/>
      <c r="C60" s="44"/>
      <c r="D60" s="39"/>
      <c r="E60" s="39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44"/>
      <c r="C61" s="44"/>
      <c r="D61" s="39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44"/>
      <c r="C62" s="44"/>
      <c r="D62" s="39"/>
      <c r="E62" s="39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44"/>
      <c r="C63" s="44"/>
      <c r="D63" s="39"/>
      <c r="E63" s="39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44"/>
      <c r="C64" s="44"/>
      <c r="D64" s="39"/>
      <c r="E64" s="39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44"/>
      <c r="C65" s="44"/>
      <c r="D65" s="39"/>
      <c r="E65" s="39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44"/>
      <c r="C66" s="44"/>
      <c r="D66" s="39"/>
      <c r="E66" s="39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44"/>
      <c r="C67" s="44"/>
      <c r="D67" s="39"/>
      <c r="E67" s="39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44"/>
      <c r="C68" s="44"/>
      <c r="D68" s="39"/>
      <c r="E68" s="39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44"/>
      <c r="C69" s="44"/>
      <c r="D69" s="39"/>
      <c r="E69" s="39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44"/>
      <c r="C70" s="44"/>
      <c r="D70" s="39"/>
      <c r="E70" s="39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44"/>
      <c r="C71" s="44"/>
      <c r="D71" s="39"/>
      <c r="E71" s="39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44"/>
      <c r="C72" s="44"/>
      <c r="D72" s="39"/>
      <c r="E72" s="39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44"/>
      <c r="C73" s="44"/>
      <c r="D73" s="39"/>
      <c r="E73" s="39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44"/>
      <c r="C74" s="44"/>
      <c r="D74" s="39"/>
      <c r="E74" s="39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44"/>
      <c r="C75" s="44"/>
      <c r="D75" s="39"/>
      <c r="E75" s="39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44"/>
      <c r="C76" s="44"/>
      <c r="D76" s="39"/>
      <c r="E76" s="39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44"/>
      <c r="C77" s="44"/>
      <c r="D77" s="39"/>
      <c r="E77" s="39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44"/>
      <c r="C78" s="44"/>
      <c r="D78" s="39"/>
      <c r="E78" s="39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44"/>
      <c r="C79" s="44"/>
      <c r="D79" s="39"/>
      <c r="E79" s="39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44"/>
      <c r="C80" s="44"/>
      <c r="D80" s="39"/>
      <c r="E80" s="39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44"/>
      <c r="C81" s="44"/>
      <c r="D81" s="39"/>
      <c r="E81" s="39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44"/>
      <c r="C82" s="44"/>
      <c r="D82" s="39"/>
      <c r="E82" s="39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44"/>
      <c r="C83" s="44"/>
      <c r="D83" s="39"/>
      <c r="E83" s="39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44"/>
      <c r="C84" s="44"/>
      <c r="D84" s="39"/>
      <c r="E84" s="39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44"/>
      <c r="C85" s="44"/>
      <c r="D85" s="39"/>
      <c r="E85" s="39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44"/>
      <c r="C86" s="44"/>
      <c r="D86" s="39"/>
      <c r="E86" s="39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44"/>
      <c r="C87" s="44"/>
      <c r="D87" s="39"/>
      <c r="E87" s="39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44"/>
      <c r="C88" s="44"/>
      <c r="D88" s="39"/>
      <c r="E88" s="39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44"/>
      <c r="C89" s="44"/>
      <c r="D89" s="39"/>
      <c r="E89" s="39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44"/>
      <c r="C90" s="44"/>
      <c r="D90" s="39"/>
      <c r="E90" s="39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44"/>
      <c r="C91" s="44"/>
      <c r="D91" s="39"/>
      <c r="E91" s="39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44"/>
      <c r="C92" s="44"/>
      <c r="D92" s="39"/>
      <c r="E92" s="39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44"/>
      <c r="C93" s="44"/>
      <c r="D93" s="39"/>
      <c r="E93" s="39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44"/>
      <c r="C94" s="44"/>
      <c r="D94" s="39"/>
      <c r="E94" s="39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44"/>
      <c r="C95" s="44"/>
      <c r="D95" s="39"/>
      <c r="E95" s="39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44"/>
      <c r="C96" s="44"/>
      <c r="D96" s="39"/>
      <c r="E96" s="39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44"/>
      <c r="C97" s="44"/>
      <c r="D97" s="39"/>
      <c r="E97" s="39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44"/>
      <c r="C98" s="44"/>
      <c r="D98" s="39"/>
      <c r="E98" s="39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44"/>
      <c r="C99" s="44"/>
      <c r="D99" s="39"/>
      <c r="E99" s="39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44"/>
      <c r="C100" s="44"/>
      <c r="D100" s="39"/>
      <c r="E100" s="39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44"/>
      <c r="C101" s="44"/>
      <c r="D101" s="39"/>
      <c r="E101" s="39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44"/>
      <c r="C102" s="44"/>
      <c r="D102" s="39"/>
      <c r="E102" s="39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44"/>
      <c r="C103" s="44"/>
      <c r="D103" s="39"/>
      <c r="E103" s="39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44"/>
      <c r="C104" s="44"/>
      <c r="D104" s="39"/>
      <c r="E104" s="39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44"/>
      <c r="C105" s="44"/>
      <c r="D105" s="39"/>
      <c r="E105" s="39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44"/>
      <c r="C106" s="44"/>
      <c r="D106" s="39"/>
      <c r="E106" s="39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44"/>
      <c r="C107" s="44"/>
      <c r="D107" s="39"/>
      <c r="E107" s="39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44"/>
      <c r="C108" s="44"/>
      <c r="D108" s="39"/>
      <c r="E108" s="39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44"/>
      <c r="C109" s="44"/>
      <c r="D109" s="39"/>
      <c r="E109" s="39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44"/>
      <c r="C110" s="44"/>
      <c r="D110" s="39"/>
      <c r="E110" s="39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44"/>
      <c r="C111" s="44"/>
      <c r="D111" s="39"/>
      <c r="E111" s="39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44"/>
      <c r="C112" s="44"/>
      <c r="D112" s="39"/>
      <c r="E112" s="39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44"/>
      <c r="C113" s="44"/>
      <c r="D113" s="39"/>
      <c r="E113" s="39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44"/>
      <c r="C114" s="44"/>
      <c r="D114" s="39"/>
      <c r="E114" s="39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44"/>
      <c r="C115" s="44"/>
      <c r="D115" s="39"/>
      <c r="E115" s="39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44"/>
      <c r="C116" s="44"/>
      <c r="D116" s="39"/>
      <c r="E116" s="39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44"/>
      <c r="C117" s="44"/>
      <c r="D117" s="39"/>
      <c r="E117" s="39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44"/>
      <c r="C118" s="44"/>
      <c r="D118" s="39"/>
      <c r="E118" s="39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44"/>
      <c r="C119" s="44"/>
      <c r="D119" s="39"/>
      <c r="E119" s="39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44"/>
      <c r="C120" s="44"/>
      <c r="D120" s="39"/>
      <c r="E120" s="39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44"/>
      <c r="C121" s="44"/>
      <c r="D121" s="39"/>
      <c r="E121" s="39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44"/>
      <c r="C122" s="44"/>
      <c r="D122" s="39"/>
      <c r="E122" s="39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44"/>
      <c r="C123" s="44"/>
      <c r="D123" s="39"/>
      <c r="E123" s="39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44"/>
      <c r="C124" s="44"/>
      <c r="D124" s="39"/>
      <c r="E124" s="39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44"/>
      <c r="C125" s="44"/>
      <c r="D125" s="39"/>
      <c r="E125" s="39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44"/>
      <c r="C126" s="44"/>
      <c r="D126" s="39"/>
      <c r="E126" s="39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44"/>
      <c r="C127" s="44"/>
      <c r="D127" s="39"/>
      <c r="E127" s="39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44"/>
      <c r="C128" s="44"/>
      <c r="D128" s="39"/>
      <c r="E128" s="39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44"/>
      <c r="C129" s="44"/>
      <c r="D129" s="39"/>
      <c r="E129" s="39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44"/>
      <c r="C130" s="44"/>
      <c r="D130" s="39"/>
      <c r="E130" s="39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44"/>
      <c r="C131" s="44"/>
      <c r="D131" s="39"/>
      <c r="E131" s="39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44"/>
      <c r="C132" s="44"/>
      <c r="D132" s="39"/>
      <c r="E132" s="39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44"/>
      <c r="C133" s="44"/>
      <c r="D133" s="39"/>
      <c r="E133" s="39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44"/>
      <c r="C134" s="44"/>
      <c r="D134" s="39"/>
      <c r="E134" s="39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44"/>
      <c r="C135" s="44"/>
      <c r="D135" s="39"/>
      <c r="E135" s="39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44"/>
      <c r="C136" s="44"/>
      <c r="D136" s="39"/>
      <c r="E136" s="39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44"/>
      <c r="C137" s="44"/>
      <c r="D137" s="39"/>
      <c r="E137" s="39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44"/>
      <c r="C138" s="44"/>
      <c r="D138" s="39"/>
      <c r="E138" s="39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44"/>
      <c r="C139" s="44"/>
      <c r="D139" s="39"/>
      <c r="E139" s="39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44"/>
      <c r="C140" s="44"/>
      <c r="D140" s="39"/>
      <c r="E140" s="39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44"/>
      <c r="C141" s="44"/>
      <c r="D141" s="39"/>
      <c r="E141" s="39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44"/>
      <c r="C142" s="44"/>
      <c r="D142" s="39"/>
      <c r="E142" s="39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44"/>
      <c r="C143" s="44"/>
      <c r="D143" s="39"/>
      <c r="E143" s="39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44"/>
      <c r="C144" s="44"/>
      <c r="D144" s="39"/>
      <c r="E144" s="39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44"/>
      <c r="C145" s="44"/>
      <c r="D145" s="39"/>
      <c r="E145" s="39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44"/>
      <c r="C146" s="44"/>
      <c r="D146" s="39"/>
      <c r="E146" s="39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44"/>
      <c r="C147" s="44"/>
      <c r="D147" s="39"/>
      <c r="E147" s="39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44"/>
      <c r="C148" s="44"/>
      <c r="D148" s="39"/>
      <c r="E148" s="39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44"/>
      <c r="C149" s="44"/>
      <c r="D149" s="39"/>
      <c r="E149" s="39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44"/>
      <c r="C150" s="44"/>
      <c r="D150" s="39"/>
      <c r="E150" s="39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44"/>
      <c r="C151" s="44"/>
      <c r="D151" s="39"/>
      <c r="E151" s="39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44"/>
      <c r="C152" s="44"/>
      <c r="D152" s="39"/>
      <c r="E152" s="39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44"/>
      <c r="C153" s="44"/>
      <c r="D153" s="39"/>
      <c r="E153" s="39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44"/>
      <c r="C154" s="44"/>
      <c r="D154" s="39"/>
      <c r="E154" s="39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44"/>
      <c r="C155" s="44"/>
      <c r="D155" s="39"/>
      <c r="E155" s="39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44"/>
      <c r="C156" s="44"/>
      <c r="D156" s="39"/>
      <c r="E156" s="39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44"/>
      <c r="C157" s="44"/>
      <c r="D157" s="39"/>
      <c r="E157" s="39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44"/>
      <c r="C158" s="44"/>
      <c r="D158" s="39"/>
      <c r="E158" s="39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44"/>
      <c r="C159" s="44"/>
      <c r="D159" s="39"/>
      <c r="E159" s="39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44"/>
      <c r="C160" s="44"/>
      <c r="D160" s="39"/>
      <c r="E160" s="39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44"/>
      <c r="C161" s="44"/>
      <c r="D161" s="39"/>
      <c r="E161" s="39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44"/>
      <c r="C162" s="44"/>
      <c r="D162" s="39"/>
      <c r="E162" s="39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44"/>
      <c r="C163" s="44"/>
      <c r="D163" s="39"/>
      <c r="E163" s="39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44"/>
      <c r="C164" s="44"/>
      <c r="D164" s="39"/>
      <c r="E164" s="39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44"/>
      <c r="C165" s="44"/>
      <c r="D165" s="39"/>
      <c r="E165" s="39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44"/>
      <c r="C166" s="44"/>
      <c r="D166" s="39"/>
      <c r="E166" s="39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44"/>
      <c r="C167" s="44"/>
      <c r="D167" s="39"/>
      <c r="E167" s="39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44"/>
      <c r="C168" s="44"/>
      <c r="D168" s="39"/>
      <c r="E168" s="39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44"/>
      <c r="C169" s="44"/>
      <c r="D169" s="39"/>
      <c r="E169" s="39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44"/>
      <c r="C170" s="44"/>
      <c r="D170" s="39"/>
      <c r="E170" s="39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44"/>
      <c r="C171" s="44"/>
      <c r="D171" s="39"/>
      <c r="E171" s="39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44"/>
      <c r="C172" s="44"/>
      <c r="D172" s="39"/>
      <c r="E172" s="39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44"/>
      <c r="C173" s="44"/>
      <c r="D173" s="39"/>
      <c r="E173" s="39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44"/>
      <c r="C174" s="44"/>
      <c r="D174" s="39"/>
      <c r="E174" s="39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44"/>
      <c r="C175" s="44"/>
      <c r="D175" s="39"/>
      <c r="E175" s="39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44"/>
      <c r="C176" s="44"/>
      <c r="D176" s="39"/>
      <c r="E176" s="39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44"/>
      <c r="C177" s="44"/>
      <c r="D177" s="39"/>
      <c r="E177" s="39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44"/>
      <c r="C178" s="44"/>
      <c r="D178" s="39"/>
      <c r="E178" s="39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44"/>
      <c r="C179" s="44"/>
      <c r="D179" s="39"/>
      <c r="E179" s="39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44"/>
      <c r="C180" s="44"/>
      <c r="D180" s="39"/>
      <c r="E180" s="39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44"/>
      <c r="C181" s="44"/>
      <c r="D181" s="39"/>
      <c r="E181" s="39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44"/>
      <c r="C182" s="44"/>
      <c r="D182" s="39"/>
      <c r="E182" s="39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44"/>
      <c r="C183" s="44"/>
      <c r="D183" s="39"/>
      <c r="E183" s="39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44"/>
      <c r="C184" s="44"/>
      <c r="D184" s="39"/>
      <c r="E184" s="39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44"/>
      <c r="C185" s="44"/>
      <c r="D185" s="39"/>
      <c r="E185" s="39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44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44"/>
      <c r="C186" s="44"/>
      <c r="D186" s="39"/>
      <c r="E186" s="39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44"/>
      <c r="C187" s="44"/>
      <c r="D187" s="39"/>
      <c r="E187" s="39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44"/>
      <c r="C188" s="44"/>
      <c r="D188" s="39"/>
      <c r="E188" s="39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44"/>
      <c r="C189" s="44"/>
      <c r="D189" s="39"/>
      <c r="E189" s="39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44"/>
      <c r="C190" s="44"/>
      <c r="D190" s="39"/>
      <c r="E190" s="39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44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44"/>
      <c r="C191" s="44"/>
      <c r="D191" s="39"/>
      <c r="E191" s="39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44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44"/>
      <c r="C192" s="44"/>
      <c r="D192" s="39"/>
      <c r="E192" s="39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44"/>
      <c r="C193" s="44"/>
      <c r="D193" s="39"/>
      <c r="E193" s="39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44"/>
      <c r="AM193" s="44"/>
      <c r="AN193" s="44"/>
      <c r="AO193" s="44"/>
      <c r="AP193" s="44"/>
      <c r="AQ193" s="44"/>
      <c r="AR193" s="44"/>
      <c r="AS193" s="44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44"/>
      <c r="C194" s="44"/>
      <c r="D194" s="39"/>
      <c r="E194" s="39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  <c r="AM194" s="44"/>
      <c r="AN194" s="44"/>
      <c r="AO194" s="44"/>
      <c r="AP194" s="44"/>
      <c r="AQ194" s="44"/>
      <c r="AR194" s="44"/>
      <c r="AS194" s="44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44"/>
      <c r="C195" s="44"/>
      <c r="D195" s="39"/>
      <c r="E195" s="39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44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44"/>
      <c r="C196" s="44"/>
      <c r="D196" s="39"/>
      <c r="E196" s="39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  <c r="AM196" s="44"/>
      <c r="AN196" s="44"/>
      <c r="AO196" s="44"/>
      <c r="AP196" s="44"/>
      <c r="AQ196" s="44"/>
      <c r="AR196" s="44"/>
      <c r="AS196" s="44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44"/>
      <c r="C197" s="44"/>
      <c r="D197" s="39"/>
      <c r="E197" s="39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44"/>
      <c r="AM197" s="44"/>
      <c r="AN197" s="44"/>
      <c r="AO197" s="44"/>
      <c r="AP197" s="44"/>
      <c r="AQ197" s="44"/>
      <c r="AR197" s="44"/>
      <c r="AS197" s="44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44"/>
      <c r="C198" s="44"/>
      <c r="D198" s="39"/>
      <c r="E198" s="39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44"/>
      <c r="C199" s="44"/>
      <c r="D199" s="39"/>
      <c r="E199" s="39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  <c r="AM199" s="44"/>
      <c r="AN199" s="44"/>
      <c r="AO199" s="44"/>
      <c r="AP199" s="44"/>
      <c r="AQ199" s="44"/>
      <c r="AR199" s="44"/>
      <c r="AS199" s="44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44"/>
      <c r="C200" s="44"/>
      <c r="D200" s="39"/>
      <c r="E200" s="39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44"/>
      <c r="AM200" s="44"/>
      <c r="AN200" s="44"/>
      <c r="AO200" s="44"/>
      <c r="AP200" s="44"/>
      <c r="AQ200" s="44"/>
      <c r="AR200" s="44"/>
      <c r="AS200" s="44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44"/>
      <c r="C201" s="44"/>
      <c r="D201" s="39"/>
      <c r="E201" s="39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44"/>
      <c r="AM201" s="44"/>
      <c r="AN201" s="44"/>
      <c r="AO201" s="44"/>
      <c r="AP201" s="44"/>
      <c r="AQ201" s="44"/>
      <c r="AR201" s="44"/>
      <c r="AS201" s="44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44"/>
      <c r="C202" s="44"/>
      <c r="D202" s="39"/>
      <c r="E202" s="39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44"/>
      <c r="C203" s="44"/>
      <c r="D203" s="39"/>
      <c r="E203" s="39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  <c r="AM203" s="44"/>
      <c r="AN203" s="44"/>
      <c r="AO203" s="44"/>
      <c r="AP203" s="44"/>
      <c r="AQ203" s="44"/>
      <c r="AR203" s="44"/>
      <c r="AS203" s="44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44"/>
      <c r="C204" s="44"/>
      <c r="D204" s="39"/>
      <c r="E204" s="39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44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44"/>
      <c r="C205" s="44"/>
      <c r="D205" s="39"/>
      <c r="E205" s="39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44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44"/>
      <c r="C206" s="44"/>
      <c r="D206" s="39"/>
      <c r="E206" s="39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44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44"/>
      <c r="C207" s="44"/>
      <c r="D207" s="39"/>
      <c r="E207" s="39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44"/>
      <c r="C208" s="44"/>
      <c r="D208" s="39"/>
      <c r="E208" s="39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44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44"/>
      <c r="C209" s="44"/>
      <c r="D209" s="39"/>
      <c r="E209" s="39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4"/>
      <c r="AO209" s="44"/>
      <c r="AP209" s="44"/>
      <c r="AQ209" s="44"/>
      <c r="AR209" s="44"/>
      <c r="AS209" s="44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44"/>
      <c r="C210" s="44"/>
      <c r="D210" s="39"/>
      <c r="E210" s="39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44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44"/>
      <c r="C211" s="44"/>
      <c r="D211" s="39"/>
      <c r="E211" s="39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44"/>
      <c r="AM211" s="44"/>
      <c r="AN211" s="44"/>
      <c r="AO211" s="44"/>
      <c r="AP211" s="44"/>
      <c r="AQ211" s="44"/>
      <c r="AR211" s="44"/>
      <c r="AS211" s="44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44"/>
      <c r="C212" s="44"/>
      <c r="D212" s="39"/>
      <c r="E212" s="39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44"/>
      <c r="C213" s="44"/>
      <c r="D213" s="39"/>
      <c r="E213" s="39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44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44"/>
      <c r="C214" s="44"/>
      <c r="D214" s="39"/>
      <c r="E214" s="39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44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44"/>
      <c r="C215" s="44"/>
      <c r="D215" s="39"/>
      <c r="E215" s="39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44"/>
      <c r="AM215" s="44"/>
      <c r="AN215" s="44"/>
      <c r="AO215" s="44"/>
      <c r="AP215" s="44"/>
      <c r="AQ215" s="44"/>
      <c r="AR215" s="44"/>
      <c r="AS215" s="44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44"/>
      <c r="C216" s="44"/>
      <c r="D216" s="39"/>
      <c r="E216" s="39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44"/>
      <c r="C217" s="44"/>
      <c r="D217" s="39"/>
      <c r="E217" s="39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44"/>
      <c r="AL217" s="44"/>
      <c r="AM217" s="44"/>
      <c r="AN217" s="44"/>
      <c r="AO217" s="44"/>
      <c r="AP217" s="44"/>
      <c r="AQ217" s="44"/>
      <c r="AR217" s="44"/>
      <c r="AS217" s="44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44"/>
      <c r="C218" s="44"/>
      <c r="D218" s="39"/>
      <c r="E218" s="39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44"/>
      <c r="AM218" s="44"/>
      <c r="AN218" s="44"/>
      <c r="AO218" s="44"/>
      <c r="AP218" s="44"/>
      <c r="AQ218" s="44"/>
      <c r="AR218" s="44"/>
      <c r="AS218" s="44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44"/>
      <c r="C219" s="44"/>
      <c r="D219" s="39"/>
      <c r="E219" s="39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44"/>
      <c r="AM219" s="44"/>
      <c r="AN219" s="44"/>
      <c r="AO219" s="44"/>
      <c r="AP219" s="44"/>
      <c r="AQ219" s="44"/>
      <c r="AR219" s="44"/>
      <c r="AS219" s="44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44"/>
      <c r="C220" s="44"/>
      <c r="D220" s="39"/>
      <c r="E220" s="39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4"/>
      <c r="AN220" s="44"/>
      <c r="AO220" s="44"/>
      <c r="AP220" s="44"/>
      <c r="AQ220" s="44"/>
      <c r="AR220" s="44"/>
      <c r="AS220" s="44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44"/>
      <c r="C221" s="44"/>
      <c r="D221" s="39"/>
      <c r="E221" s="39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44"/>
      <c r="AL221" s="44"/>
      <c r="AM221" s="44"/>
      <c r="AN221" s="44"/>
      <c r="AO221" s="44"/>
      <c r="AP221" s="44"/>
      <c r="AQ221" s="44"/>
      <c r="AR221" s="44"/>
      <c r="AS221" s="44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44"/>
      <c r="C222" s="44"/>
      <c r="D222" s="39"/>
      <c r="E222" s="39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44"/>
      <c r="AL222" s="44"/>
      <c r="AM222" s="44"/>
      <c r="AN222" s="44"/>
      <c r="AO222" s="44"/>
      <c r="AP222" s="44"/>
      <c r="AQ222" s="44"/>
      <c r="AR222" s="44"/>
      <c r="AS222" s="44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44"/>
      <c r="C223" s="44"/>
      <c r="D223" s="39"/>
      <c r="E223" s="39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44"/>
      <c r="AM223" s="44"/>
      <c r="AN223" s="44"/>
      <c r="AO223" s="44"/>
      <c r="AP223" s="44"/>
      <c r="AQ223" s="44"/>
      <c r="AR223" s="44"/>
      <c r="AS223" s="44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44"/>
      <c r="C224" s="44"/>
      <c r="D224" s="39"/>
      <c r="E224" s="39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4"/>
      <c r="AM224" s="44"/>
      <c r="AN224" s="44"/>
      <c r="AO224" s="44"/>
      <c r="AP224" s="44"/>
      <c r="AQ224" s="44"/>
      <c r="AR224" s="44"/>
      <c r="AS224" s="44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44"/>
      <c r="C225" s="44"/>
      <c r="D225" s="39"/>
      <c r="E225" s="39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44"/>
      <c r="C226" s="44"/>
      <c r="D226" s="39"/>
      <c r="E226" s="39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44"/>
      <c r="AM226" s="44"/>
      <c r="AN226" s="44"/>
      <c r="AO226" s="44"/>
      <c r="AP226" s="44"/>
      <c r="AQ226" s="44"/>
      <c r="AR226" s="44"/>
      <c r="AS226" s="44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44"/>
      <c r="C227" s="44"/>
      <c r="D227" s="39"/>
      <c r="E227" s="39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44"/>
      <c r="AM227" s="44"/>
      <c r="AN227" s="44"/>
      <c r="AO227" s="44"/>
      <c r="AP227" s="44"/>
      <c r="AQ227" s="44"/>
      <c r="AR227" s="44"/>
      <c r="AS227" s="44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44"/>
      <c r="C228" s="44"/>
      <c r="D228" s="39"/>
      <c r="E228" s="39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44"/>
      <c r="AR228" s="44"/>
      <c r="AS228" s="44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44"/>
      <c r="C229" s="44"/>
      <c r="D229" s="39"/>
      <c r="E229" s="39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44"/>
      <c r="AL229" s="44"/>
      <c r="AM229" s="44"/>
      <c r="AN229" s="44"/>
      <c r="AO229" s="44"/>
      <c r="AP229" s="44"/>
      <c r="AQ229" s="44"/>
      <c r="AR229" s="44"/>
      <c r="AS229" s="44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44"/>
      <c r="C230" s="44"/>
      <c r="D230" s="39"/>
      <c r="E230" s="39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44"/>
      <c r="AL230" s="44"/>
      <c r="AM230" s="44"/>
      <c r="AN230" s="44"/>
      <c r="AO230" s="44"/>
      <c r="AP230" s="44"/>
      <c r="AQ230" s="44"/>
      <c r="AR230" s="44"/>
      <c r="AS230" s="44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44"/>
      <c r="C231" s="44"/>
      <c r="D231" s="39"/>
      <c r="E231" s="39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44"/>
      <c r="AL231" s="44"/>
      <c r="AM231" s="44"/>
      <c r="AN231" s="44"/>
      <c r="AO231" s="44"/>
      <c r="AP231" s="44"/>
      <c r="AQ231" s="44"/>
      <c r="AR231" s="44"/>
      <c r="AS231" s="44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44"/>
      <c r="C232" s="44"/>
      <c r="D232" s="39"/>
      <c r="E232" s="39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44"/>
      <c r="AM232" s="44"/>
      <c r="AN232" s="44"/>
      <c r="AO232" s="44"/>
      <c r="AP232" s="44"/>
      <c r="AQ232" s="44"/>
      <c r="AR232" s="44"/>
      <c r="AS232" s="44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44"/>
      <c r="C233" s="44"/>
      <c r="D233" s="39"/>
      <c r="E233" s="39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44"/>
      <c r="AM233" s="44"/>
      <c r="AN233" s="44"/>
      <c r="AO233" s="44"/>
      <c r="AP233" s="44"/>
      <c r="AQ233" s="44"/>
      <c r="AR233" s="44"/>
      <c r="AS233" s="44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44"/>
      <c r="C234" s="44"/>
      <c r="D234" s="39"/>
      <c r="E234" s="39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44"/>
      <c r="C235" s="44"/>
      <c r="D235" s="39"/>
      <c r="E235" s="39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44"/>
      <c r="AM235" s="44"/>
      <c r="AN235" s="44"/>
      <c r="AO235" s="44"/>
      <c r="AP235" s="44"/>
      <c r="AQ235" s="44"/>
      <c r="AR235" s="44"/>
      <c r="AS235" s="44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44"/>
      <c r="C236" s="44"/>
      <c r="D236" s="39"/>
      <c r="E236" s="39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44"/>
      <c r="AR236" s="44"/>
      <c r="AS236" s="44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44"/>
      <c r="C237" s="44"/>
      <c r="D237" s="39"/>
      <c r="E237" s="39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4"/>
      <c r="AM237" s="44"/>
      <c r="AN237" s="44"/>
      <c r="AO237" s="44"/>
      <c r="AP237" s="44"/>
      <c r="AQ237" s="44"/>
      <c r="AR237" s="44"/>
      <c r="AS237" s="44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44"/>
      <c r="C238" s="44"/>
      <c r="D238" s="39"/>
      <c r="E238" s="39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44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44"/>
      <c r="C239" s="44"/>
      <c r="D239" s="39"/>
      <c r="E239" s="39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44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44"/>
      <c r="C240" s="44"/>
      <c r="D240" s="39"/>
      <c r="E240" s="39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  <c r="AR240" s="44"/>
      <c r="AS240" s="44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44"/>
      <c r="C241" s="44"/>
      <c r="D241" s="39"/>
      <c r="E241" s="39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  <c r="AN241" s="44"/>
      <c r="AO241" s="44"/>
      <c r="AP241" s="44"/>
      <c r="AQ241" s="44"/>
      <c r="AR241" s="44"/>
      <c r="AS241" s="44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44"/>
      <c r="C242" s="44"/>
      <c r="D242" s="39"/>
      <c r="E242" s="39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4"/>
      <c r="AM242" s="44"/>
      <c r="AN242" s="44"/>
      <c r="AO242" s="44"/>
      <c r="AP242" s="44"/>
      <c r="AQ242" s="44"/>
      <c r="AR242" s="44"/>
      <c r="AS242" s="44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44"/>
      <c r="C243" s="44"/>
      <c r="D243" s="39"/>
      <c r="E243" s="39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44"/>
      <c r="C244" s="44"/>
      <c r="D244" s="39"/>
      <c r="E244" s="39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44"/>
      <c r="C245" s="44"/>
      <c r="D245" s="39"/>
      <c r="E245" s="39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44"/>
      <c r="C246" s="44"/>
      <c r="D246" s="39"/>
      <c r="E246" s="39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44"/>
      <c r="C247" s="44"/>
      <c r="D247" s="39"/>
      <c r="E247" s="39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44"/>
      <c r="C248" s="44"/>
      <c r="D248" s="39"/>
      <c r="E248" s="39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4"/>
      <c r="AN248" s="44"/>
      <c r="AO248" s="44"/>
      <c r="AP248" s="44"/>
      <c r="AQ248" s="44"/>
      <c r="AR248" s="44"/>
      <c r="AS248" s="44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44"/>
      <c r="C249" s="44"/>
      <c r="D249" s="39"/>
      <c r="E249" s="39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44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44"/>
      <c r="C250" s="44"/>
      <c r="D250" s="39"/>
      <c r="E250" s="39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4"/>
      <c r="AM250" s="44"/>
      <c r="AN250" s="44"/>
      <c r="AO250" s="44"/>
      <c r="AP250" s="44"/>
      <c r="AQ250" s="44"/>
      <c r="AR250" s="44"/>
      <c r="AS250" s="44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44"/>
      <c r="C251" s="44"/>
      <c r="D251" s="39"/>
      <c r="E251" s="39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44"/>
      <c r="C252" s="44"/>
      <c r="D252" s="39"/>
      <c r="E252" s="39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44"/>
      <c r="C253" s="44"/>
      <c r="D253" s="39"/>
      <c r="E253" s="39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44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44"/>
      <c r="C254" s="44"/>
      <c r="D254" s="39"/>
      <c r="E254" s="39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44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44"/>
      <c r="C255" s="44"/>
      <c r="D255" s="39"/>
      <c r="E255" s="39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4"/>
      <c r="AM255" s="44"/>
      <c r="AN255" s="44"/>
      <c r="AO255" s="44"/>
      <c r="AP255" s="44"/>
      <c r="AQ255" s="44"/>
      <c r="AR255" s="44"/>
      <c r="AS255" s="44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44"/>
      <c r="C256" s="44"/>
      <c r="D256" s="39"/>
      <c r="E256" s="39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44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44"/>
      <c r="C257" s="44"/>
      <c r="D257" s="39"/>
      <c r="E257" s="39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/>
      <c r="AP257" s="44"/>
      <c r="AQ257" s="44"/>
      <c r="AR257" s="44"/>
      <c r="AS257" s="44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44"/>
      <c r="C258" s="44"/>
      <c r="D258" s="39"/>
      <c r="E258" s="39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44"/>
      <c r="AM258" s="44"/>
      <c r="AN258" s="44"/>
      <c r="AO258" s="44"/>
      <c r="AP258" s="44"/>
      <c r="AQ258" s="44"/>
      <c r="AR258" s="44"/>
      <c r="AS258" s="44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44"/>
      <c r="C259" s="44"/>
      <c r="D259" s="39"/>
      <c r="E259" s="39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44"/>
      <c r="AM259" s="44"/>
      <c r="AN259" s="44"/>
      <c r="AO259" s="44"/>
      <c r="AP259" s="44"/>
      <c r="AQ259" s="44"/>
      <c r="AR259" s="44"/>
      <c r="AS259" s="44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44"/>
      <c r="C260" s="44"/>
      <c r="D260" s="39"/>
      <c r="E260" s="39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44"/>
      <c r="AM260" s="44"/>
      <c r="AN260" s="44"/>
      <c r="AO260" s="44"/>
      <c r="AP260" s="44"/>
      <c r="AQ260" s="44"/>
      <c r="AR260" s="44"/>
      <c r="AS260" s="44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44"/>
      <c r="C261" s="44"/>
      <c r="D261" s="39"/>
      <c r="E261" s="39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44"/>
      <c r="C262" s="44"/>
      <c r="D262" s="39"/>
      <c r="E262" s="39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44"/>
      <c r="AM262" s="44"/>
      <c r="AN262" s="44"/>
      <c r="AO262" s="44"/>
      <c r="AP262" s="44"/>
      <c r="AQ262" s="44"/>
      <c r="AR262" s="44"/>
      <c r="AS262" s="44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44"/>
      <c r="C263" s="44"/>
      <c r="D263" s="39"/>
      <c r="E263" s="39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44"/>
      <c r="C264" s="44"/>
      <c r="D264" s="39"/>
      <c r="E264" s="39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4"/>
      <c r="AM264" s="44"/>
      <c r="AN264" s="44"/>
      <c r="AO264" s="44"/>
      <c r="AP264" s="44"/>
      <c r="AQ264" s="44"/>
      <c r="AR264" s="44"/>
      <c r="AS264" s="44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44"/>
      <c r="C265" s="44"/>
      <c r="D265" s="39"/>
      <c r="E265" s="39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44"/>
      <c r="C266" s="44"/>
      <c r="D266" s="39"/>
      <c r="E266" s="39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4"/>
      <c r="AN266" s="44"/>
      <c r="AO266" s="44"/>
      <c r="AP266" s="44"/>
      <c r="AQ266" s="44"/>
      <c r="AR266" s="44"/>
      <c r="AS266" s="44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44"/>
      <c r="C267" s="44"/>
      <c r="D267" s="39"/>
      <c r="E267" s="39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  <c r="AH267" s="44"/>
      <c r="AI267" s="44"/>
      <c r="AJ267" s="44"/>
      <c r="AK267" s="44"/>
      <c r="AL267" s="44"/>
      <c r="AM267" s="44"/>
      <c r="AN267" s="44"/>
      <c r="AO267" s="44"/>
      <c r="AP267" s="44"/>
      <c r="AQ267" s="44"/>
      <c r="AR267" s="44"/>
      <c r="AS267" s="44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44"/>
      <c r="C268" s="44"/>
      <c r="D268" s="39"/>
      <c r="E268" s="39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4"/>
      <c r="AK268" s="44"/>
      <c r="AL268" s="44"/>
      <c r="AM268" s="44"/>
      <c r="AN268" s="44"/>
      <c r="AO268" s="44"/>
      <c r="AP268" s="44"/>
      <c r="AQ268" s="44"/>
      <c r="AR268" s="44"/>
      <c r="AS268" s="44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44"/>
      <c r="C269" s="44"/>
      <c r="D269" s="39"/>
      <c r="E269" s="39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  <c r="AJ269" s="44"/>
      <c r="AK269" s="44"/>
      <c r="AL269" s="44"/>
      <c r="AM269" s="44"/>
      <c r="AN269" s="44"/>
      <c r="AO269" s="44"/>
      <c r="AP269" s="44"/>
      <c r="AQ269" s="44"/>
      <c r="AR269" s="44"/>
      <c r="AS269" s="44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44"/>
      <c r="C270" s="44"/>
      <c r="D270" s="39"/>
      <c r="E270" s="39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4"/>
      <c r="AN270" s="44"/>
      <c r="AO270" s="44"/>
      <c r="AP270" s="44"/>
      <c r="AQ270" s="44"/>
      <c r="AR270" s="44"/>
      <c r="AS270" s="44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44"/>
      <c r="C271" s="44"/>
      <c r="D271" s="39"/>
      <c r="E271" s="39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  <c r="AH271" s="44"/>
      <c r="AI271" s="44"/>
      <c r="AJ271" s="44"/>
      <c r="AK271" s="44"/>
      <c r="AL271" s="44"/>
      <c r="AM271" s="44"/>
      <c r="AN271" s="44"/>
      <c r="AO271" s="44"/>
      <c r="AP271" s="44"/>
      <c r="AQ271" s="44"/>
      <c r="AR271" s="44"/>
      <c r="AS271" s="44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44"/>
      <c r="C272" s="44"/>
      <c r="D272" s="39"/>
      <c r="E272" s="39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  <c r="AJ272" s="44"/>
      <c r="AK272" s="44"/>
      <c r="AL272" s="44"/>
      <c r="AM272" s="44"/>
      <c r="AN272" s="44"/>
      <c r="AO272" s="44"/>
      <c r="AP272" s="44"/>
      <c r="AQ272" s="44"/>
      <c r="AR272" s="44"/>
      <c r="AS272" s="44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44"/>
      <c r="C273" s="44"/>
      <c r="D273" s="39"/>
      <c r="E273" s="39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  <c r="AH273" s="44"/>
      <c r="AI273" s="44"/>
      <c r="AJ273" s="44"/>
      <c r="AK273" s="44"/>
      <c r="AL273" s="44"/>
      <c r="AM273" s="44"/>
      <c r="AN273" s="44"/>
      <c r="AO273" s="44"/>
      <c r="AP273" s="44"/>
      <c r="AQ273" s="44"/>
      <c r="AR273" s="44"/>
      <c r="AS273" s="44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44"/>
      <c r="C274" s="44"/>
      <c r="D274" s="39"/>
      <c r="E274" s="39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  <c r="AH274" s="44"/>
      <c r="AI274" s="44"/>
      <c r="AJ274" s="44"/>
      <c r="AK274" s="44"/>
      <c r="AL274" s="44"/>
      <c r="AM274" s="44"/>
      <c r="AN274" s="44"/>
      <c r="AO274" s="44"/>
      <c r="AP274" s="44"/>
      <c r="AQ274" s="44"/>
      <c r="AR274" s="44"/>
      <c r="AS274" s="44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44"/>
      <c r="C275" s="44"/>
      <c r="D275" s="39"/>
      <c r="E275" s="39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4"/>
      <c r="AG275" s="44"/>
      <c r="AH275" s="44"/>
      <c r="AI275" s="44"/>
      <c r="AJ275" s="44"/>
      <c r="AK275" s="44"/>
      <c r="AL275" s="44"/>
      <c r="AM275" s="44"/>
      <c r="AN275" s="44"/>
      <c r="AO275" s="44"/>
      <c r="AP275" s="44"/>
      <c r="AQ275" s="44"/>
      <c r="AR275" s="44"/>
      <c r="AS275" s="44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44"/>
      <c r="C276" s="44"/>
      <c r="D276" s="39"/>
      <c r="E276" s="39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44"/>
      <c r="AG276" s="44"/>
      <c r="AH276" s="44"/>
      <c r="AI276" s="44"/>
      <c r="AJ276" s="44"/>
      <c r="AK276" s="44"/>
      <c r="AL276" s="44"/>
      <c r="AM276" s="44"/>
      <c r="AN276" s="44"/>
      <c r="AO276" s="44"/>
      <c r="AP276" s="44"/>
      <c r="AQ276" s="44"/>
      <c r="AR276" s="44"/>
      <c r="AS276" s="44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44"/>
      <c r="C277" s="44"/>
      <c r="D277" s="39"/>
      <c r="E277" s="39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  <c r="AH277" s="44"/>
      <c r="AI277" s="44"/>
      <c r="AJ277" s="44"/>
      <c r="AK277" s="44"/>
      <c r="AL277" s="44"/>
      <c r="AM277" s="44"/>
      <c r="AN277" s="44"/>
      <c r="AO277" s="44"/>
      <c r="AP277" s="44"/>
      <c r="AQ277" s="44"/>
      <c r="AR277" s="44"/>
      <c r="AS277" s="44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44"/>
      <c r="C278" s="44"/>
      <c r="D278" s="39"/>
      <c r="E278" s="39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4"/>
      <c r="AG278" s="44"/>
      <c r="AH278" s="44"/>
      <c r="AI278" s="44"/>
      <c r="AJ278" s="44"/>
      <c r="AK278" s="44"/>
      <c r="AL278" s="44"/>
      <c r="AM278" s="44"/>
      <c r="AN278" s="44"/>
      <c r="AO278" s="44"/>
      <c r="AP278" s="44"/>
      <c r="AQ278" s="44"/>
      <c r="AR278" s="44"/>
      <c r="AS278" s="44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44"/>
      <c r="C279" s="44"/>
      <c r="D279" s="39"/>
      <c r="E279" s="39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44"/>
      <c r="C280" s="44"/>
      <c r="D280" s="39"/>
      <c r="E280" s="39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44"/>
      <c r="AG280" s="44"/>
      <c r="AH280" s="44"/>
      <c r="AI280" s="44"/>
      <c r="AJ280" s="44"/>
      <c r="AK280" s="44"/>
      <c r="AL280" s="44"/>
      <c r="AM280" s="44"/>
      <c r="AN280" s="44"/>
      <c r="AO280" s="44"/>
      <c r="AP280" s="44"/>
      <c r="AQ280" s="44"/>
      <c r="AR280" s="44"/>
      <c r="AS280" s="44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44"/>
      <c r="C281" s="44"/>
      <c r="D281" s="39"/>
      <c r="E281" s="39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4"/>
      <c r="AG281" s="44"/>
      <c r="AH281" s="44"/>
      <c r="AI281" s="44"/>
      <c r="AJ281" s="44"/>
      <c r="AK281" s="44"/>
      <c r="AL281" s="44"/>
      <c r="AM281" s="44"/>
      <c r="AN281" s="44"/>
      <c r="AO281" s="44"/>
      <c r="AP281" s="44"/>
      <c r="AQ281" s="44"/>
      <c r="AR281" s="44"/>
      <c r="AS281" s="44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44"/>
      <c r="C282" s="44"/>
      <c r="D282" s="39"/>
      <c r="E282" s="39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44"/>
      <c r="AG282" s="44"/>
      <c r="AH282" s="44"/>
      <c r="AI282" s="44"/>
      <c r="AJ282" s="44"/>
      <c r="AK282" s="44"/>
      <c r="AL282" s="44"/>
      <c r="AM282" s="44"/>
      <c r="AN282" s="44"/>
      <c r="AO282" s="44"/>
      <c r="AP282" s="44"/>
      <c r="AQ282" s="44"/>
      <c r="AR282" s="44"/>
      <c r="AS282" s="44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44"/>
      <c r="C283" s="44"/>
      <c r="D283" s="39"/>
      <c r="E283" s="39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44"/>
      <c r="AG283" s="44"/>
      <c r="AH283" s="44"/>
      <c r="AI283" s="44"/>
      <c r="AJ283" s="44"/>
      <c r="AK283" s="44"/>
      <c r="AL283" s="44"/>
      <c r="AM283" s="44"/>
      <c r="AN283" s="44"/>
      <c r="AO283" s="44"/>
      <c r="AP283" s="44"/>
      <c r="AQ283" s="44"/>
      <c r="AR283" s="44"/>
      <c r="AS283" s="44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44"/>
      <c r="C284" s="44"/>
      <c r="D284" s="39"/>
      <c r="E284" s="39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4"/>
      <c r="AG284" s="44"/>
      <c r="AH284" s="44"/>
      <c r="AI284" s="44"/>
      <c r="AJ284" s="44"/>
      <c r="AK284" s="44"/>
      <c r="AL284" s="44"/>
      <c r="AM284" s="44"/>
      <c r="AN284" s="44"/>
      <c r="AO284" s="44"/>
      <c r="AP284" s="44"/>
      <c r="AQ284" s="44"/>
      <c r="AR284" s="44"/>
      <c r="AS284" s="44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44"/>
      <c r="C285" s="44"/>
      <c r="D285" s="39"/>
      <c r="E285" s="39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44"/>
      <c r="AG285" s="44"/>
      <c r="AH285" s="44"/>
      <c r="AI285" s="44"/>
      <c r="AJ285" s="44"/>
      <c r="AK285" s="44"/>
      <c r="AL285" s="44"/>
      <c r="AM285" s="44"/>
      <c r="AN285" s="44"/>
      <c r="AO285" s="44"/>
      <c r="AP285" s="44"/>
      <c r="AQ285" s="44"/>
      <c r="AR285" s="44"/>
      <c r="AS285" s="44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44"/>
      <c r="C286" s="44"/>
      <c r="D286" s="39"/>
      <c r="E286" s="39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  <c r="AH286" s="44"/>
      <c r="AI286" s="44"/>
      <c r="AJ286" s="44"/>
      <c r="AK286" s="44"/>
      <c r="AL286" s="44"/>
      <c r="AM286" s="44"/>
      <c r="AN286" s="44"/>
      <c r="AO286" s="44"/>
      <c r="AP286" s="44"/>
      <c r="AQ286" s="44"/>
      <c r="AR286" s="44"/>
      <c r="AS286" s="44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44"/>
      <c r="C287" s="44"/>
      <c r="D287" s="39"/>
      <c r="E287" s="39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44"/>
      <c r="AG287" s="44"/>
      <c r="AH287" s="44"/>
      <c r="AI287" s="44"/>
      <c r="AJ287" s="44"/>
      <c r="AK287" s="44"/>
      <c r="AL287" s="44"/>
      <c r="AM287" s="44"/>
      <c r="AN287" s="44"/>
      <c r="AO287" s="44"/>
      <c r="AP287" s="44"/>
      <c r="AQ287" s="44"/>
      <c r="AR287" s="44"/>
      <c r="AS287" s="44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44"/>
      <c r="C288" s="44"/>
      <c r="D288" s="39"/>
      <c r="E288" s="39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  <c r="AH288" s="44"/>
      <c r="AI288" s="44"/>
      <c r="AJ288" s="44"/>
      <c r="AK288" s="44"/>
      <c r="AL288" s="44"/>
      <c r="AM288" s="44"/>
      <c r="AN288" s="44"/>
      <c r="AO288" s="44"/>
      <c r="AP288" s="44"/>
      <c r="AQ288" s="44"/>
      <c r="AR288" s="44"/>
      <c r="AS288" s="44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44"/>
      <c r="C289" s="44"/>
      <c r="D289" s="39"/>
      <c r="E289" s="39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44"/>
      <c r="AG289" s="44"/>
      <c r="AH289" s="44"/>
      <c r="AI289" s="44"/>
      <c r="AJ289" s="44"/>
      <c r="AK289" s="44"/>
      <c r="AL289" s="44"/>
      <c r="AM289" s="44"/>
      <c r="AN289" s="44"/>
      <c r="AO289" s="44"/>
      <c r="AP289" s="44"/>
      <c r="AQ289" s="44"/>
      <c r="AR289" s="44"/>
      <c r="AS289" s="44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44"/>
      <c r="C290" s="44"/>
      <c r="D290" s="39"/>
      <c r="E290" s="39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44"/>
      <c r="AG290" s="44"/>
      <c r="AH290" s="44"/>
      <c r="AI290" s="44"/>
      <c r="AJ290" s="44"/>
      <c r="AK290" s="44"/>
      <c r="AL290" s="44"/>
      <c r="AM290" s="44"/>
      <c r="AN290" s="44"/>
      <c r="AO290" s="44"/>
      <c r="AP290" s="44"/>
      <c r="AQ290" s="44"/>
      <c r="AR290" s="44"/>
      <c r="AS290" s="44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44"/>
      <c r="C291" s="44"/>
      <c r="D291" s="39"/>
      <c r="E291" s="39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4"/>
      <c r="AG291" s="44"/>
      <c r="AH291" s="44"/>
      <c r="AI291" s="44"/>
      <c r="AJ291" s="44"/>
      <c r="AK291" s="44"/>
      <c r="AL291" s="44"/>
      <c r="AM291" s="44"/>
      <c r="AN291" s="44"/>
      <c r="AO291" s="44"/>
      <c r="AP291" s="44"/>
      <c r="AQ291" s="44"/>
      <c r="AR291" s="44"/>
      <c r="AS291" s="44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44"/>
      <c r="C292" s="44"/>
      <c r="D292" s="39"/>
      <c r="E292" s="39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44"/>
      <c r="AG292" s="44"/>
      <c r="AH292" s="44"/>
      <c r="AI292" s="44"/>
      <c r="AJ292" s="44"/>
      <c r="AK292" s="44"/>
      <c r="AL292" s="44"/>
      <c r="AM292" s="44"/>
      <c r="AN292" s="44"/>
      <c r="AO292" s="44"/>
      <c r="AP292" s="44"/>
      <c r="AQ292" s="44"/>
      <c r="AR292" s="44"/>
      <c r="AS292" s="44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44"/>
      <c r="C293" s="44"/>
      <c r="D293" s="39"/>
      <c r="E293" s="39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44"/>
      <c r="AG293" s="44"/>
      <c r="AH293" s="44"/>
      <c r="AI293" s="44"/>
      <c r="AJ293" s="44"/>
      <c r="AK293" s="44"/>
      <c r="AL293" s="44"/>
      <c r="AM293" s="44"/>
      <c r="AN293" s="44"/>
      <c r="AO293" s="44"/>
      <c r="AP293" s="44"/>
      <c r="AQ293" s="44"/>
      <c r="AR293" s="44"/>
      <c r="AS293" s="44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44"/>
      <c r="C294" s="44"/>
      <c r="D294" s="39"/>
      <c r="E294" s="39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44"/>
      <c r="AG294" s="44"/>
      <c r="AH294" s="44"/>
      <c r="AI294" s="44"/>
      <c r="AJ294" s="44"/>
      <c r="AK294" s="44"/>
      <c r="AL294" s="44"/>
      <c r="AM294" s="44"/>
      <c r="AN294" s="44"/>
      <c r="AO294" s="44"/>
      <c r="AP294" s="44"/>
      <c r="AQ294" s="44"/>
      <c r="AR294" s="44"/>
      <c r="AS294" s="44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44"/>
      <c r="C295" s="44"/>
      <c r="D295" s="39"/>
      <c r="E295" s="39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44"/>
      <c r="AG295" s="44"/>
      <c r="AH295" s="44"/>
      <c r="AI295" s="44"/>
      <c r="AJ295" s="44"/>
      <c r="AK295" s="44"/>
      <c r="AL295" s="44"/>
      <c r="AM295" s="44"/>
      <c r="AN295" s="44"/>
      <c r="AO295" s="44"/>
      <c r="AP295" s="44"/>
      <c r="AQ295" s="44"/>
      <c r="AR295" s="44"/>
      <c r="AS295" s="44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44"/>
      <c r="C296" s="44"/>
      <c r="D296" s="39"/>
      <c r="E296" s="39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44"/>
      <c r="AG296" s="44"/>
      <c r="AH296" s="44"/>
      <c r="AI296" s="44"/>
      <c r="AJ296" s="44"/>
      <c r="AK296" s="44"/>
      <c r="AL296" s="44"/>
      <c r="AM296" s="44"/>
      <c r="AN296" s="44"/>
      <c r="AO296" s="44"/>
      <c r="AP296" s="44"/>
      <c r="AQ296" s="44"/>
      <c r="AR296" s="44"/>
      <c r="AS296" s="44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44"/>
      <c r="C297" s="44"/>
      <c r="D297" s="39"/>
      <c r="E297" s="39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  <c r="AJ297" s="44"/>
      <c r="AK297" s="44"/>
      <c r="AL297" s="44"/>
      <c r="AM297" s="44"/>
      <c r="AN297" s="44"/>
      <c r="AO297" s="44"/>
      <c r="AP297" s="44"/>
      <c r="AQ297" s="44"/>
      <c r="AR297" s="44"/>
      <c r="AS297" s="44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44"/>
      <c r="C298" s="44"/>
      <c r="D298" s="39"/>
      <c r="E298" s="39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  <c r="AH298" s="44"/>
      <c r="AI298" s="44"/>
      <c r="AJ298" s="44"/>
      <c r="AK298" s="44"/>
      <c r="AL298" s="44"/>
      <c r="AM298" s="44"/>
      <c r="AN298" s="44"/>
      <c r="AO298" s="44"/>
      <c r="AP298" s="44"/>
      <c r="AQ298" s="44"/>
      <c r="AR298" s="44"/>
      <c r="AS298" s="44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44"/>
      <c r="C299" s="44"/>
      <c r="D299" s="39"/>
      <c r="E299" s="39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  <c r="AH299" s="44"/>
      <c r="AI299" s="44"/>
      <c r="AJ299" s="44"/>
      <c r="AK299" s="44"/>
      <c r="AL299" s="44"/>
      <c r="AM299" s="44"/>
      <c r="AN299" s="44"/>
      <c r="AO299" s="44"/>
      <c r="AP299" s="44"/>
      <c r="AQ299" s="44"/>
      <c r="AR299" s="44"/>
      <c r="AS299" s="44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44"/>
      <c r="C300" s="44"/>
      <c r="D300" s="39"/>
      <c r="E300" s="39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  <c r="AH300" s="44"/>
      <c r="AI300" s="44"/>
      <c r="AJ300" s="44"/>
      <c r="AK300" s="44"/>
      <c r="AL300" s="44"/>
      <c r="AM300" s="44"/>
      <c r="AN300" s="44"/>
      <c r="AO300" s="44"/>
      <c r="AP300" s="44"/>
      <c r="AQ300" s="44"/>
      <c r="AR300" s="44"/>
      <c r="AS300" s="44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44"/>
      <c r="C301" s="44"/>
      <c r="D301" s="39"/>
      <c r="E301" s="39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  <c r="AH301" s="44"/>
      <c r="AI301" s="44"/>
      <c r="AJ301" s="44"/>
      <c r="AK301" s="44"/>
      <c r="AL301" s="44"/>
      <c r="AM301" s="44"/>
      <c r="AN301" s="44"/>
      <c r="AO301" s="44"/>
      <c r="AP301" s="44"/>
      <c r="AQ301" s="44"/>
      <c r="AR301" s="44"/>
      <c r="AS301" s="44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44"/>
      <c r="C302" s="44"/>
      <c r="D302" s="39"/>
      <c r="E302" s="39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  <c r="AH302" s="44"/>
      <c r="AI302" s="44"/>
      <c r="AJ302" s="44"/>
      <c r="AK302" s="44"/>
      <c r="AL302" s="44"/>
      <c r="AM302" s="44"/>
      <c r="AN302" s="44"/>
      <c r="AO302" s="44"/>
      <c r="AP302" s="44"/>
      <c r="AQ302" s="44"/>
      <c r="AR302" s="44"/>
      <c r="AS302" s="44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44"/>
      <c r="C303" s="44"/>
      <c r="D303" s="39"/>
      <c r="E303" s="39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  <c r="AH303" s="44"/>
      <c r="AI303" s="44"/>
      <c r="AJ303" s="44"/>
      <c r="AK303" s="44"/>
      <c r="AL303" s="44"/>
      <c r="AM303" s="44"/>
      <c r="AN303" s="44"/>
      <c r="AO303" s="44"/>
      <c r="AP303" s="44"/>
      <c r="AQ303" s="44"/>
      <c r="AR303" s="44"/>
      <c r="AS303" s="44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44"/>
      <c r="C304" s="44"/>
      <c r="D304" s="39"/>
      <c r="E304" s="39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  <c r="AH304" s="44"/>
      <c r="AI304" s="44"/>
      <c r="AJ304" s="44"/>
      <c r="AK304" s="44"/>
      <c r="AL304" s="44"/>
      <c r="AM304" s="44"/>
      <c r="AN304" s="44"/>
      <c r="AO304" s="44"/>
      <c r="AP304" s="44"/>
      <c r="AQ304" s="44"/>
      <c r="AR304" s="44"/>
      <c r="AS304" s="44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44"/>
      <c r="C305" s="44"/>
      <c r="D305" s="39"/>
      <c r="E305" s="39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  <c r="AH305" s="44"/>
      <c r="AI305" s="44"/>
      <c r="AJ305" s="44"/>
      <c r="AK305" s="44"/>
      <c r="AL305" s="44"/>
      <c r="AM305" s="44"/>
      <c r="AN305" s="44"/>
      <c r="AO305" s="44"/>
      <c r="AP305" s="44"/>
      <c r="AQ305" s="44"/>
      <c r="AR305" s="44"/>
      <c r="AS305" s="44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44"/>
      <c r="C306" s="44"/>
      <c r="D306" s="39"/>
      <c r="E306" s="39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  <c r="AJ306" s="44"/>
      <c r="AK306" s="44"/>
      <c r="AL306" s="44"/>
      <c r="AM306" s="44"/>
      <c r="AN306" s="44"/>
      <c r="AO306" s="44"/>
      <c r="AP306" s="44"/>
      <c r="AQ306" s="44"/>
      <c r="AR306" s="44"/>
      <c r="AS306" s="44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44"/>
      <c r="C307" s="44"/>
      <c r="D307" s="39"/>
      <c r="E307" s="39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  <c r="AF307" s="44"/>
      <c r="AG307" s="44"/>
      <c r="AH307" s="44"/>
      <c r="AI307" s="44"/>
      <c r="AJ307" s="44"/>
      <c r="AK307" s="44"/>
      <c r="AL307" s="44"/>
      <c r="AM307" s="44"/>
      <c r="AN307" s="44"/>
      <c r="AO307" s="44"/>
      <c r="AP307" s="44"/>
      <c r="AQ307" s="44"/>
      <c r="AR307" s="44"/>
      <c r="AS307" s="44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44"/>
      <c r="C308" s="44"/>
      <c r="D308" s="39"/>
      <c r="E308" s="39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  <c r="AH308" s="44"/>
      <c r="AI308" s="44"/>
      <c r="AJ308" s="44"/>
      <c r="AK308" s="44"/>
      <c r="AL308" s="44"/>
      <c r="AM308" s="44"/>
      <c r="AN308" s="44"/>
      <c r="AO308" s="44"/>
      <c r="AP308" s="44"/>
      <c r="AQ308" s="44"/>
      <c r="AR308" s="44"/>
      <c r="AS308" s="44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44"/>
      <c r="C309" s="44"/>
      <c r="D309" s="39"/>
      <c r="E309" s="39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44"/>
      <c r="AG309" s="44"/>
      <c r="AH309" s="44"/>
      <c r="AI309" s="44"/>
      <c r="AJ309" s="44"/>
      <c r="AK309" s="44"/>
      <c r="AL309" s="44"/>
      <c r="AM309" s="44"/>
      <c r="AN309" s="44"/>
      <c r="AO309" s="44"/>
      <c r="AP309" s="44"/>
      <c r="AQ309" s="44"/>
      <c r="AR309" s="44"/>
      <c r="AS309" s="44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44"/>
      <c r="C310" s="44"/>
      <c r="D310" s="39"/>
      <c r="E310" s="39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44"/>
      <c r="AG310" s="44"/>
      <c r="AH310" s="44"/>
      <c r="AI310" s="44"/>
      <c r="AJ310" s="44"/>
      <c r="AK310" s="44"/>
      <c r="AL310" s="44"/>
      <c r="AM310" s="44"/>
      <c r="AN310" s="44"/>
      <c r="AO310" s="44"/>
      <c r="AP310" s="44"/>
      <c r="AQ310" s="44"/>
      <c r="AR310" s="44"/>
      <c r="AS310" s="44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44"/>
      <c r="C311" s="44"/>
      <c r="D311" s="39"/>
      <c r="E311" s="39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  <c r="AF311" s="44"/>
      <c r="AG311" s="44"/>
      <c r="AH311" s="44"/>
      <c r="AI311" s="44"/>
      <c r="AJ311" s="44"/>
      <c r="AK311" s="44"/>
      <c r="AL311" s="44"/>
      <c r="AM311" s="44"/>
      <c r="AN311" s="44"/>
      <c r="AO311" s="44"/>
      <c r="AP311" s="44"/>
      <c r="AQ311" s="44"/>
      <c r="AR311" s="44"/>
      <c r="AS311" s="44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44"/>
      <c r="C312" s="44"/>
      <c r="D312" s="39"/>
      <c r="E312" s="39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44"/>
      <c r="AG312" s="44"/>
      <c r="AH312" s="44"/>
      <c r="AI312" s="44"/>
      <c r="AJ312" s="44"/>
      <c r="AK312" s="44"/>
      <c r="AL312" s="44"/>
      <c r="AM312" s="44"/>
      <c r="AN312" s="44"/>
      <c r="AO312" s="44"/>
      <c r="AP312" s="44"/>
      <c r="AQ312" s="44"/>
      <c r="AR312" s="44"/>
      <c r="AS312" s="44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44"/>
      <c r="C313" s="44"/>
      <c r="D313" s="39"/>
      <c r="E313" s="39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  <c r="AF313" s="44"/>
      <c r="AG313" s="44"/>
      <c r="AH313" s="44"/>
      <c r="AI313" s="44"/>
      <c r="AJ313" s="44"/>
      <c r="AK313" s="44"/>
      <c r="AL313" s="44"/>
      <c r="AM313" s="44"/>
      <c r="AN313" s="44"/>
      <c r="AO313" s="44"/>
      <c r="AP313" s="44"/>
      <c r="AQ313" s="44"/>
      <c r="AR313" s="44"/>
      <c r="AS313" s="44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44"/>
      <c r="C314" s="44"/>
      <c r="D314" s="39"/>
      <c r="E314" s="39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  <c r="AF314" s="44"/>
      <c r="AG314" s="44"/>
      <c r="AH314" s="44"/>
      <c r="AI314" s="44"/>
      <c r="AJ314" s="44"/>
      <c r="AK314" s="44"/>
      <c r="AL314" s="44"/>
      <c r="AM314" s="44"/>
      <c r="AN314" s="44"/>
      <c r="AO314" s="44"/>
      <c r="AP314" s="44"/>
      <c r="AQ314" s="44"/>
      <c r="AR314" s="44"/>
      <c r="AS314" s="44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44"/>
      <c r="C315" s="44"/>
      <c r="D315" s="39"/>
      <c r="E315" s="39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  <c r="AJ315" s="44"/>
      <c r="AK315" s="44"/>
      <c r="AL315" s="44"/>
      <c r="AM315" s="44"/>
      <c r="AN315" s="44"/>
      <c r="AO315" s="44"/>
      <c r="AP315" s="44"/>
      <c r="AQ315" s="44"/>
      <c r="AR315" s="44"/>
      <c r="AS315" s="44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44"/>
      <c r="C316" s="44"/>
      <c r="D316" s="39"/>
      <c r="E316" s="39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  <c r="AH316" s="44"/>
      <c r="AI316" s="44"/>
      <c r="AJ316" s="44"/>
      <c r="AK316" s="44"/>
      <c r="AL316" s="44"/>
      <c r="AM316" s="44"/>
      <c r="AN316" s="44"/>
      <c r="AO316" s="44"/>
      <c r="AP316" s="44"/>
      <c r="AQ316" s="44"/>
      <c r="AR316" s="44"/>
      <c r="AS316" s="44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44"/>
      <c r="C317" s="44"/>
      <c r="D317" s="39"/>
      <c r="E317" s="39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  <c r="AH317" s="44"/>
      <c r="AI317" s="44"/>
      <c r="AJ317" s="44"/>
      <c r="AK317" s="44"/>
      <c r="AL317" s="44"/>
      <c r="AM317" s="44"/>
      <c r="AN317" s="44"/>
      <c r="AO317" s="44"/>
      <c r="AP317" s="44"/>
      <c r="AQ317" s="44"/>
      <c r="AR317" s="44"/>
      <c r="AS317" s="44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44"/>
      <c r="C318" s="44"/>
      <c r="D318" s="39"/>
      <c r="E318" s="39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4"/>
      <c r="AG318" s="44"/>
      <c r="AH318" s="44"/>
      <c r="AI318" s="44"/>
      <c r="AJ318" s="44"/>
      <c r="AK318" s="44"/>
      <c r="AL318" s="44"/>
      <c r="AM318" s="44"/>
      <c r="AN318" s="44"/>
      <c r="AO318" s="44"/>
      <c r="AP318" s="44"/>
      <c r="AQ318" s="44"/>
      <c r="AR318" s="44"/>
      <c r="AS318" s="44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44"/>
      <c r="C319" s="44"/>
      <c r="D319" s="39"/>
      <c r="E319" s="39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  <c r="AF319" s="44"/>
      <c r="AG319" s="44"/>
      <c r="AH319" s="44"/>
      <c r="AI319" s="44"/>
      <c r="AJ319" s="44"/>
      <c r="AK319" s="44"/>
      <c r="AL319" s="44"/>
      <c r="AM319" s="44"/>
      <c r="AN319" s="44"/>
      <c r="AO319" s="44"/>
      <c r="AP319" s="44"/>
      <c r="AQ319" s="44"/>
      <c r="AR319" s="44"/>
      <c r="AS319" s="44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44"/>
      <c r="C320" s="44"/>
      <c r="D320" s="39"/>
      <c r="E320" s="39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  <c r="AF320" s="44"/>
      <c r="AG320" s="44"/>
      <c r="AH320" s="44"/>
      <c r="AI320" s="44"/>
      <c r="AJ320" s="44"/>
      <c r="AK320" s="44"/>
      <c r="AL320" s="44"/>
      <c r="AM320" s="44"/>
      <c r="AN320" s="44"/>
      <c r="AO320" s="44"/>
      <c r="AP320" s="44"/>
      <c r="AQ320" s="44"/>
      <c r="AR320" s="44"/>
      <c r="AS320" s="44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44"/>
      <c r="C321" s="44"/>
      <c r="D321" s="39"/>
      <c r="E321" s="39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  <c r="AH321" s="44"/>
      <c r="AI321" s="44"/>
      <c r="AJ321" s="44"/>
      <c r="AK321" s="44"/>
      <c r="AL321" s="44"/>
      <c r="AM321" s="44"/>
      <c r="AN321" s="44"/>
      <c r="AO321" s="44"/>
      <c r="AP321" s="44"/>
      <c r="AQ321" s="44"/>
      <c r="AR321" s="44"/>
      <c r="AS321" s="44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44"/>
      <c r="C322" s="44"/>
      <c r="D322" s="39"/>
      <c r="E322" s="39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  <c r="AH322" s="44"/>
      <c r="AI322" s="44"/>
      <c r="AJ322" s="44"/>
      <c r="AK322" s="44"/>
      <c r="AL322" s="44"/>
      <c r="AM322" s="44"/>
      <c r="AN322" s="44"/>
      <c r="AO322" s="44"/>
      <c r="AP322" s="44"/>
      <c r="AQ322" s="44"/>
      <c r="AR322" s="44"/>
      <c r="AS322" s="44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44"/>
      <c r="C323" s="44"/>
      <c r="D323" s="39"/>
      <c r="E323" s="39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44"/>
      <c r="AG323" s="44"/>
      <c r="AH323" s="44"/>
      <c r="AI323" s="44"/>
      <c r="AJ323" s="44"/>
      <c r="AK323" s="44"/>
      <c r="AL323" s="44"/>
      <c r="AM323" s="44"/>
      <c r="AN323" s="44"/>
      <c r="AO323" s="44"/>
      <c r="AP323" s="44"/>
      <c r="AQ323" s="44"/>
      <c r="AR323" s="44"/>
      <c r="AS323" s="44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44"/>
      <c r="C324" s="44"/>
      <c r="D324" s="39"/>
      <c r="E324" s="39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  <c r="AJ324" s="44"/>
      <c r="AK324" s="44"/>
      <c r="AL324" s="44"/>
      <c r="AM324" s="44"/>
      <c r="AN324" s="44"/>
      <c r="AO324" s="44"/>
      <c r="AP324" s="44"/>
      <c r="AQ324" s="44"/>
      <c r="AR324" s="44"/>
      <c r="AS324" s="44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44"/>
      <c r="C325" s="44"/>
      <c r="D325" s="39"/>
      <c r="E325" s="39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  <c r="AH325" s="44"/>
      <c r="AI325" s="44"/>
      <c r="AJ325" s="44"/>
      <c r="AK325" s="44"/>
      <c r="AL325" s="44"/>
      <c r="AM325" s="44"/>
      <c r="AN325" s="44"/>
      <c r="AO325" s="44"/>
      <c r="AP325" s="44"/>
      <c r="AQ325" s="44"/>
      <c r="AR325" s="44"/>
      <c r="AS325" s="44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44"/>
      <c r="C326" s="44"/>
      <c r="D326" s="39"/>
      <c r="E326" s="39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  <c r="AH326" s="44"/>
      <c r="AI326" s="44"/>
      <c r="AJ326" s="44"/>
      <c r="AK326" s="44"/>
      <c r="AL326" s="44"/>
      <c r="AM326" s="44"/>
      <c r="AN326" s="44"/>
      <c r="AO326" s="44"/>
      <c r="AP326" s="44"/>
      <c r="AQ326" s="44"/>
      <c r="AR326" s="44"/>
      <c r="AS326" s="44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44"/>
      <c r="C327" s="44"/>
      <c r="D327" s="39"/>
      <c r="E327" s="39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  <c r="AH327" s="44"/>
      <c r="AI327" s="44"/>
      <c r="AJ327" s="44"/>
      <c r="AK327" s="44"/>
      <c r="AL327" s="44"/>
      <c r="AM327" s="44"/>
      <c r="AN327" s="44"/>
      <c r="AO327" s="44"/>
      <c r="AP327" s="44"/>
      <c r="AQ327" s="44"/>
      <c r="AR327" s="44"/>
      <c r="AS327" s="44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44"/>
      <c r="C328" s="44"/>
      <c r="D328" s="39"/>
      <c r="E328" s="39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4"/>
      <c r="AG328" s="44"/>
      <c r="AH328" s="44"/>
      <c r="AI328" s="44"/>
      <c r="AJ328" s="44"/>
      <c r="AK328" s="44"/>
      <c r="AL328" s="44"/>
      <c r="AM328" s="44"/>
      <c r="AN328" s="44"/>
      <c r="AO328" s="44"/>
      <c r="AP328" s="44"/>
      <c r="AQ328" s="44"/>
      <c r="AR328" s="44"/>
      <c r="AS328" s="44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44"/>
      <c r="C329" s="44"/>
      <c r="D329" s="39"/>
      <c r="E329" s="39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4"/>
      <c r="AG329" s="44"/>
      <c r="AH329" s="44"/>
      <c r="AI329" s="44"/>
      <c r="AJ329" s="44"/>
      <c r="AK329" s="44"/>
      <c r="AL329" s="44"/>
      <c r="AM329" s="44"/>
      <c r="AN329" s="44"/>
      <c r="AO329" s="44"/>
      <c r="AP329" s="44"/>
      <c r="AQ329" s="44"/>
      <c r="AR329" s="44"/>
      <c r="AS329" s="44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44"/>
      <c r="C330" s="44"/>
      <c r="D330" s="39"/>
      <c r="E330" s="39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4"/>
      <c r="AG330" s="44"/>
      <c r="AH330" s="44"/>
      <c r="AI330" s="44"/>
      <c r="AJ330" s="44"/>
      <c r="AK330" s="44"/>
      <c r="AL330" s="44"/>
      <c r="AM330" s="44"/>
      <c r="AN330" s="44"/>
      <c r="AO330" s="44"/>
      <c r="AP330" s="44"/>
      <c r="AQ330" s="44"/>
      <c r="AR330" s="44"/>
      <c r="AS330" s="44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44"/>
      <c r="C331" s="44"/>
      <c r="D331" s="39"/>
      <c r="E331" s="39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  <c r="AF331" s="44"/>
      <c r="AG331" s="44"/>
      <c r="AH331" s="44"/>
      <c r="AI331" s="44"/>
      <c r="AJ331" s="44"/>
      <c r="AK331" s="44"/>
      <c r="AL331" s="44"/>
      <c r="AM331" s="44"/>
      <c r="AN331" s="44"/>
      <c r="AO331" s="44"/>
      <c r="AP331" s="44"/>
      <c r="AQ331" s="44"/>
      <c r="AR331" s="44"/>
      <c r="AS331" s="44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44"/>
      <c r="C332" s="44"/>
      <c r="D332" s="39"/>
      <c r="E332" s="39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44"/>
      <c r="AG332" s="44"/>
      <c r="AH332" s="44"/>
      <c r="AI332" s="44"/>
      <c r="AJ332" s="44"/>
      <c r="AK332" s="44"/>
      <c r="AL332" s="44"/>
      <c r="AM332" s="44"/>
      <c r="AN332" s="44"/>
      <c r="AO332" s="44"/>
      <c r="AP332" s="44"/>
      <c r="AQ332" s="44"/>
      <c r="AR332" s="44"/>
      <c r="AS332" s="44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44"/>
      <c r="C333" s="44"/>
      <c r="D333" s="39"/>
      <c r="E333" s="39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  <c r="AJ333" s="44"/>
      <c r="AK333" s="44"/>
      <c r="AL333" s="44"/>
      <c r="AM333" s="44"/>
      <c r="AN333" s="44"/>
      <c r="AO333" s="44"/>
      <c r="AP333" s="44"/>
      <c r="AQ333" s="44"/>
      <c r="AR333" s="44"/>
      <c r="AS333" s="44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44"/>
      <c r="C334" s="44"/>
      <c r="D334" s="39"/>
      <c r="E334" s="39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  <c r="AH334" s="44"/>
      <c r="AI334" s="44"/>
      <c r="AJ334" s="44"/>
      <c r="AK334" s="44"/>
      <c r="AL334" s="44"/>
      <c r="AM334" s="44"/>
      <c r="AN334" s="44"/>
      <c r="AO334" s="44"/>
      <c r="AP334" s="44"/>
      <c r="AQ334" s="44"/>
      <c r="AR334" s="44"/>
      <c r="AS334" s="44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44"/>
      <c r="C335" s="44"/>
      <c r="D335" s="39"/>
      <c r="E335" s="39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  <c r="AF335" s="44"/>
      <c r="AG335" s="44"/>
      <c r="AH335" s="44"/>
      <c r="AI335" s="44"/>
      <c r="AJ335" s="44"/>
      <c r="AK335" s="44"/>
      <c r="AL335" s="44"/>
      <c r="AM335" s="44"/>
      <c r="AN335" s="44"/>
      <c r="AO335" s="44"/>
      <c r="AP335" s="44"/>
      <c r="AQ335" s="44"/>
      <c r="AR335" s="44"/>
      <c r="AS335" s="44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44"/>
      <c r="C336" s="44"/>
      <c r="D336" s="39"/>
      <c r="E336" s="39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  <c r="AH336" s="44"/>
      <c r="AI336" s="44"/>
      <c r="AJ336" s="44"/>
      <c r="AK336" s="44"/>
      <c r="AL336" s="44"/>
      <c r="AM336" s="44"/>
      <c r="AN336" s="44"/>
      <c r="AO336" s="44"/>
      <c r="AP336" s="44"/>
      <c r="AQ336" s="44"/>
      <c r="AR336" s="44"/>
      <c r="AS336" s="44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44"/>
      <c r="C337" s="44"/>
      <c r="D337" s="39"/>
      <c r="E337" s="39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  <c r="AF337" s="44"/>
      <c r="AG337" s="44"/>
      <c r="AH337" s="44"/>
      <c r="AI337" s="44"/>
      <c r="AJ337" s="44"/>
      <c r="AK337" s="44"/>
      <c r="AL337" s="44"/>
      <c r="AM337" s="44"/>
      <c r="AN337" s="44"/>
      <c r="AO337" s="44"/>
      <c r="AP337" s="44"/>
      <c r="AQ337" s="44"/>
      <c r="AR337" s="44"/>
      <c r="AS337" s="44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44"/>
      <c r="C338" s="44"/>
      <c r="D338" s="39"/>
      <c r="E338" s="39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  <c r="AH338" s="44"/>
      <c r="AI338" s="44"/>
      <c r="AJ338" s="44"/>
      <c r="AK338" s="44"/>
      <c r="AL338" s="44"/>
      <c r="AM338" s="44"/>
      <c r="AN338" s="44"/>
      <c r="AO338" s="44"/>
      <c r="AP338" s="44"/>
      <c r="AQ338" s="44"/>
      <c r="AR338" s="44"/>
      <c r="AS338" s="44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44"/>
      <c r="C339" s="44"/>
      <c r="D339" s="39"/>
      <c r="E339" s="39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44"/>
      <c r="AG339" s="44"/>
      <c r="AH339" s="44"/>
      <c r="AI339" s="44"/>
      <c r="AJ339" s="44"/>
      <c r="AK339" s="44"/>
      <c r="AL339" s="44"/>
      <c r="AM339" s="44"/>
      <c r="AN339" s="44"/>
      <c r="AO339" s="44"/>
      <c r="AP339" s="44"/>
      <c r="AQ339" s="44"/>
      <c r="AR339" s="44"/>
      <c r="AS339" s="44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44"/>
      <c r="C340" s="44"/>
      <c r="D340" s="39"/>
      <c r="E340" s="39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  <c r="AH340" s="44"/>
      <c r="AI340" s="44"/>
      <c r="AJ340" s="44"/>
      <c r="AK340" s="44"/>
      <c r="AL340" s="44"/>
      <c r="AM340" s="44"/>
      <c r="AN340" s="44"/>
      <c r="AO340" s="44"/>
      <c r="AP340" s="44"/>
      <c r="AQ340" s="44"/>
      <c r="AR340" s="44"/>
      <c r="AS340" s="44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44"/>
      <c r="C341" s="44"/>
      <c r="D341" s="39"/>
      <c r="E341" s="39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  <c r="AH341" s="44"/>
      <c r="AI341" s="44"/>
      <c r="AJ341" s="44"/>
      <c r="AK341" s="44"/>
      <c r="AL341" s="44"/>
      <c r="AM341" s="44"/>
      <c r="AN341" s="44"/>
      <c r="AO341" s="44"/>
      <c r="AP341" s="44"/>
      <c r="AQ341" s="44"/>
      <c r="AR341" s="44"/>
      <c r="AS341" s="44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44"/>
      <c r="C342" s="44"/>
      <c r="D342" s="39"/>
      <c r="E342" s="39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  <c r="AJ342" s="44"/>
      <c r="AK342" s="44"/>
      <c r="AL342" s="44"/>
      <c r="AM342" s="44"/>
      <c r="AN342" s="44"/>
      <c r="AO342" s="44"/>
      <c r="AP342" s="44"/>
      <c r="AQ342" s="44"/>
      <c r="AR342" s="44"/>
      <c r="AS342" s="44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44"/>
      <c r="C343" s="44"/>
      <c r="D343" s="39"/>
      <c r="E343" s="39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44"/>
      <c r="AG343" s="44"/>
      <c r="AH343" s="44"/>
      <c r="AI343" s="44"/>
      <c r="AJ343" s="44"/>
      <c r="AK343" s="44"/>
      <c r="AL343" s="44"/>
      <c r="AM343" s="44"/>
      <c r="AN343" s="44"/>
      <c r="AO343" s="44"/>
      <c r="AP343" s="44"/>
      <c r="AQ343" s="44"/>
      <c r="AR343" s="44"/>
      <c r="AS343" s="44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44"/>
      <c r="C344" s="44"/>
      <c r="D344" s="39"/>
      <c r="E344" s="39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44"/>
      <c r="AG344" s="44"/>
      <c r="AH344" s="44"/>
      <c r="AI344" s="44"/>
      <c r="AJ344" s="44"/>
      <c r="AK344" s="44"/>
      <c r="AL344" s="44"/>
      <c r="AM344" s="44"/>
      <c r="AN344" s="44"/>
      <c r="AO344" s="44"/>
      <c r="AP344" s="44"/>
      <c r="AQ344" s="44"/>
      <c r="AR344" s="44"/>
      <c r="AS344" s="44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44"/>
      <c r="C345" s="44"/>
      <c r="D345" s="39"/>
      <c r="E345" s="39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44"/>
      <c r="AG345" s="44"/>
      <c r="AH345" s="44"/>
      <c r="AI345" s="44"/>
      <c r="AJ345" s="44"/>
      <c r="AK345" s="44"/>
      <c r="AL345" s="44"/>
      <c r="AM345" s="44"/>
      <c r="AN345" s="44"/>
      <c r="AO345" s="44"/>
      <c r="AP345" s="44"/>
      <c r="AQ345" s="44"/>
      <c r="AR345" s="44"/>
      <c r="AS345" s="44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44"/>
      <c r="C346" s="44"/>
      <c r="D346" s="39"/>
      <c r="E346" s="39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  <c r="AH346" s="44"/>
      <c r="AI346" s="44"/>
      <c r="AJ346" s="44"/>
      <c r="AK346" s="44"/>
      <c r="AL346" s="44"/>
      <c r="AM346" s="44"/>
      <c r="AN346" s="44"/>
      <c r="AO346" s="44"/>
      <c r="AP346" s="44"/>
      <c r="AQ346" s="44"/>
      <c r="AR346" s="44"/>
      <c r="AS346" s="44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44"/>
      <c r="C347" s="44"/>
      <c r="D347" s="39"/>
      <c r="E347" s="39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44"/>
      <c r="AG347" s="44"/>
      <c r="AH347" s="44"/>
      <c r="AI347" s="44"/>
      <c r="AJ347" s="44"/>
      <c r="AK347" s="44"/>
      <c r="AL347" s="44"/>
      <c r="AM347" s="44"/>
      <c r="AN347" s="44"/>
      <c r="AO347" s="44"/>
      <c r="AP347" s="44"/>
      <c r="AQ347" s="44"/>
      <c r="AR347" s="44"/>
      <c r="AS347" s="44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44"/>
      <c r="C348" s="44"/>
      <c r="D348" s="39"/>
      <c r="E348" s="39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44"/>
      <c r="AG348" s="44"/>
      <c r="AH348" s="44"/>
      <c r="AI348" s="44"/>
      <c r="AJ348" s="44"/>
      <c r="AK348" s="44"/>
      <c r="AL348" s="44"/>
      <c r="AM348" s="44"/>
      <c r="AN348" s="44"/>
      <c r="AO348" s="44"/>
      <c r="AP348" s="44"/>
      <c r="AQ348" s="44"/>
      <c r="AR348" s="44"/>
      <c r="AS348" s="44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44"/>
      <c r="C349" s="44"/>
      <c r="D349" s="39"/>
      <c r="E349" s="39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  <c r="AH349" s="44"/>
      <c r="AI349" s="44"/>
      <c r="AJ349" s="44"/>
      <c r="AK349" s="44"/>
      <c r="AL349" s="44"/>
      <c r="AM349" s="44"/>
      <c r="AN349" s="44"/>
      <c r="AO349" s="44"/>
      <c r="AP349" s="44"/>
      <c r="AQ349" s="44"/>
      <c r="AR349" s="44"/>
      <c r="AS349" s="44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44"/>
      <c r="C350" s="44"/>
      <c r="D350" s="39"/>
      <c r="E350" s="39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  <c r="AH350" s="44"/>
      <c r="AI350" s="44"/>
      <c r="AJ350" s="44"/>
      <c r="AK350" s="44"/>
      <c r="AL350" s="44"/>
      <c r="AM350" s="44"/>
      <c r="AN350" s="44"/>
      <c r="AO350" s="44"/>
      <c r="AP350" s="44"/>
      <c r="AQ350" s="44"/>
      <c r="AR350" s="44"/>
      <c r="AS350" s="44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44"/>
      <c r="C351" s="44"/>
      <c r="D351" s="39"/>
      <c r="E351" s="39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  <c r="AJ351" s="44"/>
      <c r="AK351" s="44"/>
      <c r="AL351" s="44"/>
      <c r="AM351" s="44"/>
      <c r="AN351" s="44"/>
      <c r="AO351" s="44"/>
      <c r="AP351" s="44"/>
      <c r="AQ351" s="44"/>
      <c r="AR351" s="44"/>
      <c r="AS351" s="44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44"/>
      <c r="C352" s="44"/>
      <c r="D352" s="39"/>
      <c r="E352" s="39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44"/>
      <c r="AG352" s="44"/>
      <c r="AH352" s="44"/>
      <c r="AI352" s="44"/>
      <c r="AJ352" s="44"/>
      <c r="AK352" s="44"/>
      <c r="AL352" s="44"/>
      <c r="AM352" s="44"/>
      <c r="AN352" s="44"/>
      <c r="AO352" s="44"/>
      <c r="AP352" s="44"/>
      <c r="AQ352" s="44"/>
      <c r="AR352" s="44"/>
      <c r="AS352" s="44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44"/>
      <c r="C353" s="44"/>
      <c r="D353" s="39"/>
      <c r="E353" s="39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44"/>
      <c r="AG353" s="44"/>
      <c r="AH353" s="44"/>
      <c r="AI353" s="44"/>
      <c r="AJ353" s="44"/>
      <c r="AK353" s="44"/>
      <c r="AL353" s="44"/>
      <c r="AM353" s="44"/>
      <c r="AN353" s="44"/>
      <c r="AO353" s="44"/>
      <c r="AP353" s="44"/>
      <c r="AQ353" s="44"/>
      <c r="AR353" s="44"/>
      <c r="AS353" s="44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44"/>
      <c r="C354" s="44"/>
      <c r="D354" s="39"/>
      <c r="E354" s="39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  <c r="AH354" s="44"/>
      <c r="AI354" s="44"/>
      <c r="AJ354" s="44"/>
      <c r="AK354" s="44"/>
      <c r="AL354" s="44"/>
      <c r="AM354" s="44"/>
      <c r="AN354" s="44"/>
      <c r="AO354" s="44"/>
      <c r="AP354" s="44"/>
      <c r="AQ354" s="44"/>
      <c r="AR354" s="44"/>
      <c r="AS354" s="44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44"/>
      <c r="C355" s="44"/>
      <c r="D355" s="39"/>
      <c r="E355" s="39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44"/>
      <c r="AG355" s="44"/>
      <c r="AH355" s="44"/>
      <c r="AI355" s="44"/>
      <c r="AJ355" s="44"/>
      <c r="AK355" s="44"/>
      <c r="AL355" s="44"/>
      <c r="AM355" s="44"/>
      <c r="AN355" s="44"/>
      <c r="AO355" s="44"/>
      <c r="AP355" s="44"/>
      <c r="AQ355" s="44"/>
      <c r="AR355" s="44"/>
      <c r="AS355" s="44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44"/>
      <c r="C356" s="44"/>
      <c r="D356" s="39"/>
      <c r="E356" s="39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44"/>
      <c r="AG356" s="44"/>
      <c r="AH356" s="44"/>
      <c r="AI356" s="44"/>
      <c r="AJ356" s="44"/>
      <c r="AK356" s="44"/>
      <c r="AL356" s="44"/>
      <c r="AM356" s="44"/>
      <c r="AN356" s="44"/>
      <c r="AO356" s="44"/>
      <c r="AP356" s="44"/>
      <c r="AQ356" s="44"/>
      <c r="AR356" s="44"/>
      <c r="AS356" s="44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44"/>
      <c r="C357" s="44"/>
      <c r="D357" s="39"/>
      <c r="E357" s="39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  <c r="AH357" s="44"/>
      <c r="AI357" s="44"/>
      <c r="AJ357" s="44"/>
      <c r="AK357" s="44"/>
      <c r="AL357" s="44"/>
      <c r="AM357" s="44"/>
      <c r="AN357" s="44"/>
      <c r="AO357" s="44"/>
      <c r="AP357" s="44"/>
      <c r="AQ357" s="44"/>
      <c r="AR357" s="44"/>
      <c r="AS357" s="44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44"/>
      <c r="C358" s="44"/>
      <c r="D358" s="39"/>
      <c r="E358" s="39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  <c r="AH358" s="44"/>
      <c r="AI358" s="44"/>
      <c r="AJ358" s="44"/>
      <c r="AK358" s="44"/>
      <c r="AL358" s="44"/>
      <c r="AM358" s="44"/>
      <c r="AN358" s="44"/>
      <c r="AO358" s="44"/>
      <c r="AP358" s="44"/>
      <c r="AQ358" s="44"/>
      <c r="AR358" s="44"/>
      <c r="AS358" s="44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44"/>
      <c r="C359" s="44"/>
      <c r="D359" s="39"/>
      <c r="E359" s="39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4"/>
      <c r="AG359" s="44"/>
      <c r="AH359" s="44"/>
      <c r="AI359" s="44"/>
      <c r="AJ359" s="44"/>
      <c r="AK359" s="44"/>
      <c r="AL359" s="44"/>
      <c r="AM359" s="44"/>
      <c r="AN359" s="44"/>
      <c r="AO359" s="44"/>
      <c r="AP359" s="44"/>
      <c r="AQ359" s="44"/>
      <c r="AR359" s="44"/>
      <c r="AS359" s="44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44"/>
      <c r="C360" s="44"/>
      <c r="D360" s="39"/>
      <c r="E360" s="39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44"/>
      <c r="AL360" s="44"/>
      <c r="AM360" s="44"/>
      <c r="AN360" s="44"/>
      <c r="AO360" s="44"/>
      <c r="AP360" s="44"/>
      <c r="AQ360" s="44"/>
      <c r="AR360" s="44"/>
      <c r="AS360" s="44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44"/>
      <c r="C361" s="44"/>
      <c r="D361" s="39"/>
      <c r="E361" s="39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44"/>
      <c r="AL361" s="44"/>
      <c r="AM361" s="44"/>
      <c r="AN361" s="44"/>
      <c r="AO361" s="44"/>
      <c r="AP361" s="44"/>
      <c r="AQ361" s="44"/>
      <c r="AR361" s="44"/>
      <c r="AS361" s="44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44"/>
      <c r="C362" s="44"/>
      <c r="D362" s="39"/>
      <c r="E362" s="39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44"/>
      <c r="AL362" s="44"/>
      <c r="AM362" s="44"/>
      <c r="AN362" s="44"/>
      <c r="AO362" s="44"/>
      <c r="AP362" s="44"/>
      <c r="AQ362" s="44"/>
      <c r="AR362" s="44"/>
      <c r="AS362" s="44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44"/>
      <c r="C363" s="44"/>
      <c r="D363" s="39"/>
      <c r="E363" s="39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  <c r="AJ363" s="44"/>
      <c r="AK363" s="44"/>
      <c r="AL363" s="44"/>
      <c r="AM363" s="44"/>
      <c r="AN363" s="44"/>
      <c r="AO363" s="44"/>
      <c r="AP363" s="44"/>
      <c r="AQ363" s="44"/>
      <c r="AR363" s="44"/>
      <c r="AS363" s="44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44"/>
      <c r="C364" s="44"/>
      <c r="D364" s="39"/>
      <c r="E364" s="39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  <c r="AJ364" s="44"/>
      <c r="AK364" s="44"/>
      <c r="AL364" s="44"/>
      <c r="AM364" s="44"/>
      <c r="AN364" s="44"/>
      <c r="AO364" s="44"/>
      <c r="AP364" s="44"/>
      <c r="AQ364" s="44"/>
      <c r="AR364" s="44"/>
      <c r="AS364" s="44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44"/>
      <c r="C365" s="44"/>
      <c r="D365" s="39"/>
      <c r="E365" s="39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4"/>
      <c r="AK365" s="44"/>
      <c r="AL365" s="44"/>
      <c r="AM365" s="44"/>
      <c r="AN365" s="44"/>
      <c r="AO365" s="44"/>
      <c r="AP365" s="44"/>
      <c r="AQ365" s="44"/>
      <c r="AR365" s="44"/>
      <c r="AS365" s="44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44"/>
      <c r="C366" s="44"/>
      <c r="D366" s="39"/>
      <c r="E366" s="39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  <c r="AJ366" s="44"/>
      <c r="AK366" s="44"/>
      <c r="AL366" s="44"/>
      <c r="AM366" s="44"/>
      <c r="AN366" s="44"/>
      <c r="AO366" s="44"/>
      <c r="AP366" s="44"/>
      <c r="AQ366" s="44"/>
      <c r="AR366" s="44"/>
      <c r="AS366" s="44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44"/>
      <c r="C367" s="44"/>
      <c r="D367" s="39"/>
      <c r="E367" s="39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  <c r="AH367" s="44"/>
      <c r="AI367" s="44"/>
      <c r="AJ367" s="44"/>
      <c r="AK367" s="44"/>
      <c r="AL367" s="44"/>
      <c r="AM367" s="44"/>
      <c r="AN367" s="44"/>
      <c r="AO367" s="44"/>
      <c r="AP367" s="44"/>
      <c r="AQ367" s="44"/>
      <c r="AR367" s="44"/>
      <c r="AS367" s="44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44"/>
      <c r="C368" s="44"/>
      <c r="D368" s="39"/>
      <c r="E368" s="39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  <c r="AJ368" s="44"/>
      <c r="AK368" s="44"/>
      <c r="AL368" s="44"/>
      <c r="AM368" s="44"/>
      <c r="AN368" s="44"/>
      <c r="AO368" s="44"/>
      <c r="AP368" s="44"/>
      <c r="AQ368" s="44"/>
      <c r="AR368" s="44"/>
      <c r="AS368" s="44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44"/>
      <c r="C369" s="44"/>
      <c r="D369" s="39"/>
      <c r="E369" s="39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  <c r="AM369" s="44"/>
      <c r="AN369" s="44"/>
      <c r="AO369" s="44"/>
      <c r="AP369" s="44"/>
      <c r="AQ369" s="44"/>
      <c r="AR369" s="44"/>
      <c r="AS369" s="44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44"/>
      <c r="C370" s="44"/>
      <c r="D370" s="39"/>
      <c r="E370" s="39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  <c r="AJ370" s="44"/>
      <c r="AK370" s="44"/>
      <c r="AL370" s="44"/>
      <c r="AM370" s="44"/>
      <c r="AN370" s="44"/>
      <c r="AO370" s="44"/>
      <c r="AP370" s="44"/>
      <c r="AQ370" s="44"/>
      <c r="AR370" s="44"/>
      <c r="AS370" s="44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44"/>
      <c r="C371" s="44"/>
      <c r="D371" s="39"/>
      <c r="E371" s="39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4"/>
      <c r="AK371" s="44"/>
      <c r="AL371" s="44"/>
      <c r="AM371" s="44"/>
      <c r="AN371" s="44"/>
      <c r="AO371" s="44"/>
      <c r="AP371" s="44"/>
      <c r="AQ371" s="44"/>
      <c r="AR371" s="44"/>
      <c r="AS371" s="44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44"/>
      <c r="C372" s="44"/>
      <c r="D372" s="39"/>
      <c r="E372" s="39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4"/>
      <c r="AK372" s="44"/>
      <c r="AL372" s="44"/>
      <c r="AM372" s="44"/>
      <c r="AN372" s="44"/>
      <c r="AO372" s="44"/>
      <c r="AP372" s="44"/>
      <c r="AQ372" s="44"/>
      <c r="AR372" s="44"/>
      <c r="AS372" s="44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44"/>
      <c r="C373" s="44"/>
      <c r="D373" s="39"/>
      <c r="E373" s="39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  <c r="AJ373" s="44"/>
      <c r="AK373" s="44"/>
      <c r="AL373" s="44"/>
      <c r="AM373" s="44"/>
      <c r="AN373" s="44"/>
      <c r="AO373" s="44"/>
      <c r="AP373" s="44"/>
      <c r="AQ373" s="44"/>
      <c r="AR373" s="44"/>
      <c r="AS373" s="44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44"/>
      <c r="C374" s="44"/>
      <c r="D374" s="39"/>
      <c r="E374" s="39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  <c r="AJ374" s="44"/>
      <c r="AK374" s="44"/>
      <c r="AL374" s="44"/>
      <c r="AM374" s="44"/>
      <c r="AN374" s="44"/>
      <c r="AO374" s="44"/>
      <c r="AP374" s="44"/>
      <c r="AQ374" s="44"/>
      <c r="AR374" s="44"/>
      <c r="AS374" s="44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44"/>
      <c r="C375" s="44"/>
      <c r="D375" s="39"/>
      <c r="E375" s="39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  <c r="AJ375" s="44"/>
      <c r="AK375" s="44"/>
      <c r="AL375" s="44"/>
      <c r="AM375" s="44"/>
      <c r="AN375" s="44"/>
      <c r="AO375" s="44"/>
      <c r="AP375" s="44"/>
      <c r="AQ375" s="44"/>
      <c r="AR375" s="44"/>
      <c r="AS375" s="44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44"/>
      <c r="C376" s="44"/>
      <c r="D376" s="39"/>
      <c r="E376" s="39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44"/>
      <c r="AL376" s="44"/>
      <c r="AM376" s="44"/>
      <c r="AN376" s="44"/>
      <c r="AO376" s="44"/>
      <c r="AP376" s="44"/>
      <c r="AQ376" s="44"/>
      <c r="AR376" s="44"/>
      <c r="AS376" s="44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44"/>
      <c r="C377" s="44"/>
      <c r="D377" s="39"/>
      <c r="E377" s="39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4"/>
      <c r="AK377" s="44"/>
      <c r="AL377" s="44"/>
      <c r="AM377" s="44"/>
      <c r="AN377" s="44"/>
      <c r="AO377" s="44"/>
      <c r="AP377" s="44"/>
      <c r="AQ377" s="44"/>
      <c r="AR377" s="44"/>
      <c r="AS377" s="44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44"/>
      <c r="C378" s="44"/>
      <c r="D378" s="39"/>
      <c r="E378" s="39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  <c r="AS378" s="44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44"/>
      <c r="C379" s="44"/>
      <c r="D379" s="39"/>
      <c r="E379" s="39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  <c r="AJ379" s="44"/>
      <c r="AK379" s="44"/>
      <c r="AL379" s="44"/>
      <c r="AM379" s="44"/>
      <c r="AN379" s="44"/>
      <c r="AO379" s="44"/>
      <c r="AP379" s="44"/>
      <c r="AQ379" s="44"/>
      <c r="AR379" s="44"/>
      <c r="AS379" s="44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44"/>
      <c r="C380" s="44"/>
      <c r="D380" s="39"/>
      <c r="E380" s="39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4"/>
      <c r="AK380" s="44"/>
      <c r="AL380" s="44"/>
      <c r="AM380" s="44"/>
      <c r="AN380" s="44"/>
      <c r="AO380" s="44"/>
      <c r="AP380" s="44"/>
      <c r="AQ380" s="44"/>
      <c r="AR380" s="44"/>
      <c r="AS380" s="44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44"/>
      <c r="C381" s="44"/>
      <c r="D381" s="39"/>
      <c r="E381" s="39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4"/>
      <c r="AK381" s="44"/>
      <c r="AL381" s="44"/>
      <c r="AM381" s="44"/>
      <c r="AN381" s="44"/>
      <c r="AO381" s="44"/>
      <c r="AP381" s="44"/>
      <c r="AQ381" s="44"/>
      <c r="AR381" s="44"/>
      <c r="AS381" s="44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44"/>
      <c r="C382" s="44"/>
      <c r="D382" s="39"/>
      <c r="E382" s="39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  <c r="AJ382" s="44"/>
      <c r="AK382" s="44"/>
      <c r="AL382" s="44"/>
      <c r="AM382" s="44"/>
      <c r="AN382" s="44"/>
      <c r="AO382" s="44"/>
      <c r="AP382" s="44"/>
      <c r="AQ382" s="44"/>
      <c r="AR382" s="44"/>
      <c r="AS382" s="44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44"/>
      <c r="C383" s="44"/>
      <c r="D383" s="39"/>
      <c r="E383" s="39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4"/>
      <c r="AM383" s="44"/>
      <c r="AN383" s="44"/>
      <c r="AO383" s="44"/>
      <c r="AP383" s="44"/>
      <c r="AQ383" s="44"/>
      <c r="AR383" s="44"/>
      <c r="AS383" s="44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44"/>
      <c r="C384" s="44"/>
      <c r="D384" s="39"/>
      <c r="E384" s="39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  <c r="AJ384" s="44"/>
      <c r="AK384" s="44"/>
      <c r="AL384" s="44"/>
      <c r="AM384" s="44"/>
      <c r="AN384" s="44"/>
      <c r="AO384" s="44"/>
      <c r="AP384" s="44"/>
      <c r="AQ384" s="44"/>
      <c r="AR384" s="44"/>
      <c r="AS384" s="44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44"/>
      <c r="C385" s="44"/>
      <c r="D385" s="39"/>
      <c r="E385" s="39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4"/>
      <c r="AK385" s="44"/>
      <c r="AL385" s="44"/>
      <c r="AM385" s="44"/>
      <c r="AN385" s="44"/>
      <c r="AO385" s="44"/>
      <c r="AP385" s="44"/>
      <c r="AQ385" s="44"/>
      <c r="AR385" s="44"/>
      <c r="AS385" s="44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44"/>
      <c r="C386" s="44"/>
      <c r="D386" s="39"/>
      <c r="E386" s="39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  <c r="AJ386" s="44"/>
      <c r="AK386" s="44"/>
      <c r="AL386" s="44"/>
      <c r="AM386" s="44"/>
      <c r="AN386" s="44"/>
      <c r="AO386" s="44"/>
      <c r="AP386" s="44"/>
      <c r="AQ386" s="44"/>
      <c r="AR386" s="44"/>
      <c r="AS386" s="44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44"/>
      <c r="C387" s="44"/>
      <c r="D387" s="39"/>
      <c r="E387" s="39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  <c r="AM387" s="44"/>
      <c r="AN387" s="44"/>
      <c r="AO387" s="44"/>
      <c r="AP387" s="44"/>
      <c r="AQ387" s="44"/>
      <c r="AR387" s="44"/>
      <c r="AS387" s="44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44"/>
      <c r="C388" s="44"/>
      <c r="D388" s="39"/>
      <c r="E388" s="39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4"/>
      <c r="AK388" s="44"/>
      <c r="AL388" s="44"/>
      <c r="AM388" s="44"/>
      <c r="AN388" s="44"/>
      <c r="AO388" s="44"/>
      <c r="AP388" s="44"/>
      <c r="AQ388" s="44"/>
      <c r="AR388" s="44"/>
      <c r="AS388" s="44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44"/>
      <c r="C389" s="44"/>
      <c r="D389" s="39"/>
      <c r="E389" s="39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  <c r="AJ389" s="44"/>
      <c r="AK389" s="44"/>
      <c r="AL389" s="44"/>
      <c r="AM389" s="44"/>
      <c r="AN389" s="44"/>
      <c r="AO389" s="44"/>
      <c r="AP389" s="44"/>
      <c r="AQ389" s="44"/>
      <c r="AR389" s="44"/>
      <c r="AS389" s="44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44"/>
      <c r="C390" s="44"/>
      <c r="D390" s="39"/>
      <c r="E390" s="39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  <c r="AJ390" s="44"/>
      <c r="AK390" s="44"/>
      <c r="AL390" s="44"/>
      <c r="AM390" s="44"/>
      <c r="AN390" s="44"/>
      <c r="AO390" s="44"/>
      <c r="AP390" s="44"/>
      <c r="AQ390" s="44"/>
      <c r="AR390" s="44"/>
      <c r="AS390" s="44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44"/>
      <c r="C391" s="44"/>
      <c r="D391" s="39"/>
      <c r="E391" s="39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  <c r="AJ391" s="44"/>
      <c r="AK391" s="44"/>
      <c r="AL391" s="44"/>
      <c r="AM391" s="44"/>
      <c r="AN391" s="44"/>
      <c r="AO391" s="44"/>
      <c r="AP391" s="44"/>
      <c r="AQ391" s="44"/>
      <c r="AR391" s="44"/>
      <c r="AS391" s="44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44"/>
      <c r="C392" s="44"/>
      <c r="D392" s="39"/>
      <c r="E392" s="39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  <c r="AJ392" s="44"/>
      <c r="AK392" s="44"/>
      <c r="AL392" s="44"/>
      <c r="AM392" s="44"/>
      <c r="AN392" s="44"/>
      <c r="AO392" s="44"/>
      <c r="AP392" s="44"/>
      <c r="AQ392" s="44"/>
      <c r="AR392" s="44"/>
      <c r="AS392" s="44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44"/>
      <c r="C393" s="44"/>
      <c r="D393" s="39"/>
      <c r="E393" s="39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  <c r="AJ393" s="44"/>
      <c r="AK393" s="44"/>
      <c r="AL393" s="44"/>
      <c r="AM393" s="44"/>
      <c r="AN393" s="44"/>
      <c r="AO393" s="44"/>
      <c r="AP393" s="44"/>
      <c r="AQ393" s="44"/>
      <c r="AR393" s="44"/>
      <c r="AS393" s="44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44"/>
      <c r="C394" s="44"/>
      <c r="D394" s="39"/>
      <c r="E394" s="39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  <c r="AJ394" s="44"/>
      <c r="AK394" s="44"/>
      <c r="AL394" s="44"/>
      <c r="AM394" s="44"/>
      <c r="AN394" s="44"/>
      <c r="AO394" s="44"/>
      <c r="AP394" s="44"/>
      <c r="AQ394" s="44"/>
      <c r="AR394" s="44"/>
      <c r="AS394" s="44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44"/>
      <c r="C395" s="44"/>
      <c r="D395" s="39"/>
      <c r="E395" s="39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  <c r="AJ395" s="44"/>
      <c r="AK395" s="44"/>
      <c r="AL395" s="44"/>
      <c r="AM395" s="44"/>
      <c r="AN395" s="44"/>
      <c r="AO395" s="44"/>
      <c r="AP395" s="44"/>
      <c r="AQ395" s="44"/>
      <c r="AR395" s="44"/>
      <c r="AS395" s="44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44"/>
      <c r="C396" s="44"/>
      <c r="D396" s="39"/>
      <c r="E396" s="39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  <c r="AM396" s="44"/>
      <c r="AN396" s="44"/>
      <c r="AO396" s="44"/>
      <c r="AP396" s="44"/>
      <c r="AQ396" s="44"/>
      <c r="AR396" s="44"/>
      <c r="AS396" s="44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44"/>
      <c r="C397" s="44"/>
      <c r="D397" s="39"/>
      <c r="E397" s="39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4"/>
      <c r="AK397" s="44"/>
      <c r="AL397" s="44"/>
      <c r="AM397" s="44"/>
      <c r="AN397" s="44"/>
      <c r="AO397" s="44"/>
      <c r="AP397" s="44"/>
      <c r="AQ397" s="44"/>
      <c r="AR397" s="44"/>
      <c r="AS397" s="44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44"/>
      <c r="C398" s="44"/>
      <c r="D398" s="39"/>
      <c r="E398" s="39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44"/>
      <c r="AL398" s="44"/>
      <c r="AM398" s="44"/>
      <c r="AN398" s="44"/>
      <c r="AO398" s="44"/>
      <c r="AP398" s="44"/>
      <c r="AQ398" s="44"/>
      <c r="AR398" s="44"/>
      <c r="AS398" s="44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44"/>
      <c r="C399" s="44"/>
      <c r="D399" s="39"/>
      <c r="E399" s="39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  <c r="AJ399" s="44"/>
      <c r="AK399" s="44"/>
      <c r="AL399" s="44"/>
      <c r="AM399" s="44"/>
      <c r="AN399" s="44"/>
      <c r="AO399" s="44"/>
      <c r="AP399" s="44"/>
      <c r="AQ399" s="44"/>
      <c r="AR399" s="44"/>
      <c r="AS399" s="44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44"/>
      <c r="C400" s="44"/>
      <c r="D400" s="39"/>
      <c r="E400" s="39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44"/>
      <c r="AM400" s="44"/>
      <c r="AN400" s="44"/>
      <c r="AO400" s="44"/>
      <c r="AP400" s="44"/>
      <c r="AQ400" s="44"/>
      <c r="AR400" s="44"/>
      <c r="AS400" s="44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44"/>
      <c r="C401" s="44"/>
      <c r="D401" s="39"/>
      <c r="E401" s="39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  <c r="AH401" s="44"/>
      <c r="AI401" s="44"/>
      <c r="AJ401" s="44"/>
      <c r="AK401" s="44"/>
      <c r="AL401" s="44"/>
      <c r="AM401" s="44"/>
      <c r="AN401" s="44"/>
      <c r="AO401" s="44"/>
      <c r="AP401" s="44"/>
      <c r="AQ401" s="44"/>
      <c r="AR401" s="44"/>
      <c r="AS401" s="44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44"/>
      <c r="C402" s="44"/>
      <c r="D402" s="39"/>
      <c r="E402" s="39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44"/>
      <c r="C403" s="44"/>
      <c r="D403" s="39"/>
      <c r="E403" s="39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  <c r="AH403" s="44"/>
      <c r="AI403" s="44"/>
      <c r="AJ403" s="44"/>
      <c r="AK403" s="44"/>
      <c r="AL403" s="44"/>
      <c r="AM403" s="44"/>
      <c r="AN403" s="44"/>
      <c r="AO403" s="44"/>
      <c r="AP403" s="44"/>
      <c r="AQ403" s="44"/>
      <c r="AR403" s="44"/>
      <c r="AS403" s="44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44"/>
      <c r="C404" s="44"/>
      <c r="D404" s="39"/>
      <c r="E404" s="39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44"/>
      <c r="C405" s="44"/>
      <c r="D405" s="39"/>
      <c r="E405" s="39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  <c r="AJ405" s="44"/>
      <c r="AK405" s="44"/>
      <c r="AL405" s="44"/>
      <c r="AM405" s="44"/>
      <c r="AN405" s="44"/>
      <c r="AO405" s="44"/>
      <c r="AP405" s="44"/>
      <c r="AQ405" s="44"/>
      <c r="AR405" s="44"/>
      <c r="AS405" s="44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44"/>
      <c r="C406" s="44"/>
      <c r="D406" s="39"/>
      <c r="E406" s="39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  <c r="AH406" s="44"/>
      <c r="AI406" s="44"/>
      <c r="AJ406" s="44"/>
      <c r="AK406" s="44"/>
      <c r="AL406" s="44"/>
      <c r="AM406" s="44"/>
      <c r="AN406" s="44"/>
      <c r="AO406" s="44"/>
      <c r="AP406" s="44"/>
      <c r="AQ406" s="44"/>
      <c r="AR406" s="44"/>
      <c r="AS406" s="44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44"/>
      <c r="C407" s="44"/>
      <c r="D407" s="39"/>
      <c r="E407" s="39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  <c r="AH407" s="44"/>
      <c r="AI407" s="44"/>
      <c r="AJ407" s="44"/>
      <c r="AK407" s="44"/>
      <c r="AL407" s="44"/>
      <c r="AM407" s="44"/>
      <c r="AN407" s="44"/>
      <c r="AO407" s="44"/>
      <c r="AP407" s="44"/>
      <c r="AQ407" s="44"/>
      <c r="AR407" s="44"/>
      <c r="AS407" s="44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44"/>
      <c r="C408" s="44"/>
      <c r="D408" s="39"/>
      <c r="E408" s="39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  <c r="AH408" s="44"/>
      <c r="AI408" s="44"/>
      <c r="AJ408" s="44"/>
      <c r="AK408" s="44"/>
      <c r="AL408" s="44"/>
      <c r="AM408" s="44"/>
      <c r="AN408" s="44"/>
      <c r="AO408" s="44"/>
      <c r="AP408" s="44"/>
      <c r="AQ408" s="44"/>
      <c r="AR408" s="44"/>
      <c r="AS408" s="44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44"/>
      <c r="C409" s="44"/>
      <c r="D409" s="39"/>
      <c r="E409" s="39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  <c r="AH409" s="44"/>
      <c r="AI409" s="44"/>
      <c r="AJ409" s="44"/>
      <c r="AK409" s="44"/>
      <c r="AL409" s="44"/>
      <c r="AM409" s="44"/>
      <c r="AN409" s="44"/>
      <c r="AO409" s="44"/>
      <c r="AP409" s="44"/>
      <c r="AQ409" s="44"/>
      <c r="AR409" s="44"/>
      <c r="AS409" s="44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44"/>
      <c r="C410" s="44"/>
      <c r="D410" s="39"/>
      <c r="E410" s="39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  <c r="AH410" s="44"/>
      <c r="AI410" s="44"/>
      <c r="AJ410" s="44"/>
      <c r="AK410" s="44"/>
      <c r="AL410" s="44"/>
      <c r="AM410" s="44"/>
      <c r="AN410" s="44"/>
      <c r="AO410" s="44"/>
      <c r="AP410" s="44"/>
      <c r="AQ410" s="44"/>
      <c r="AR410" s="44"/>
      <c r="AS410" s="44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44"/>
      <c r="C411" s="44"/>
      <c r="D411" s="39"/>
      <c r="E411" s="39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  <c r="AH411" s="44"/>
      <c r="AI411" s="44"/>
      <c r="AJ411" s="44"/>
      <c r="AK411" s="44"/>
      <c r="AL411" s="44"/>
      <c r="AM411" s="44"/>
      <c r="AN411" s="44"/>
      <c r="AO411" s="44"/>
      <c r="AP411" s="44"/>
      <c r="AQ411" s="44"/>
      <c r="AR411" s="44"/>
      <c r="AS411" s="44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44"/>
      <c r="C412" s="44"/>
      <c r="D412" s="39"/>
      <c r="E412" s="39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  <c r="AH412" s="44"/>
      <c r="AI412" s="44"/>
      <c r="AJ412" s="44"/>
      <c r="AK412" s="44"/>
      <c r="AL412" s="44"/>
      <c r="AM412" s="44"/>
      <c r="AN412" s="44"/>
      <c r="AO412" s="44"/>
      <c r="AP412" s="44"/>
      <c r="AQ412" s="44"/>
      <c r="AR412" s="44"/>
      <c r="AS412" s="44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44"/>
      <c r="C413" s="44"/>
      <c r="D413" s="39"/>
      <c r="E413" s="39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  <c r="AH413" s="44"/>
      <c r="AI413" s="44"/>
      <c r="AJ413" s="44"/>
      <c r="AK413" s="44"/>
      <c r="AL413" s="44"/>
      <c r="AM413" s="44"/>
      <c r="AN413" s="44"/>
      <c r="AO413" s="44"/>
      <c r="AP413" s="44"/>
      <c r="AQ413" s="44"/>
      <c r="AR413" s="44"/>
      <c r="AS413" s="44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44"/>
      <c r="C414" s="44"/>
      <c r="D414" s="39"/>
      <c r="E414" s="39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44"/>
      <c r="C415" s="44"/>
      <c r="D415" s="39"/>
      <c r="E415" s="39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44"/>
      <c r="AG415" s="44"/>
      <c r="AH415" s="44"/>
      <c r="AI415" s="44"/>
      <c r="AJ415" s="44"/>
      <c r="AK415" s="44"/>
      <c r="AL415" s="44"/>
      <c r="AM415" s="44"/>
      <c r="AN415" s="44"/>
      <c r="AO415" s="44"/>
      <c r="AP415" s="44"/>
      <c r="AQ415" s="44"/>
      <c r="AR415" s="44"/>
      <c r="AS415" s="44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44"/>
      <c r="C416" s="44"/>
      <c r="D416" s="39"/>
      <c r="E416" s="39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  <c r="AH416" s="44"/>
      <c r="AI416" s="44"/>
      <c r="AJ416" s="44"/>
      <c r="AK416" s="44"/>
      <c r="AL416" s="44"/>
      <c r="AM416" s="44"/>
      <c r="AN416" s="44"/>
      <c r="AO416" s="44"/>
      <c r="AP416" s="44"/>
      <c r="AQ416" s="44"/>
      <c r="AR416" s="44"/>
      <c r="AS416" s="44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44"/>
      <c r="C417" s="44"/>
      <c r="D417" s="39"/>
      <c r="E417" s="39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44"/>
      <c r="AG417" s="44"/>
      <c r="AH417" s="44"/>
      <c r="AI417" s="44"/>
      <c r="AJ417" s="44"/>
      <c r="AK417" s="44"/>
      <c r="AL417" s="44"/>
      <c r="AM417" s="44"/>
      <c r="AN417" s="44"/>
      <c r="AO417" s="44"/>
      <c r="AP417" s="44"/>
      <c r="AQ417" s="44"/>
      <c r="AR417" s="44"/>
      <c r="AS417" s="44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44"/>
      <c r="C418" s="44"/>
      <c r="D418" s="39"/>
      <c r="E418" s="39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44"/>
      <c r="C419" s="44"/>
      <c r="D419" s="39"/>
      <c r="E419" s="39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  <c r="AF419" s="44"/>
      <c r="AG419" s="44"/>
      <c r="AH419" s="44"/>
      <c r="AI419" s="44"/>
      <c r="AJ419" s="44"/>
      <c r="AK419" s="44"/>
      <c r="AL419" s="44"/>
      <c r="AM419" s="44"/>
      <c r="AN419" s="44"/>
      <c r="AO419" s="44"/>
      <c r="AP419" s="44"/>
      <c r="AQ419" s="44"/>
      <c r="AR419" s="44"/>
      <c r="AS419" s="44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44"/>
      <c r="C420" s="44"/>
      <c r="D420" s="39"/>
      <c r="E420" s="39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44"/>
      <c r="C421" s="44"/>
      <c r="D421" s="39"/>
      <c r="E421" s="39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  <c r="AH421" s="44"/>
      <c r="AI421" s="44"/>
      <c r="AJ421" s="44"/>
      <c r="AK421" s="44"/>
      <c r="AL421" s="44"/>
      <c r="AM421" s="44"/>
      <c r="AN421" s="44"/>
      <c r="AO421" s="44"/>
      <c r="AP421" s="44"/>
      <c r="AQ421" s="44"/>
      <c r="AR421" s="44"/>
      <c r="AS421" s="44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44"/>
      <c r="C422" s="44"/>
      <c r="D422" s="39"/>
      <c r="E422" s="39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  <c r="AH422" s="44"/>
      <c r="AI422" s="44"/>
      <c r="AJ422" s="44"/>
      <c r="AK422" s="44"/>
      <c r="AL422" s="44"/>
      <c r="AM422" s="44"/>
      <c r="AN422" s="44"/>
      <c r="AO422" s="44"/>
      <c r="AP422" s="44"/>
      <c r="AQ422" s="44"/>
      <c r="AR422" s="44"/>
      <c r="AS422" s="44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44"/>
      <c r="C423" s="44"/>
      <c r="D423" s="39"/>
      <c r="E423" s="39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44"/>
      <c r="C424" s="44"/>
      <c r="D424" s="39"/>
      <c r="E424" s="39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  <c r="AH424" s="44"/>
      <c r="AI424" s="44"/>
      <c r="AJ424" s="44"/>
      <c r="AK424" s="44"/>
      <c r="AL424" s="44"/>
      <c r="AM424" s="44"/>
      <c r="AN424" s="44"/>
      <c r="AO424" s="44"/>
      <c r="AP424" s="44"/>
      <c r="AQ424" s="44"/>
      <c r="AR424" s="44"/>
      <c r="AS424" s="44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44"/>
      <c r="C425" s="44"/>
      <c r="D425" s="39"/>
      <c r="E425" s="39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44"/>
      <c r="C426" s="44"/>
      <c r="D426" s="39"/>
      <c r="E426" s="39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  <c r="AH426" s="44"/>
      <c r="AI426" s="44"/>
      <c r="AJ426" s="44"/>
      <c r="AK426" s="44"/>
      <c r="AL426" s="44"/>
      <c r="AM426" s="44"/>
      <c r="AN426" s="44"/>
      <c r="AO426" s="44"/>
      <c r="AP426" s="44"/>
      <c r="AQ426" s="44"/>
      <c r="AR426" s="44"/>
      <c r="AS426" s="44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44"/>
      <c r="C427" s="44"/>
      <c r="D427" s="39"/>
      <c r="E427" s="39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  <c r="AH427" s="44"/>
      <c r="AI427" s="44"/>
      <c r="AJ427" s="44"/>
      <c r="AK427" s="44"/>
      <c r="AL427" s="44"/>
      <c r="AM427" s="44"/>
      <c r="AN427" s="44"/>
      <c r="AO427" s="44"/>
      <c r="AP427" s="44"/>
      <c r="AQ427" s="44"/>
      <c r="AR427" s="44"/>
      <c r="AS427" s="44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44"/>
      <c r="C428" s="44"/>
      <c r="D428" s="39"/>
      <c r="E428" s="39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44"/>
      <c r="AG428" s="44"/>
      <c r="AH428" s="44"/>
      <c r="AI428" s="44"/>
      <c r="AJ428" s="44"/>
      <c r="AK428" s="44"/>
      <c r="AL428" s="44"/>
      <c r="AM428" s="44"/>
      <c r="AN428" s="44"/>
      <c r="AO428" s="44"/>
      <c r="AP428" s="44"/>
      <c r="AQ428" s="44"/>
      <c r="AR428" s="44"/>
      <c r="AS428" s="44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44"/>
      <c r="C429" s="44"/>
      <c r="D429" s="39"/>
      <c r="E429" s="39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44"/>
      <c r="C430" s="44"/>
      <c r="D430" s="39"/>
      <c r="E430" s="39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  <c r="AH430" s="44"/>
      <c r="AI430" s="44"/>
      <c r="AJ430" s="44"/>
      <c r="AK430" s="44"/>
      <c r="AL430" s="44"/>
      <c r="AM430" s="44"/>
      <c r="AN430" s="44"/>
      <c r="AO430" s="44"/>
      <c r="AP430" s="44"/>
      <c r="AQ430" s="44"/>
      <c r="AR430" s="44"/>
      <c r="AS430" s="44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44"/>
      <c r="C431" s="44"/>
      <c r="D431" s="39"/>
      <c r="E431" s="39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44"/>
      <c r="C432" s="44"/>
      <c r="D432" s="39"/>
      <c r="E432" s="39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44"/>
      <c r="C433" s="44"/>
      <c r="D433" s="39"/>
      <c r="E433" s="39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  <c r="AH433" s="44"/>
      <c r="AI433" s="44"/>
      <c r="AJ433" s="44"/>
      <c r="AK433" s="44"/>
      <c r="AL433" s="44"/>
      <c r="AM433" s="44"/>
      <c r="AN433" s="44"/>
      <c r="AO433" s="44"/>
      <c r="AP433" s="44"/>
      <c r="AQ433" s="44"/>
      <c r="AR433" s="44"/>
      <c r="AS433" s="44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44"/>
      <c r="C434" s="44"/>
      <c r="D434" s="39"/>
      <c r="E434" s="39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44"/>
      <c r="C435" s="44"/>
      <c r="D435" s="39"/>
      <c r="E435" s="39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  <c r="AH435" s="44"/>
      <c r="AI435" s="44"/>
      <c r="AJ435" s="44"/>
      <c r="AK435" s="44"/>
      <c r="AL435" s="44"/>
      <c r="AM435" s="44"/>
      <c r="AN435" s="44"/>
      <c r="AO435" s="44"/>
      <c r="AP435" s="44"/>
      <c r="AQ435" s="44"/>
      <c r="AR435" s="44"/>
      <c r="AS435" s="44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44"/>
      <c r="C436" s="44"/>
      <c r="D436" s="39"/>
      <c r="E436" s="39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44"/>
      <c r="C437" s="44"/>
      <c r="D437" s="39"/>
      <c r="E437" s="39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  <c r="AH437" s="44"/>
      <c r="AI437" s="44"/>
      <c r="AJ437" s="44"/>
      <c r="AK437" s="44"/>
      <c r="AL437" s="44"/>
      <c r="AM437" s="44"/>
      <c r="AN437" s="44"/>
      <c r="AO437" s="44"/>
      <c r="AP437" s="44"/>
      <c r="AQ437" s="44"/>
      <c r="AR437" s="44"/>
      <c r="AS437" s="44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44"/>
      <c r="C438" s="44"/>
      <c r="D438" s="39"/>
      <c r="E438" s="39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  <c r="AH438" s="44"/>
      <c r="AI438" s="44"/>
      <c r="AJ438" s="44"/>
      <c r="AK438" s="44"/>
      <c r="AL438" s="44"/>
      <c r="AM438" s="44"/>
      <c r="AN438" s="44"/>
      <c r="AO438" s="44"/>
      <c r="AP438" s="44"/>
      <c r="AQ438" s="44"/>
      <c r="AR438" s="44"/>
      <c r="AS438" s="44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44"/>
      <c r="C439" s="44"/>
      <c r="D439" s="39"/>
      <c r="E439" s="39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44"/>
      <c r="C440" s="44"/>
      <c r="D440" s="39"/>
      <c r="E440" s="39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44"/>
      <c r="AL440" s="44"/>
      <c r="AM440" s="44"/>
      <c r="AN440" s="44"/>
      <c r="AO440" s="44"/>
      <c r="AP440" s="44"/>
      <c r="AQ440" s="44"/>
      <c r="AR440" s="44"/>
      <c r="AS440" s="44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44"/>
      <c r="C441" s="44"/>
      <c r="D441" s="39"/>
      <c r="E441" s="39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44"/>
      <c r="C442" s="44"/>
      <c r="D442" s="39"/>
      <c r="E442" s="39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44"/>
      <c r="C443" s="44"/>
      <c r="D443" s="39"/>
      <c r="E443" s="39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4"/>
      <c r="AM443" s="44"/>
      <c r="AN443" s="44"/>
      <c r="AO443" s="44"/>
      <c r="AP443" s="44"/>
      <c r="AQ443" s="44"/>
      <c r="AR443" s="44"/>
      <c r="AS443" s="44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44"/>
      <c r="C444" s="44"/>
      <c r="D444" s="39"/>
      <c r="E444" s="39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L444" s="44"/>
      <c r="AM444" s="44"/>
      <c r="AN444" s="44"/>
      <c r="AO444" s="44"/>
      <c r="AP444" s="44"/>
      <c r="AQ444" s="44"/>
      <c r="AR444" s="44"/>
      <c r="AS444" s="44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44"/>
      <c r="C445" s="44"/>
      <c r="D445" s="39"/>
      <c r="E445" s="39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44"/>
      <c r="C446" s="44"/>
      <c r="D446" s="39"/>
      <c r="E446" s="39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44"/>
      <c r="AM446" s="44"/>
      <c r="AN446" s="44"/>
      <c r="AO446" s="44"/>
      <c r="AP446" s="44"/>
      <c r="AQ446" s="44"/>
      <c r="AR446" s="44"/>
      <c r="AS446" s="44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44"/>
      <c r="C447" s="44"/>
      <c r="D447" s="39"/>
      <c r="E447" s="39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44"/>
      <c r="AM447" s="44"/>
      <c r="AN447" s="44"/>
      <c r="AO447" s="44"/>
      <c r="AP447" s="44"/>
      <c r="AQ447" s="44"/>
      <c r="AR447" s="44"/>
      <c r="AS447" s="44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44"/>
      <c r="C448" s="44"/>
      <c r="D448" s="39"/>
      <c r="E448" s="39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44"/>
      <c r="C449" s="44"/>
      <c r="D449" s="39"/>
      <c r="E449" s="39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44"/>
      <c r="AL449" s="44"/>
      <c r="AM449" s="44"/>
      <c r="AN449" s="44"/>
      <c r="AO449" s="44"/>
      <c r="AP449" s="44"/>
      <c r="AQ449" s="44"/>
      <c r="AR449" s="44"/>
      <c r="AS449" s="44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44"/>
      <c r="C450" s="44"/>
      <c r="D450" s="39"/>
      <c r="E450" s="39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44"/>
      <c r="C451" s="44"/>
      <c r="D451" s="39"/>
      <c r="E451" s="39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44"/>
      <c r="C452" s="44"/>
      <c r="D452" s="39"/>
      <c r="E452" s="39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44"/>
      <c r="AM452" s="44"/>
      <c r="AN452" s="44"/>
      <c r="AO452" s="44"/>
      <c r="AP452" s="44"/>
      <c r="AQ452" s="44"/>
      <c r="AR452" s="44"/>
      <c r="AS452" s="44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44"/>
      <c r="C453" s="44"/>
      <c r="D453" s="39"/>
      <c r="E453" s="39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44"/>
      <c r="AL453" s="44"/>
      <c r="AM453" s="44"/>
      <c r="AN453" s="44"/>
      <c r="AO453" s="44"/>
      <c r="AP453" s="44"/>
      <c r="AQ453" s="44"/>
      <c r="AR453" s="44"/>
      <c r="AS453" s="44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44"/>
      <c r="C454" s="44"/>
      <c r="D454" s="39"/>
      <c r="E454" s="39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44"/>
      <c r="C455" s="44"/>
      <c r="D455" s="39"/>
      <c r="E455" s="39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  <c r="AM455" s="44"/>
      <c r="AN455" s="44"/>
      <c r="AO455" s="44"/>
      <c r="AP455" s="44"/>
      <c r="AQ455" s="44"/>
      <c r="AR455" s="44"/>
      <c r="AS455" s="44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44"/>
      <c r="C456" s="44"/>
      <c r="D456" s="39"/>
      <c r="E456" s="39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  <c r="AJ456" s="44"/>
      <c r="AK456" s="44"/>
      <c r="AL456" s="44"/>
      <c r="AM456" s="44"/>
      <c r="AN456" s="44"/>
      <c r="AO456" s="44"/>
      <c r="AP456" s="44"/>
      <c r="AQ456" s="44"/>
      <c r="AR456" s="44"/>
      <c r="AS456" s="44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44"/>
      <c r="C457" s="44"/>
      <c r="D457" s="39"/>
      <c r="E457" s="39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44"/>
      <c r="C458" s="44"/>
      <c r="D458" s="39"/>
      <c r="E458" s="39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44"/>
      <c r="AL458" s="44"/>
      <c r="AM458" s="44"/>
      <c r="AN458" s="44"/>
      <c r="AO458" s="44"/>
      <c r="AP458" s="44"/>
      <c r="AQ458" s="44"/>
      <c r="AR458" s="44"/>
      <c r="AS458" s="44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44"/>
      <c r="C459" s="44"/>
      <c r="D459" s="39"/>
      <c r="E459" s="39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44"/>
      <c r="C460" s="44"/>
      <c r="D460" s="39"/>
      <c r="E460" s="39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44"/>
      <c r="AL460" s="44"/>
      <c r="AM460" s="44"/>
      <c r="AN460" s="44"/>
      <c r="AO460" s="44"/>
      <c r="AP460" s="44"/>
      <c r="AQ460" s="44"/>
      <c r="AR460" s="44"/>
      <c r="AS460" s="44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44"/>
      <c r="C461" s="44"/>
      <c r="D461" s="39"/>
      <c r="E461" s="39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44"/>
      <c r="C462" s="44"/>
      <c r="D462" s="39"/>
      <c r="E462" s="39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44"/>
      <c r="AL462" s="44"/>
      <c r="AM462" s="44"/>
      <c r="AN462" s="44"/>
      <c r="AO462" s="44"/>
      <c r="AP462" s="44"/>
      <c r="AQ462" s="44"/>
      <c r="AR462" s="44"/>
      <c r="AS462" s="44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44"/>
      <c r="C463" s="44"/>
      <c r="D463" s="39"/>
      <c r="E463" s="39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  <c r="AQ463" s="44"/>
      <c r="AR463" s="44"/>
      <c r="AS463" s="44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44"/>
      <c r="C464" s="44"/>
      <c r="D464" s="39"/>
      <c r="E464" s="39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44"/>
      <c r="AL464" s="44"/>
      <c r="AM464" s="44"/>
      <c r="AN464" s="44"/>
      <c r="AO464" s="44"/>
      <c r="AP464" s="44"/>
      <c r="AQ464" s="44"/>
      <c r="AR464" s="44"/>
      <c r="AS464" s="44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44"/>
      <c r="C465" s="44"/>
      <c r="D465" s="39"/>
      <c r="E465" s="39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/>
      <c r="AM465" s="44"/>
      <c r="AN465" s="44"/>
      <c r="AO465" s="44"/>
      <c r="AP465" s="44"/>
      <c r="AQ465" s="44"/>
      <c r="AR465" s="44"/>
      <c r="AS465" s="44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44"/>
      <c r="C466" s="44"/>
      <c r="D466" s="39"/>
      <c r="E466" s="39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44"/>
      <c r="AL466" s="44"/>
      <c r="AM466" s="44"/>
      <c r="AN466" s="44"/>
      <c r="AO466" s="44"/>
      <c r="AP466" s="44"/>
      <c r="AQ466" s="44"/>
      <c r="AR466" s="44"/>
      <c r="AS466" s="44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44"/>
      <c r="C467" s="44"/>
      <c r="D467" s="39"/>
      <c r="E467" s="39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44"/>
      <c r="AM467" s="44"/>
      <c r="AN467" s="44"/>
      <c r="AO467" s="44"/>
      <c r="AP467" s="44"/>
      <c r="AQ467" s="44"/>
      <c r="AR467" s="44"/>
      <c r="AS467" s="44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44"/>
      <c r="C468" s="44"/>
      <c r="D468" s="39"/>
      <c r="E468" s="39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44"/>
      <c r="C469" s="44"/>
      <c r="D469" s="39"/>
      <c r="E469" s="39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4"/>
      <c r="AL469" s="44"/>
      <c r="AM469" s="44"/>
      <c r="AN469" s="44"/>
      <c r="AO469" s="44"/>
      <c r="AP469" s="44"/>
      <c r="AQ469" s="44"/>
      <c r="AR469" s="44"/>
      <c r="AS469" s="44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44"/>
      <c r="C470" s="44"/>
      <c r="D470" s="39"/>
      <c r="E470" s="39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44"/>
      <c r="AM470" s="44"/>
      <c r="AN470" s="44"/>
      <c r="AO470" s="44"/>
      <c r="AP470" s="44"/>
      <c r="AQ470" s="44"/>
      <c r="AR470" s="44"/>
      <c r="AS470" s="44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44"/>
      <c r="C471" s="44"/>
      <c r="D471" s="39"/>
      <c r="E471" s="39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44"/>
      <c r="AL471" s="44"/>
      <c r="AM471" s="44"/>
      <c r="AN471" s="44"/>
      <c r="AO471" s="44"/>
      <c r="AP471" s="44"/>
      <c r="AQ471" s="44"/>
      <c r="AR471" s="44"/>
      <c r="AS471" s="44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44"/>
      <c r="C472" s="44"/>
      <c r="D472" s="39"/>
      <c r="E472" s="39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4"/>
      <c r="AL472" s="44"/>
      <c r="AM472" s="44"/>
      <c r="AN472" s="44"/>
      <c r="AO472" s="44"/>
      <c r="AP472" s="44"/>
      <c r="AQ472" s="44"/>
      <c r="AR472" s="44"/>
      <c r="AS472" s="44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44"/>
      <c r="C473" s="44"/>
      <c r="D473" s="39"/>
      <c r="E473" s="39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44"/>
      <c r="AM473" s="44"/>
      <c r="AN473" s="44"/>
      <c r="AO473" s="44"/>
      <c r="AP473" s="44"/>
      <c r="AQ473" s="44"/>
      <c r="AR473" s="44"/>
      <c r="AS473" s="44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44"/>
      <c r="C474" s="44"/>
      <c r="D474" s="39"/>
      <c r="E474" s="39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44"/>
      <c r="AM474" s="44"/>
      <c r="AN474" s="44"/>
      <c r="AO474" s="44"/>
      <c r="AP474" s="44"/>
      <c r="AQ474" s="44"/>
      <c r="AR474" s="44"/>
      <c r="AS474" s="44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44"/>
      <c r="C475" s="44"/>
      <c r="D475" s="39"/>
      <c r="E475" s="39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  <c r="AM475" s="44"/>
      <c r="AN475" s="44"/>
      <c r="AO475" s="44"/>
      <c r="AP475" s="44"/>
      <c r="AQ475" s="44"/>
      <c r="AR475" s="44"/>
      <c r="AS475" s="44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44"/>
      <c r="C476" s="44"/>
      <c r="D476" s="39"/>
      <c r="E476" s="39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  <c r="AM476" s="44"/>
      <c r="AN476" s="44"/>
      <c r="AO476" s="44"/>
      <c r="AP476" s="44"/>
      <c r="AQ476" s="44"/>
      <c r="AR476" s="44"/>
      <c r="AS476" s="44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44"/>
      <c r="C477" s="44"/>
      <c r="D477" s="39"/>
      <c r="E477" s="39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44"/>
      <c r="C478" s="44"/>
      <c r="D478" s="39"/>
      <c r="E478" s="39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  <c r="AM478" s="44"/>
      <c r="AN478" s="44"/>
      <c r="AO478" s="44"/>
      <c r="AP478" s="44"/>
      <c r="AQ478" s="44"/>
      <c r="AR478" s="44"/>
      <c r="AS478" s="44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44"/>
      <c r="C479" s="44"/>
      <c r="D479" s="39"/>
      <c r="E479" s="39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/>
      <c r="AS479" s="44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44"/>
      <c r="C480" s="44"/>
      <c r="D480" s="39"/>
      <c r="E480" s="39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44"/>
      <c r="C481" s="44"/>
      <c r="D481" s="39"/>
      <c r="E481" s="39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  <c r="AM481" s="44"/>
      <c r="AN481" s="44"/>
      <c r="AO481" s="44"/>
      <c r="AP481" s="44"/>
      <c r="AQ481" s="44"/>
      <c r="AR481" s="44"/>
      <c r="AS481" s="44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44"/>
      <c r="C482" s="44"/>
      <c r="D482" s="39"/>
      <c r="E482" s="39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44"/>
      <c r="C483" s="44"/>
      <c r="D483" s="39"/>
      <c r="E483" s="39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  <c r="AL483" s="44"/>
      <c r="AM483" s="44"/>
      <c r="AN483" s="44"/>
      <c r="AO483" s="44"/>
      <c r="AP483" s="44"/>
      <c r="AQ483" s="44"/>
      <c r="AR483" s="44"/>
      <c r="AS483" s="44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44"/>
      <c r="C484" s="44"/>
      <c r="D484" s="39"/>
      <c r="E484" s="39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4"/>
      <c r="AM484" s="44"/>
      <c r="AN484" s="44"/>
      <c r="AO484" s="44"/>
      <c r="AP484" s="44"/>
      <c r="AQ484" s="44"/>
      <c r="AR484" s="44"/>
      <c r="AS484" s="44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44"/>
      <c r="C485" s="44"/>
      <c r="D485" s="39"/>
      <c r="E485" s="39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44"/>
      <c r="AM485" s="44"/>
      <c r="AN485" s="44"/>
      <c r="AO485" s="44"/>
      <c r="AP485" s="44"/>
      <c r="AQ485" s="44"/>
      <c r="AR485" s="44"/>
      <c r="AS485" s="44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44"/>
      <c r="C486" s="44"/>
      <c r="D486" s="39"/>
      <c r="E486" s="39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44"/>
      <c r="AM486" s="44"/>
      <c r="AN486" s="44"/>
      <c r="AO486" s="44"/>
      <c r="AP486" s="44"/>
      <c r="AQ486" s="44"/>
      <c r="AR486" s="44"/>
      <c r="AS486" s="44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44"/>
      <c r="C487" s="44"/>
      <c r="D487" s="39"/>
      <c r="E487" s="39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  <c r="AH487" s="44"/>
      <c r="AI487" s="44"/>
      <c r="AJ487" s="44"/>
      <c r="AK487" s="44"/>
      <c r="AL487" s="44"/>
      <c r="AM487" s="44"/>
      <c r="AN487" s="44"/>
      <c r="AO487" s="44"/>
      <c r="AP487" s="44"/>
      <c r="AQ487" s="44"/>
      <c r="AR487" s="44"/>
      <c r="AS487" s="44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44"/>
      <c r="C488" s="44"/>
      <c r="D488" s="39"/>
      <c r="E488" s="39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  <c r="AH488" s="44"/>
      <c r="AI488" s="44"/>
      <c r="AJ488" s="44"/>
      <c r="AK488" s="44"/>
      <c r="AL488" s="44"/>
      <c r="AM488" s="44"/>
      <c r="AN488" s="44"/>
      <c r="AO488" s="44"/>
      <c r="AP488" s="44"/>
      <c r="AQ488" s="44"/>
      <c r="AR488" s="44"/>
      <c r="AS488" s="44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44"/>
      <c r="C489" s="44"/>
      <c r="D489" s="39"/>
      <c r="E489" s="39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  <c r="AH489" s="44"/>
      <c r="AI489" s="44"/>
      <c r="AJ489" s="44"/>
      <c r="AK489" s="44"/>
      <c r="AL489" s="44"/>
      <c r="AM489" s="44"/>
      <c r="AN489" s="44"/>
      <c r="AO489" s="44"/>
      <c r="AP489" s="44"/>
      <c r="AQ489" s="44"/>
      <c r="AR489" s="44"/>
      <c r="AS489" s="44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44"/>
      <c r="C490" s="44"/>
      <c r="D490" s="39"/>
      <c r="E490" s="39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  <c r="AH490" s="44"/>
      <c r="AI490" s="44"/>
      <c r="AJ490" s="44"/>
      <c r="AK490" s="44"/>
      <c r="AL490" s="44"/>
      <c r="AM490" s="44"/>
      <c r="AN490" s="44"/>
      <c r="AO490" s="44"/>
      <c r="AP490" s="44"/>
      <c r="AQ490" s="44"/>
      <c r="AR490" s="44"/>
      <c r="AS490" s="44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44"/>
      <c r="C491" s="44"/>
      <c r="D491" s="39"/>
      <c r="E491" s="39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  <c r="AH491" s="44"/>
      <c r="AI491" s="44"/>
      <c r="AJ491" s="44"/>
      <c r="AK491" s="44"/>
      <c r="AL491" s="44"/>
      <c r="AM491" s="44"/>
      <c r="AN491" s="44"/>
      <c r="AO491" s="44"/>
      <c r="AP491" s="44"/>
      <c r="AQ491" s="44"/>
      <c r="AR491" s="44"/>
      <c r="AS491" s="44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44"/>
      <c r="C492" s="44"/>
      <c r="D492" s="39"/>
      <c r="E492" s="39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  <c r="AH492" s="44"/>
      <c r="AI492" s="44"/>
      <c r="AJ492" s="44"/>
      <c r="AK492" s="44"/>
      <c r="AL492" s="44"/>
      <c r="AM492" s="44"/>
      <c r="AN492" s="44"/>
      <c r="AO492" s="44"/>
      <c r="AP492" s="44"/>
      <c r="AQ492" s="44"/>
      <c r="AR492" s="44"/>
      <c r="AS492" s="44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44"/>
      <c r="C493" s="44"/>
      <c r="D493" s="39"/>
      <c r="E493" s="39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  <c r="AH493" s="44"/>
      <c r="AI493" s="44"/>
      <c r="AJ493" s="44"/>
      <c r="AK493" s="44"/>
      <c r="AL493" s="44"/>
      <c r="AM493" s="44"/>
      <c r="AN493" s="44"/>
      <c r="AO493" s="44"/>
      <c r="AP493" s="44"/>
      <c r="AQ493" s="44"/>
      <c r="AR493" s="44"/>
      <c r="AS493" s="44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44"/>
      <c r="C494" s="44"/>
      <c r="D494" s="39"/>
      <c r="E494" s="39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  <c r="AH494" s="44"/>
      <c r="AI494" s="44"/>
      <c r="AJ494" s="44"/>
      <c r="AK494" s="44"/>
      <c r="AL494" s="44"/>
      <c r="AM494" s="44"/>
      <c r="AN494" s="44"/>
      <c r="AO494" s="44"/>
      <c r="AP494" s="44"/>
      <c r="AQ494" s="44"/>
      <c r="AR494" s="44"/>
      <c r="AS494" s="44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44"/>
      <c r="C495" s="44"/>
      <c r="D495" s="39"/>
      <c r="E495" s="39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  <c r="AK495" s="44"/>
      <c r="AL495" s="44"/>
      <c r="AM495" s="44"/>
      <c r="AN495" s="44"/>
      <c r="AO495" s="44"/>
      <c r="AP495" s="44"/>
      <c r="AQ495" s="44"/>
      <c r="AR495" s="44"/>
      <c r="AS495" s="44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44"/>
      <c r="C496" s="44"/>
      <c r="D496" s="39"/>
      <c r="E496" s="39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  <c r="AJ496" s="44"/>
      <c r="AK496" s="44"/>
      <c r="AL496" s="44"/>
      <c r="AM496" s="44"/>
      <c r="AN496" s="44"/>
      <c r="AO496" s="44"/>
      <c r="AP496" s="44"/>
      <c r="AQ496" s="44"/>
      <c r="AR496" s="44"/>
      <c r="AS496" s="44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44"/>
      <c r="C497" s="44"/>
      <c r="D497" s="39"/>
      <c r="E497" s="39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  <c r="AH497" s="44"/>
      <c r="AI497" s="44"/>
      <c r="AJ497" s="44"/>
      <c r="AK497" s="44"/>
      <c r="AL497" s="44"/>
      <c r="AM497" s="44"/>
      <c r="AN497" s="44"/>
      <c r="AO497" s="44"/>
      <c r="AP497" s="44"/>
      <c r="AQ497" s="44"/>
      <c r="AR497" s="44"/>
      <c r="AS497" s="44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44"/>
      <c r="C498" s="44"/>
      <c r="D498" s="39"/>
      <c r="E498" s="39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  <c r="AH498" s="44"/>
      <c r="AI498" s="44"/>
      <c r="AJ498" s="44"/>
      <c r="AK498" s="44"/>
      <c r="AL498" s="44"/>
      <c r="AM498" s="44"/>
      <c r="AN498" s="44"/>
      <c r="AO498" s="44"/>
      <c r="AP498" s="44"/>
      <c r="AQ498" s="44"/>
      <c r="AR498" s="44"/>
      <c r="AS498" s="44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44"/>
      <c r="C499" s="44"/>
      <c r="D499" s="39"/>
      <c r="E499" s="39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  <c r="AH499" s="44"/>
      <c r="AI499" s="44"/>
      <c r="AJ499" s="44"/>
      <c r="AK499" s="44"/>
      <c r="AL499" s="44"/>
      <c r="AM499" s="44"/>
      <c r="AN499" s="44"/>
      <c r="AO499" s="44"/>
      <c r="AP499" s="44"/>
      <c r="AQ499" s="44"/>
      <c r="AR499" s="44"/>
      <c r="AS499" s="44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44"/>
      <c r="C500" s="44"/>
      <c r="D500" s="39"/>
      <c r="E500" s="39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  <c r="AH500" s="44"/>
      <c r="AI500" s="44"/>
      <c r="AJ500" s="44"/>
      <c r="AK500" s="44"/>
      <c r="AL500" s="44"/>
      <c r="AM500" s="44"/>
      <c r="AN500" s="44"/>
      <c r="AO500" s="44"/>
      <c r="AP500" s="44"/>
      <c r="AQ500" s="44"/>
      <c r="AR500" s="44"/>
      <c r="AS500" s="44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44"/>
      <c r="C501" s="44"/>
      <c r="D501" s="39"/>
      <c r="E501" s="39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  <c r="AH501" s="44"/>
      <c r="AI501" s="44"/>
      <c r="AJ501" s="44"/>
      <c r="AK501" s="44"/>
      <c r="AL501" s="44"/>
      <c r="AM501" s="44"/>
      <c r="AN501" s="44"/>
      <c r="AO501" s="44"/>
      <c r="AP501" s="44"/>
      <c r="AQ501" s="44"/>
      <c r="AR501" s="44"/>
      <c r="AS501" s="44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44"/>
      <c r="C502" s="44"/>
      <c r="D502" s="39"/>
      <c r="E502" s="39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  <c r="AH502" s="44"/>
      <c r="AI502" s="44"/>
      <c r="AJ502" s="44"/>
      <c r="AK502" s="44"/>
      <c r="AL502" s="44"/>
      <c r="AM502" s="44"/>
      <c r="AN502" s="44"/>
      <c r="AO502" s="44"/>
      <c r="AP502" s="44"/>
      <c r="AQ502" s="44"/>
      <c r="AR502" s="44"/>
      <c r="AS502" s="44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44"/>
      <c r="C503" s="44"/>
      <c r="D503" s="39"/>
      <c r="E503" s="39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  <c r="AH503" s="44"/>
      <c r="AI503" s="44"/>
      <c r="AJ503" s="44"/>
      <c r="AK503" s="44"/>
      <c r="AL503" s="44"/>
      <c r="AM503" s="44"/>
      <c r="AN503" s="44"/>
      <c r="AO503" s="44"/>
      <c r="AP503" s="44"/>
      <c r="AQ503" s="44"/>
      <c r="AR503" s="44"/>
      <c r="AS503" s="44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44"/>
      <c r="C504" s="44"/>
      <c r="D504" s="39"/>
      <c r="E504" s="39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  <c r="AL504" s="44"/>
      <c r="AM504" s="44"/>
      <c r="AN504" s="44"/>
      <c r="AO504" s="44"/>
      <c r="AP504" s="44"/>
      <c r="AQ504" s="44"/>
      <c r="AR504" s="44"/>
      <c r="AS504" s="44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44"/>
      <c r="C505" s="44"/>
      <c r="D505" s="39"/>
      <c r="E505" s="39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  <c r="AH505" s="44"/>
      <c r="AI505" s="44"/>
      <c r="AJ505" s="44"/>
      <c r="AK505" s="44"/>
      <c r="AL505" s="44"/>
      <c r="AM505" s="44"/>
      <c r="AN505" s="44"/>
      <c r="AO505" s="44"/>
      <c r="AP505" s="44"/>
      <c r="AQ505" s="44"/>
      <c r="AR505" s="44"/>
      <c r="AS505" s="44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44"/>
      <c r="C506" s="44"/>
      <c r="D506" s="39"/>
      <c r="E506" s="39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  <c r="AH506" s="44"/>
      <c r="AI506" s="44"/>
      <c r="AJ506" s="44"/>
      <c r="AK506" s="44"/>
      <c r="AL506" s="44"/>
      <c r="AM506" s="44"/>
      <c r="AN506" s="44"/>
      <c r="AO506" s="44"/>
      <c r="AP506" s="44"/>
      <c r="AQ506" s="44"/>
      <c r="AR506" s="44"/>
      <c r="AS506" s="44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44"/>
      <c r="C507" s="44"/>
      <c r="D507" s="39"/>
      <c r="E507" s="39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  <c r="AH507" s="44"/>
      <c r="AI507" s="44"/>
      <c r="AJ507" s="44"/>
      <c r="AK507" s="44"/>
      <c r="AL507" s="44"/>
      <c r="AM507" s="44"/>
      <c r="AN507" s="44"/>
      <c r="AO507" s="44"/>
      <c r="AP507" s="44"/>
      <c r="AQ507" s="44"/>
      <c r="AR507" s="44"/>
      <c r="AS507" s="44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44"/>
      <c r="C508" s="44"/>
      <c r="D508" s="39"/>
      <c r="E508" s="39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  <c r="AH508" s="44"/>
      <c r="AI508" s="44"/>
      <c r="AJ508" s="44"/>
      <c r="AK508" s="44"/>
      <c r="AL508" s="44"/>
      <c r="AM508" s="44"/>
      <c r="AN508" s="44"/>
      <c r="AO508" s="44"/>
      <c r="AP508" s="44"/>
      <c r="AQ508" s="44"/>
      <c r="AR508" s="44"/>
      <c r="AS508" s="44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44"/>
      <c r="C509" s="44"/>
      <c r="D509" s="39"/>
      <c r="E509" s="39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  <c r="AH509" s="44"/>
      <c r="AI509" s="44"/>
      <c r="AJ509" s="44"/>
      <c r="AK509" s="44"/>
      <c r="AL509" s="44"/>
      <c r="AM509" s="44"/>
      <c r="AN509" s="44"/>
      <c r="AO509" s="44"/>
      <c r="AP509" s="44"/>
      <c r="AQ509" s="44"/>
      <c r="AR509" s="44"/>
      <c r="AS509" s="44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44"/>
      <c r="C510" s="44"/>
      <c r="D510" s="39"/>
      <c r="E510" s="39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  <c r="AH510" s="44"/>
      <c r="AI510" s="44"/>
      <c r="AJ510" s="44"/>
      <c r="AK510" s="44"/>
      <c r="AL510" s="44"/>
      <c r="AM510" s="44"/>
      <c r="AN510" s="44"/>
      <c r="AO510" s="44"/>
      <c r="AP510" s="44"/>
      <c r="AQ510" s="44"/>
      <c r="AR510" s="44"/>
      <c r="AS510" s="44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44"/>
      <c r="C511" s="44"/>
      <c r="D511" s="39"/>
      <c r="E511" s="39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  <c r="AH511" s="44"/>
      <c r="AI511" s="44"/>
      <c r="AJ511" s="44"/>
      <c r="AK511" s="44"/>
      <c r="AL511" s="44"/>
      <c r="AM511" s="44"/>
      <c r="AN511" s="44"/>
      <c r="AO511" s="44"/>
      <c r="AP511" s="44"/>
      <c r="AQ511" s="44"/>
      <c r="AR511" s="44"/>
      <c r="AS511" s="44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44"/>
      <c r="C512" s="44"/>
      <c r="D512" s="39"/>
      <c r="E512" s="39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  <c r="AH512" s="44"/>
      <c r="AI512" s="44"/>
      <c r="AJ512" s="44"/>
      <c r="AK512" s="44"/>
      <c r="AL512" s="44"/>
      <c r="AM512" s="44"/>
      <c r="AN512" s="44"/>
      <c r="AO512" s="44"/>
      <c r="AP512" s="44"/>
      <c r="AQ512" s="44"/>
      <c r="AR512" s="44"/>
      <c r="AS512" s="44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44"/>
      <c r="C513" s="44"/>
      <c r="D513" s="39"/>
      <c r="E513" s="39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  <c r="AJ513" s="44"/>
      <c r="AK513" s="44"/>
      <c r="AL513" s="44"/>
      <c r="AM513" s="44"/>
      <c r="AN513" s="44"/>
      <c r="AO513" s="44"/>
      <c r="AP513" s="44"/>
      <c r="AQ513" s="44"/>
      <c r="AR513" s="44"/>
      <c r="AS513" s="44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44"/>
      <c r="C514" s="44"/>
      <c r="D514" s="39"/>
      <c r="E514" s="39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  <c r="AH514" s="44"/>
      <c r="AI514" s="44"/>
      <c r="AJ514" s="44"/>
      <c r="AK514" s="44"/>
      <c r="AL514" s="44"/>
      <c r="AM514" s="44"/>
      <c r="AN514" s="44"/>
      <c r="AO514" s="44"/>
      <c r="AP514" s="44"/>
      <c r="AQ514" s="44"/>
      <c r="AR514" s="44"/>
      <c r="AS514" s="44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44"/>
      <c r="C515" s="44"/>
      <c r="D515" s="39"/>
      <c r="E515" s="39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  <c r="AH515" s="44"/>
      <c r="AI515" s="44"/>
      <c r="AJ515" s="44"/>
      <c r="AK515" s="44"/>
      <c r="AL515" s="44"/>
      <c r="AM515" s="44"/>
      <c r="AN515" s="44"/>
      <c r="AO515" s="44"/>
      <c r="AP515" s="44"/>
      <c r="AQ515" s="44"/>
      <c r="AR515" s="44"/>
      <c r="AS515" s="44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44"/>
      <c r="C516" s="44"/>
      <c r="D516" s="39"/>
      <c r="E516" s="39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  <c r="AH516" s="44"/>
      <c r="AI516" s="44"/>
      <c r="AJ516" s="44"/>
      <c r="AK516" s="44"/>
      <c r="AL516" s="44"/>
      <c r="AM516" s="44"/>
      <c r="AN516" s="44"/>
      <c r="AO516" s="44"/>
      <c r="AP516" s="44"/>
      <c r="AQ516" s="44"/>
      <c r="AR516" s="44"/>
      <c r="AS516" s="44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44"/>
      <c r="C517" s="44"/>
      <c r="D517" s="39"/>
      <c r="E517" s="39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  <c r="AH517" s="44"/>
      <c r="AI517" s="44"/>
      <c r="AJ517" s="44"/>
      <c r="AK517" s="44"/>
      <c r="AL517" s="44"/>
      <c r="AM517" s="44"/>
      <c r="AN517" s="44"/>
      <c r="AO517" s="44"/>
      <c r="AP517" s="44"/>
      <c r="AQ517" s="44"/>
      <c r="AR517" s="44"/>
      <c r="AS517" s="44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44"/>
      <c r="C518" s="44"/>
      <c r="D518" s="39"/>
      <c r="E518" s="39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  <c r="AH518" s="44"/>
      <c r="AI518" s="44"/>
      <c r="AJ518" s="44"/>
      <c r="AK518" s="44"/>
      <c r="AL518" s="44"/>
      <c r="AM518" s="44"/>
      <c r="AN518" s="44"/>
      <c r="AO518" s="44"/>
      <c r="AP518" s="44"/>
      <c r="AQ518" s="44"/>
      <c r="AR518" s="44"/>
      <c r="AS518" s="44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44"/>
      <c r="C519" s="44"/>
      <c r="D519" s="39"/>
      <c r="E519" s="39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  <c r="AH519" s="44"/>
      <c r="AI519" s="44"/>
      <c r="AJ519" s="44"/>
      <c r="AK519" s="44"/>
      <c r="AL519" s="44"/>
      <c r="AM519" s="44"/>
      <c r="AN519" s="44"/>
      <c r="AO519" s="44"/>
      <c r="AP519" s="44"/>
      <c r="AQ519" s="44"/>
      <c r="AR519" s="44"/>
      <c r="AS519" s="44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44"/>
      <c r="C520" s="44"/>
      <c r="D520" s="39"/>
      <c r="E520" s="39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  <c r="AH520" s="44"/>
      <c r="AI520" s="44"/>
      <c r="AJ520" s="44"/>
      <c r="AK520" s="44"/>
      <c r="AL520" s="44"/>
      <c r="AM520" s="44"/>
      <c r="AN520" s="44"/>
      <c r="AO520" s="44"/>
      <c r="AP520" s="44"/>
      <c r="AQ520" s="44"/>
      <c r="AR520" s="44"/>
      <c r="AS520" s="44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44"/>
      <c r="C521" s="44"/>
      <c r="D521" s="39"/>
      <c r="E521" s="39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  <c r="AH521" s="44"/>
      <c r="AI521" s="44"/>
      <c r="AJ521" s="44"/>
      <c r="AK521" s="44"/>
      <c r="AL521" s="44"/>
      <c r="AM521" s="44"/>
      <c r="AN521" s="44"/>
      <c r="AO521" s="44"/>
      <c r="AP521" s="44"/>
      <c r="AQ521" s="44"/>
      <c r="AR521" s="44"/>
      <c r="AS521" s="44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44"/>
      <c r="C522" s="44"/>
      <c r="D522" s="39"/>
      <c r="E522" s="39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  <c r="AK522" s="44"/>
      <c r="AL522" s="44"/>
      <c r="AM522" s="44"/>
      <c r="AN522" s="44"/>
      <c r="AO522" s="44"/>
      <c r="AP522" s="44"/>
      <c r="AQ522" s="44"/>
      <c r="AR522" s="44"/>
      <c r="AS522" s="44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44"/>
      <c r="C523" s="44"/>
      <c r="D523" s="39"/>
      <c r="E523" s="39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  <c r="AH523" s="44"/>
      <c r="AI523" s="44"/>
      <c r="AJ523" s="44"/>
      <c r="AK523" s="44"/>
      <c r="AL523" s="44"/>
      <c r="AM523" s="44"/>
      <c r="AN523" s="44"/>
      <c r="AO523" s="44"/>
      <c r="AP523" s="44"/>
      <c r="AQ523" s="44"/>
      <c r="AR523" s="44"/>
      <c r="AS523" s="44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44"/>
      <c r="C524" s="44"/>
      <c r="D524" s="39"/>
      <c r="E524" s="39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  <c r="AH524" s="44"/>
      <c r="AI524" s="44"/>
      <c r="AJ524" s="44"/>
      <c r="AK524" s="44"/>
      <c r="AL524" s="44"/>
      <c r="AM524" s="44"/>
      <c r="AN524" s="44"/>
      <c r="AO524" s="44"/>
      <c r="AP524" s="44"/>
      <c r="AQ524" s="44"/>
      <c r="AR524" s="44"/>
      <c r="AS524" s="44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44"/>
      <c r="C525" s="44"/>
      <c r="D525" s="39"/>
      <c r="E525" s="39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  <c r="AH525" s="44"/>
      <c r="AI525" s="44"/>
      <c r="AJ525" s="44"/>
      <c r="AK525" s="44"/>
      <c r="AL525" s="44"/>
      <c r="AM525" s="44"/>
      <c r="AN525" s="44"/>
      <c r="AO525" s="44"/>
      <c r="AP525" s="44"/>
      <c r="AQ525" s="44"/>
      <c r="AR525" s="44"/>
      <c r="AS525" s="44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44"/>
      <c r="C526" s="44"/>
      <c r="D526" s="39"/>
      <c r="E526" s="39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  <c r="AH526" s="44"/>
      <c r="AI526" s="44"/>
      <c r="AJ526" s="44"/>
      <c r="AK526" s="44"/>
      <c r="AL526" s="44"/>
      <c r="AM526" s="44"/>
      <c r="AN526" s="44"/>
      <c r="AO526" s="44"/>
      <c r="AP526" s="44"/>
      <c r="AQ526" s="44"/>
      <c r="AR526" s="44"/>
      <c r="AS526" s="44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44"/>
      <c r="C527" s="44"/>
      <c r="D527" s="39"/>
      <c r="E527" s="39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  <c r="AH527" s="44"/>
      <c r="AI527" s="44"/>
      <c r="AJ527" s="44"/>
      <c r="AK527" s="44"/>
      <c r="AL527" s="44"/>
      <c r="AM527" s="44"/>
      <c r="AN527" s="44"/>
      <c r="AO527" s="44"/>
      <c r="AP527" s="44"/>
      <c r="AQ527" s="44"/>
      <c r="AR527" s="44"/>
      <c r="AS527" s="44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44"/>
      <c r="C528" s="44"/>
      <c r="D528" s="39"/>
      <c r="E528" s="39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  <c r="AH528" s="44"/>
      <c r="AI528" s="44"/>
      <c r="AJ528" s="44"/>
      <c r="AK528" s="44"/>
      <c r="AL528" s="44"/>
      <c r="AM528" s="44"/>
      <c r="AN528" s="44"/>
      <c r="AO528" s="44"/>
      <c r="AP528" s="44"/>
      <c r="AQ528" s="44"/>
      <c r="AR528" s="44"/>
      <c r="AS528" s="44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44"/>
      <c r="C529" s="44"/>
      <c r="D529" s="39"/>
      <c r="E529" s="39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  <c r="AH529" s="44"/>
      <c r="AI529" s="44"/>
      <c r="AJ529" s="44"/>
      <c r="AK529" s="44"/>
      <c r="AL529" s="44"/>
      <c r="AM529" s="44"/>
      <c r="AN529" s="44"/>
      <c r="AO529" s="44"/>
      <c r="AP529" s="44"/>
      <c r="AQ529" s="44"/>
      <c r="AR529" s="44"/>
      <c r="AS529" s="44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44"/>
      <c r="C530" s="44"/>
      <c r="D530" s="39"/>
      <c r="E530" s="39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  <c r="AH530" s="44"/>
      <c r="AI530" s="44"/>
      <c r="AJ530" s="44"/>
      <c r="AK530" s="44"/>
      <c r="AL530" s="44"/>
      <c r="AM530" s="44"/>
      <c r="AN530" s="44"/>
      <c r="AO530" s="44"/>
      <c r="AP530" s="44"/>
      <c r="AQ530" s="44"/>
      <c r="AR530" s="44"/>
      <c r="AS530" s="44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44"/>
      <c r="C531" s="44"/>
      <c r="D531" s="39"/>
      <c r="E531" s="39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44"/>
      <c r="AL531" s="44"/>
      <c r="AM531" s="44"/>
      <c r="AN531" s="44"/>
      <c r="AO531" s="44"/>
      <c r="AP531" s="44"/>
      <c r="AQ531" s="44"/>
      <c r="AR531" s="44"/>
      <c r="AS531" s="44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44"/>
      <c r="C532" s="44"/>
      <c r="D532" s="39"/>
      <c r="E532" s="39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  <c r="AH532" s="44"/>
      <c r="AI532" s="44"/>
      <c r="AJ532" s="44"/>
      <c r="AK532" s="44"/>
      <c r="AL532" s="44"/>
      <c r="AM532" s="44"/>
      <c r="AN532" s="44"/>
      <c r="AO532" s="44"/>
      <c r="AP532" s="44"/>
      <c r="AQ532" s="44"/>
      <c r="AR532" s="44"/>
      <c r="AS532" s="44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44"/>
      <c r="C533" s="44"/>
      <c r="D533" s="39"/>
      <c r="E533" s="39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  <c r="AH533" s="44"/>
      <c r="AI533" s="44"/>
      <c r="AJ533" s="44"/>
      <c r="AK533" s="44"/>
      <c r="AL533" s="44"/>
      <c r="AM533" s="44"/>
      <c r="AN533" s="44"/>
      <c r="AO533" s="44"/>
      <c r="AP533" s="44"/>
      <c r="AQ533" s="44"/>
      <c r="AR533" s="44"/>
      <c r="AS533" s="44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44"/>
      <c r="C534" s="44"/>
      <c r="D534" s="39"/>
      <c r="E534" s="39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  <c r="AH534" s="44"/>
      <c r="AI534" s="44"/>
      <c r="AJ534" s="44"/>
      <c r="AK534" s="44"/>
      <c r="AL534" s="44"/>
      <c r="AM534" s="44"/>
      <c r="AN534" s="44"/>
      <c r="AO534" s="44"/>
      <c r="AP534" s="44"/>
      <c r="AQ534" s="44"/>
      <c r="AR534" s="44"/>
      <c r="AS534" s="44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44"/>
      <c r="C535" s="44"/>
      <c r="D535" s="39"/>
      <c r="E535" s="39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  <c r="AH535" s="44"/>
      <c r="AI535" s="44"/>
      <c r="AJ535" s="44"/>
      <c r="AK535" s="44"/>
      <c r="AL535" s="44"/>
      <c r="AM535" s="44"/>
      <c r="AN535" s="44"/>
      <c r="AO535" s="44"/>
      <c r="AP535" s="44"/>
      <c r="AQ535" s="44"/>
      <c r="AR535" s="44"/>
      <c r="AS535" s="44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44"/>
      <c r="C536" s="44"/>
      <c r="D536" s="39"/>
      <c r="E536" s="39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  <c r="AH536" s="44"/>
      <c r="AI536" s="44"/>
      <c r="AJ536" s="44"/>
      <c r="AK536" s="44"/>
      <c r="AL536" s="44"/>
      <c r="AM536" s="44"/>
      <c r="AN536" s="44"/>
      <c r="AO536" s="44"/>
      <c r="AP536" s="44"/>
      <c r="AQ536" s="44"/>
      <c r="AR536" s="44"/>
      <c r="AS536" s="44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44"/>
      <c r="C537" s="44"/>
      <c r="D537" s="39"/>
      <c r="E537" s="39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  <c r="AH537" s="44"/>
      <c r="AI537" s="44"/>
      <c r="AJ537" s="44"/>
      <c r="AK537" s="44"/>
      <c r="AL537" s="44"/>
      <c r="AM537" s="44"/>
      <c r="AN537" s="44"/>
      <c r="AO537" s="44"/>
      <c r="AP537" s="44"/>
      <c r="AQ537" s="44"/>
      <c r="AR537" s="44"/>
      <c r="AS537" s="44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44"/>
      <c r="C538" s="44"/>
      <c r="D538" s="39"/>
      <c r="E538" s="39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  <c r="AF538" s="44"/>
      <c r="AG538" s="44"/>
      <c r="AH538" s="44"/>
      <c r="AI538" s="44"/>
      <c r="AJ538" s="44"/>
      <c r="AK538" s="44"/>
      <c r="AL538" s="44"/>
      <c r="AM538" s="44"/>
      <c r="AN538" s="44"/>
      <c r="AO538" s="44"/>
      <c r="AP538" s="44"/>
      <c r="AQ538" s="44"/>
      <c r="AR538" s="44"/>
      <c r="AS538" s="44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44"/>
      <c r="C539" s="44"/>
      <c r="D539" s="39"/>
      <c r="E539" s="39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44"/>
      <c r="AG539" s="44"/>
      <c r="AH539" s="44"/>
      <c r="AI539" s="44"/>
      <c r="AJ539" s="44"/>
      <c r="AK539" s="44"/>
      <c r="AL539" s="44"/>
      <c r="AM539" s="44"/>
      <c r="AN539" s="44"/>
      <c r="AO539" s="44"/>
      <c r="AP539" s="44"/>
      <c r="AQ539" s="44"/>
      <c r="AR539" s="44"/>
      <c r="AS539" s="44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44"/>
      <c r="C540" s="44"/>
      <c r="D540" s="39"/>
      <c r="E540" s="39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  <c r="AJ540" s="44"/>
      <c r="AK540" s="44"/>
      <c r="AL540" s="44"/>
      <c r="AM540" s="44"/>
      <c r="AN540" s="44"/>
      <c r="AO540" s="44"/>
      <c r="AP540" s="44"/>
      <c r="AQ540" s="44"/>
      <c r="AR540" s="44"/>
      <c r="AS540" s="44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44"/>
      <c r="C541" s="44"/>
      <c r="D541" s="39"/>
      <c r="E541" s="39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44"/>
      <c r="AG541" s="44"/>
      <c r="AH541" s="44"/>
      <c r="AI541" s="44"/>
      <c r="AJ541" s="44"/>
      <c r="AK541" s="44"/>
      <c r="AL541" s="44"/>
      <c r="AM541" s="44"/>
      <c r="AN541" s="44"/>
      <c r="AO541" s="44"/>
      <c r="AP541" s="44"/>
      <c r="AQ541" s="44"/>
      <c r="AR541" s="44"/>
      <c r="AS541" s="44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44"/>
      <c r="C542" s="44"/>
      <c r="D542" s="39"/>
      <c r="E542" s="39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  <c r="AH542" s="44"/>
      <c r="AI542" s="44"/>
      <c r="AJ542" s="44"/>
      <c r="AK542" s="44"/>
      <c r="AL542" s="44"/>
      <c r="AM542" s="44"/>
      <c r="AN542" s="44"/>
      <c r="AO542" s="44"/>
      <c r="AP542" s="44"/>
      <c r="AQ542" s="44"/>
      <c r="AR542" s="44"/>
      <c r="AS542" s="44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44"/>
      <c r="C543" s="44"/>
      <c r="D543" s="39"/>
      <c r="E543" s="39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  <c r="AH543" s="44"/>
      <c r="AI543" s="44"/>
      <c r="AJ543" s="44"/>
      <c r="AK543" s="44"/>
      <c r="AL543" s="44"/>
      <c r="AM543" s="44"/>
      <c r="AN543" s="44"/>
      <c r="AO543" s="44"/>
      <c r="AP543" s="44"/>
      <c r="AQ543" s="44"/>
      <c r="AR543" s="44"/>
      <c r="AS543" s="44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44"/>
      <c r="C544" s="44"/>
      <c r="D544" s="39"/>
      <c r="E544" s="39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44"/>
      <c r="AG544" s="44"/>
      <c r="AH544" s="44"/>
      <c r="AI544" s="44"/>
      <c r="AJ544" s="44"/>
      <c r="AK544" s="44"/>
      <c r="AL544" s="44"/>
      <c r="AM544" s="44"/>
      <c r="AN544" s="44"/>
      <c r="AO544" s="44"/>
      <c r="AP544" s="44"/>
      <c r="AQ544" s="44"/>
      <c r="AR544" s="44"/>
      <c r="AS544" s="44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44"/>
      <c r="C545" s="44"/>
      <c r="D545" s="39"/>
      <c r="E545" s="39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44"/>
      <c r="AG545" s="44"/>
      <c r="AH545" s="44"/>
      <c r="AI545" s="44"/>
      <c r="AJ545" s="44"/>
      <c r="AK545" s="44"/>
      <c r="AL545" s="44"/>
      <c r="AM545" s="44"/>
      <c r="AN545" s="44"/>
      <c r="AO545" s="44"/>
      <c r="AP545" s="44"/>
      <c r="AQ545" s="44"/>
      <c r="AR545" s="44"/>
      <c r="AS545" s="44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44"/>
      <c r="C546" s="44"/>
      <c r="D546" s="39"/>
      <c r="E546" s="39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  <c r="AF546" s="44"/>
      <c r="AG546" s="44"/>
      <c r="AH546" s="44"/>
      <c r="AI546" s="44"/>
      <c r="AJ546" s="44"/>
      <c r="AK546" s="44"/>
      <c r="AL546" s="44"/>
      <c r="AM546" s="44"/>
      <c r="AN546" s="44"/>
      <c r="AO546" s="44"/>
      <c r="AP546" s="44"/>
      <c r="AQ546" s="44"/>
      <c r="AR546" s="44"/>
      <c r="AS546" s="44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44"/>
      <c r="C547" s="44"/>
      <c r="D547" s="39"/>
      <c r="E547" s="39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  <c r="AH547" s="44"/>
      <c r="AI547" s="44"/>
      <c r="AJ547" s="44"/>
      <c r="AK547" s="44"/>
      <c r="AL547" s="44"/>
      <c r="AM547" s="44"/>
      <c r="AN547" s="44"/>
      <c r="AO547" s="44"/>
      <c r="AP547" s="44"/>
      <c r="AQ547" s="44"/>
      <c r="AR547" s="44"/>
      <c r="AS547" s="44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44"/>
      <c r="C548" s="44"/>
      <c r="D548" s="39"/>
      <c r="E548" s="39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  <c r="AH548" s="44"/>
      <c r="AI548" s="44"/>
      <c r="AJ548" s="44"/>
      <c r="AK548" s="44"/>
      <c r="AL548" s="44"/>
      <c r="AM548" s="44"/>
      <c r="AN548" s="44"/>
      <c r="AO548" s="44"/>
      <c r="AP548" s="44"/>
      <c r="AQ548" s="44"/>
      <c r="AR548" s="44"/>
      <c r="AS548" s="44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44"/>
      <c r="C549" s="44"/>
      <c r="D549" s="39"/>
      <c r="E549" s="39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  <c r="AJ549" s="44"/>
      <c r="AK549" s="44"/>
      <c r="AL549" s="44"/>
      <c r="AM549" s="44"/>
      <c r="AN549" s="44"/>
      <c r="AO549" s="44"/>
      <c r="AP549" s="44"/>
      <c r="AQ549" s="44"/>
      <c r="AR549" s="44"/>
      <c r="AS549" s="44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44"/>
      <c r="C550" s="44"/>
      <c r="D550" s="39"/>
      <c r="E550" s="39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  <c r="AF550" s="44"/>
      <c r="AG550" s="44"/>
      <c r="AH550" s="44"/>
      <c r="AI550" s="44"/>
      <c r="AJ550" s="44"/>
      <c r="AK550" s="44"/>
      <c r="AL550" s="44"/>
      <c r="AM550" s="44"/>
      <c r="AN550" s="44"/>
      <c r="AO550" s="44"/>
      <c r="AP550" s="44"/>
      <c r="AQ550" s="44"/>
      <c r="AR550" s="44"/>
      <c r="AS550" s="44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44"/>
      <c r="C551" s="44"/>
      <c r="D551" s="39"/>
      <c r="E551" s="39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44"/>
      <c r="AG551" s="44"/>
      <c r="AH551" s="44"/>
      <c r="AI551" s="44"/>
      <c r="AJ551" s="44"/>
      <c r="AK551" s="44"/>
      <c r="AL551" s="44"/>
      <c r="AM551" s="44"/>
      <c r="AN551" s="44"/>
      <c r="AO551" s="44"/>
      <c r="AP551" s="44"/>
      <c r="AQ551" s="44"/>
      <c r="AR551" s="44"/>
      <c r="AS551" s="44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44"/>
      <c r="C552" s="44"/>
      <c r="D552" s="39"/>
      <c r="E552" s="39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  <c r="AH552" s="44"/>
      <c r="AI552" s="44"/>
      <c r="AJ552" s="44"/>
      <c r="AK552" s="44"/>
      <c r="AL552" s="44"/>
      <c r="AM552" s="44"/>
      <c r="AN552" s="44"/>
      <c r="AO552" s="44"/>
      <c r="AP552" s="44"/>
      <c r="AQ552" s="44"/>
      <c r="AR552" s="44"/>
      <c r="AS552" s="44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44"/>
      <c r="C553" s="44"/>
      <c r="D553" s="39"/>
      <c r="E553" s="39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  <c r="AF553" s="44"/>
      <c r="AG553" s="44"/>
      <c r="AH553" s="44"/>
      <c r="AI553" s="44"/>
      <c r="AJ553" s="44"/>
      <c r="AK553" s="44"/>
      <c r="AL553" s="44"/>
      <c r="AM553" s="44"/>
      <c r="AN553" s="44"/>
      <c r="AO553" s="44"/>
      <c r="AP553" s="44"/>
      <c r="AQ553" s="44"/>
      <c r="AR553" s="44"/>
      <c r="AS553" s="44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44"/>
      <c r="C554" s="44"/>
      <c r="D554" s="39"/>
      <c r="E554" s="39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  <c r="AH554" s="44"/>
      <c r="AI554" s="44"/>
      <c r="AJ554" s="44"/>
      <c r="AK554" s="44"/>
      <c r="AL554" s="44"/>
      <c r="AM554" s="44"/>
      <c r="AN554" s="44"/>
      <c r="AO554" s="44"/>
      <c r="AP554" s="44"/>
      <c r="AQ554" s="44"/>
      <c r="AR554" s="44"/>
      <c r="AS554" s="44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44"/>
      <c r="C555" s="44"/>
      <c r="D555" s="39"/>
      <c r="E555" s="39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  <c r="AF555" s="44"/>
      <c r="AG555" s="44"/>
      <c r="AH555" s="44"/>
      <c r="AI555" s="44"/>
      <c r="AJ555" s="44"/>
      <c r="AK555" s="44"/>
      <c r="AL555" s="44"/>
      <c r="AM555" s="44"/>
      <c r="AN555" s="44"/>
      <c r="AO555" s="44"/>
      <c r="AP555" s="44"/>
      <c r="AQ555" s="44"/>
      <c r="AR555" s="44"/>
      <c r="AS555" s="44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44"/>
      <c r="C556" s="44"/>
      <c r="D556" s="39"/>
      <c r="E556" s="39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  <c r="AF556" s="44"/>
      <c r="AG556" s="44"/>
      <c r="AH556" s="44"/>
      <c r="AI556" s="44"/>
      <c r="AJ556" s="44"/>
      <c r="AK556" s="44"/>
      <c r="AL556" s="44"/>
      <c r="AM556" s="44"/>
      <c r="AN556" s="44"/>
      <c r="AO556" s="44"/>
      <c r="AP556" s="44"/>
      <c r="AQ556" s="44"/>
      <c r="AR556" s="44"/>
      <c r="AS556" s="44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44"/>
      <c r="C557" s="44"/>
      <c r="D557" s="39"/>
      <c r="E557" s="39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  <c r="AF557" s="44"/>
      <c r="AG557" s="44"/>
      <c r="AH557" s="44"/>
      <c r="AI557" s="44"/>
      <c r="AJ557" s="44"/>
      <c r="AK557" s="44"/>
      <c r="AL557" s="44"/>
      <c r="AM557" s="44"/>
      <c r="AN557" s="44"/>
      <c r="AO557" s="44"/>
      <c r="AP557" s="44"/>
      <c r="AQ557" s="44"/>
      <c r="AR557" s="44"/>
      <c r="AS557" s="44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44"/>
      <c r="C558" s="44"/>
      <c r="D558" s="39"/>
      <c r="E558" s="39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  <c r="AJ558" s="44"/>
      <c r="AK558" s="44"/>
      <c r="AL558" s="44"/>
      <c r="AM558" s="44"/>
      <c r="AN558" s="44"/>
      <c r="AO558" s="44"/>
      <c r="AP558" s="44"/>
      <c r="AQ558" s="44"/>
      <c r="AR558" s="44"/>
      <c r="AS558" s="44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44"/>
      <c r="C559" s="44"/>
      <c r="D559" s="39"/>
      <c r="E559" s="39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  <c r="AF559" s="44"/>
      <c r="AG559" s="44"/>
      <c r="AH559" s="44"/>
      <c r="AI559" s="44"/>
      <c r="AJ559" s="44"/>
      <c r="AK559" s="44"/>
      <c r="AL559" s="44"/>
      <c r="AM559" s="44"/>
      <c r="AN559" s="44"/>
      <c r="AO559" s="44"/>
      <c r="AP559" s="44"/>
      <c r="AQ559" s="44"/>
      <c r="AR559" s="44"/>
      <c r="AS559" s="44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44"/>
      <c r="C560" s="44"/>
      <c r="D560" s="39"/>
      <c r="E560" s="39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  <c r="AF560" s="44"/>
      <c r="AG560" s="44"/>
      <c r="AH560" s="44"/>
      <c r="AI560" s="44"/>
      <c r="AJ560" s="44"/>
      <c r="AK560" s="44"/>
      <c r="AL560" s="44"/>
      <c r="AM560" s="44"/>
      <c r="AN560" s="44"/>
      <c r="AO560" s="44"/>
      <c r="AP560" s="44"/>
      <c r="AQ560" s="44"/>
      <c r="AR560" s="44"/>
      <c r="AS560" s="44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44"/>
      <c r="C561" s="44"/>
      <c r="D561" s="39"/>
      <c r="E561" s="39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  <c r="AF561" s="44"/>
      <c r="AG561" s="44"/>
      <c r="AH561" s="44"/>
      <c r="AI561" s="44"/>
      <c r="AJ561" s="44"/>
      <c r="AK561" s="44"/>
      <c r="AL561" s="44"/>
      <c r="AM561" s="44"/>
      <c r="AN561" s="44"/>
      <c r="AO561" s="44"/>
      <c r="AP561" s="44"/>
      <c r="AQ561" s="44"/>
      <c r="AR561" s="44"/>
      <c r="AS561" s="44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44"/>
      <c r="C562" s="44"/>
      <c r="D562" s="39"/>
      <c r="E562" s="39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  <c r="AF562" s="44"/>
      <c r="AG562" s="44"/>
      <c r="AH562" s="44"/>
      <c r="AI562" s="44"/>
      <c r="AJ562" s="44"/>
      <c r="AK562" s="44"/>
      <c r="AL562" s="44"/>
      <c r="AM562" s="44"/>
      <c r="AN562" s="44"/>
      <c r="AO562" s="44"/>
      <c r="AP562" s="44"/>
      <c r="AQ562" s="44"/>
      <c r="AR562" s="44"/>
      <c r="AS562" s="44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44"/>
      <c r="C563" s="44"/>
      <c r="D563" s="39"/>
      <c r="E563" s="39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  <c r="AF563" s="44"/>
      <c r="AG563" s="44"/>
      <c r="AH563" s="44"/>
      <c r="AI563" s="44"/>
      <c r="AJ563" s="44"/>
      <c r="AK563" s="44"/>
      <c r="AL563" s="44"/>
      <c r="AM563" s="44"/>
      <c r="AN563" s="44"/>
      <c r="AO563" s="44"/>
      <c r="AP563" s="44"/>
      <c r="AQ563" s="44"/>
      <c r="AR563" s="44"/>
      <c r="AS563" s="44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44"/>
      <c r="C564" s="44"/>
      <c r="D564" s="39"/>
      <c r="E564" s="39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  <c r="AH564" s="44"/>
      <c r="AI564" s="44"/>
      <c r="AJ564" s="44"/>
      <c r="AK564" s="44"/>
      <c r="AL564" s="44"/>
      <c r="AM564" s="44"/>
      <c r="AN564" s="44"/>
      <c r="AO564" s="44"/>
      <c r="AP564" s="44"/>
      <c r="AQ564" s="44"/>
      <c r="AR564" s="44"/>
      <c r="AS564" s="44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44"/>
      <c r="C565" s="44"/>
      <c r="D565" s="39"/>
      <c r="E565" s="39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  <c r="AF565" s="44"/>
      <c r="AG565" s="44"/>
      <c r="AH565" s="44"/>
      <c r="AI565" s="44"/>
      <c r="AJ565" s="44"/>
      <c r="AK565" s="44"/>
      <c r="AL565" s="44"/>
      <c r="AM565" s="44"/>
      <c r="AN565" s="44"/>
      <c r="AO565" s="44"/>
      <c r="AP565" s="44"/>
      <c r="AQ565" s="44"/>
      <c r="AR565" s="44"/>
      <c r="AS565" s="44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44"/>
      <c r="C566" s="44"/>
      <c r="D566" s="39"/>
      <c r="E566" s="39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  <c r="AF566" s="44"/>
      <c r="AG566" s="44"/>
      <c r="AH566" s="44"/>
      <c r="AI566" s="44"/>
      <c r="AJ566" s="44"/>
      <c r="AK566" s="44"/>
      <c r="AL566" s="44"/>
      <c r="AM566" s="44"/>
      <c r="AN566" s="44"/>
      <c r="AO566" s="44"/>
      <c r="AP566" s="44"/>
      <c r="AQ566" s="44"/>
      <c r="AR566" s="44"/>
      <c r="AS566" s="44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44"/>
      <c r="C567" s="44"/>
      <c r="D567" s="39"/>
      <c r="E567" s="39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  <c r="AH567" s="44"/>
      <c r="AI567" s="44"/>
      <c r="AJ567" s="44"/>
      <c r="AK567" s="44"/>
      <c r="AL567" s="44"/>
      <c r="AM567" s="44"/>
      <c r="AN567" s="44"/>
      <c r="AO567" s="44"/>
      <c r="AP567" s="44"/>
      <c r="AQ567" s="44"/>
      <c r="AR567" s="44"/>
      <c r="AS567" s="44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44"/>
      <c r="C568" s="44"/>
      <c r="D568" s="39"/>
      <c r="E568" s="39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  <c r="AF568" s="44"/>
      <c r="AG568" s="44"/>
      <c r="AH568" s="44"/>
      <c r="AI568" s="44"/>
      <c r="AJ568" s="44"/>
      <c r="AK568" s="44"/>
      <c r="AL568" s="44"/>
      <c r="AM568" s="44"/>
      <c r="AN568" s="44"/>
      <c r="AO568" s="44"/>
      <c r="AP568" s="44"/>
      <c r="AQ568" s="44"/>
      <c r="AR568" s="44"/>
      <c r="AS568" s="44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44"/>
      <c r="C569" s="44"/>
      <c r="D569" s="39"/>
      <c r="E569" s="39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  <c r="AF569" s="44"/>
      <c r="AG569" s="44"/>
      <c r="AH569" s="44"/>
      <c r="AI569" s="44"/>
      <c r="AJ569" s="44"/>
      <c r="AK569" s="44"/>
      <c r="AL569" s="44"/>
      <c r="AM569" s="44"/>
      <c r="AN569" s="44"/>
      <c r="AO569" s="44"/>
      <c r="AP569" s="44"/>
      <c r="AQ569" s="44"/>
      <c r="AR569" s="44"/>
      <c r="AS569" s="44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44"/>
      <c r="C570" s="44"/>
      <c r="D570" s="39"/>
      <c r="E570" s="39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  <c r="AH570" s="44"/>
      <c r="AI570" s="44"/>
      <c r="AJ570" s="44"/>
      <c r="AK570" s="44"/>
      <c r="AL570" s="44"/>
      <c r="AM570" s="44"/>
      <c r="AN570" s="44"/>
      <c r="AO570" s="44"/>
      <c r="AP570" s="44"/>
      <c r="AQ570" s="44"/>
      <c r="AR570" s="44"/>
      <c r="AS570" s="44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44"/>
      <c r="C571" s="44"/>
      <c r="D571" s="39"/>
      <c r="E571" s="39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  <c r="AH571" s="44"/>
      <c r="AI571" s="44"/>
      <c r="AJ571" s="44"/>
      <c r="AK571" s="44"/>
      <c r="AL571" s="44"/>
      <c r="AM571" s="44"/>
      <c r="AN571" s="44"/>
      <c r="AO571" s="44"/>
      <c r="AP571" s="44"/>
      <c r="AQ571" s="44"/>
      <c r="AR571" s="44"/>
      <c r="AS571" s="44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44"/>
      <c r="C572" s="44"/>
      <c r="D572" s="39"/>
      <c r="E572" s="39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  <c r="AF572" s="44"/>
      <c r="AG572" s="44"/>
      <c r="AH572" s="44"/>
      <c r="AI572" s="44"/>
      <c r="AJ572" s="44"/>
      <c r="AK572" s="44"/>
      <c r="AL572" s="44"/>
      <c r="AM572" s="44"/>
      <c r="AN572" s="44"/>
      <c r="AO572" s="44"/>
      <c r="AP572" s="44"/>
      <c r="AQ572" s="44"/>
      <c r="AR572" s="44"/>
      <c r="AS572" s="44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44"/>
      <c r="C573" s="44"/>
      <c r="D573" s="39"/>
      <c r="E573" s="39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  <c r="AH573" s="44"/>
      <c r="AI573" s="44"/>
      <c r="AJ573" s="44"/>
      <c r="AK573" s="44"/>
      <c r="AL573" s="44"/>
      <c r="AM573" s="44"/>
      <c r="AN573" s="44"/>
      <c r="AO573" s="44"/>
      <c r="AP573" s="44"/>
      <c r="AQ573" s="44"/>
      <c r="AR573" s="44"/>
      <c r="AS573" s="44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44"/>
      <c r="C574" s="44"/>
      <c r="D574" s="39"/>
      <c r="E574" s="39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  <c r="AF574" s="44"/>
      <c r="AG574" s="44"/>
      <c r="AH574" s="44"/>
      <c r="AI574" s="44"/>
      <c r="AJ574" s="44"/>
      <c r="AK574" s="44"/>
      <c r="AL574" s="44"/>
      <c r="AM574" s="44"/>
      <c r="AN574" s="44"/>
      <c r="AO574" s="44"/>
      <c r="AP574" s="44"/>
      <c r="AQ574" s="44"/>
      <c r="AR574" s="44"/>
      <c r="AS574" s="44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44"/>
      <c r="C575" s="44"/>
      <c r="D575" s="39"/>
      <c r="E575" s="39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  <c r="AJ575" s="44"/>
      <c r="AK575" s="44"/>
      <c r="AL575" s="44"/>
      <c r="AM575" s="44"/>
      <c r="AN575" s="44"/>
      <c r="AO575" s="44"/>
      <c r="AP575" s="44"/>
      <c r="AQ575" s="44"/>
      <c r="AR575" s="44"/>
      <c r="AS575" s="44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44"/>
      <c r="C576" s="44"/>
      <c r="D576" s="39"/>
      <c r="E576" s="39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  <c r="AJ576" s="44"/>
      <c r="AK576" s="44"/>
      <c r="AL576" s="44"/>
      <c r="AM576" s="44"/>
      <c r="AN576" s="44"/>
      <c r="AO576" s="44"/>
      <c r="AP576" s="44"/>
      <c r="AQ576" s="44"/>
      <c r="AR576" s="44"/>
      <c r="AS576" s="44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44"/>
      <c r="C577" s="44"/>
      <c r="D577" s="39"/>
      <c r="E577" s="39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  <c r="AF577" s="44"/>
      <c r="AG577" s="44"/>
      <c r="AH577" s="44"/>
      <c r="AI577" s="44"/>
      <c r="AJ577" s="44"/>
      <c r="AK577" s="44"/>
      <c r="AL577" s="44"/>
      <c r="AM577" s="44"/>
      <c r="AN577" s="44"/>
      <c r="AO577" s="44"/>
      <c r="AP577" s="44"/>
      <c r="AQ577" s="44"/>
      <c r="AR577" s="44"/>
      <c r="AS577" s="44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44"/>
      <c r="C578" s="44"/>
      <c r="D578" s="39"/>
      <c r="E578" s="39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44"/>
      <c r="AG578" s="44"/>
      <c r="AH578" s="44"/>
      <c r="AI578" s="44"/>
      <c r="AJ578" s="44"/>
      <c r="AK578" s="44"/>
      <c r="AL578" s="44"/>
      <c r="AM578" s="44"/>
      <c r="AN578" s="44"/>
      <c r="AO578" s="44"/>
      <c r="AP578" s="44"/>
      <c r="AQ578" s="44"/>
      <c r="AR578" s="44"/>
      <c r="AS578" s="44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44"/>
      <c r="C579" s="44"/>
      <c r="D579" s="39"/>
      <c r="E579" s="39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  <c r="AH579" s="44"/>
      <c r="AI579" s="44"/>
      <c r="AJ579" s="44"/>
      <c r="AK579" s="44"/>
      <c r="AL579" s="44"/>
      <c r="AM579" s="44"/>
      <c r="AN579" s="44"/>
      <c r="AO579" s="44"/>
      <c r="AP579" s="44"/>
      <c r="AQ579" s="44"/>
      <c r="AR579" s="44"/>
      <c r="AS579" s="44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44"/>
      <c r="C580" s="44"/>
      <c r="D580" s="39"/>
      <c r="E580" s="39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  <c r="AF580" s="44"/>
      <c r="AG580" s="44"/>
      <c r="AH580" s="44"/>
      <c r="AI580" s="44"/>
      <c r="AJ580" s="44"/>
      <c r="AK580" s="44"/>
      <c r="AL580" s="44"/>
      <c r="AM580" s="44"/>
      <c r="AN580" s="44"/>
      <c r="AO580" s="44"/>
      <c r="AP580" s="44"/>
      <c r="AQ580" s="44"/>
      <c r="AR580" s="44"/>
      <c r="AS580" s="44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44"/>
      <c r="C581" s="44"/>
      <c r="D581" s="39"/>
      <c r="E581" s="39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  <c r="AH581" s="44"/>
      <c r="AI581" s="44"/>
      <c r="AJ581" s="44"/>
      <c r="AK581" s="44"/>
      <c r="AL581" s="44"/>
      <c r="AM581" s="44"/>
      <c r="AN581" s="44"/>
      <c r="AO581" s="44"/>
      <c r="AP581" s="44"/>
      <c r="AQ581" s="44"/>
      <c r="AR581" s="44"/>
      <c r="AS581" s="44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44"/>
      <c r="C582" s="44"/>
      <c r="D582" s="39"/>
      <c r="E582" s="39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  <c r="AF582" s="44"/>
      <c r="AG582" s="44"/>
      <c r="AH582" s="44"/>
      <c r="AI582" s="44"/>
      <c r="AJ582" s="44"/>
      <c r="AK582" s="44"/>
      <c r="AL582" s="44"/>
      <c r="AM582" s="44"/>
      <c r="AN582" s="44"/>
      <c r="AO582" s="44"/>
      <c r="AP582" s="44"/>
      <c r="AQ582" s="44"/>
      <c r="AR582" s="44"/>
      <c r="AS582" s="44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44"/>
      <c r="C583" s="44"/>
      <c r="D583" s="39"/>
      <c r="E583" s="39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44"/>
      <c r="AG583" s="44"/>
      <c r="AH583" s="44"/>
      <c r="AI583" s="44"/>
      <c r="AJ583" s="44"/>
      <c r="AK583" s="44"/>
      <c r="AL583" s="44"/>
      <c r="AM583" s="44"/>
      <c r="AN583" s="44"/>
      <c r="AO583" s="44"/>
      <c r="AP583" s="44"/>
      <c r="AQ583" s="44"/>
      <c r="AR583" s="44"/>
      <c r="AS583" s="44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44"/>
      <c r="C584" s="44"/>
      <c r="D584" s="39"/>
      <c r="E584" s="39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  <c r="AH584" s="44"/>
      <c r="AI584" s="44"/>
      <c r="AJ584" s="44"/>
      <c r="AK584" s="44"/>
      <c r="AL584" s="44"/>
      <c r="AM584" s="44"/>
      <c r="AN584" s="44"/>
      <c r="AO584" s="44"/>
      <c r="AP584" s="44"/>
      <c r="AQ584" s="44"/>
      <c r="AR584" s="44"/>
      <c r="AS584" s="44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44"/>
      <c r="C585" s="44"/>
      <c r="D585" s="39"/>
      <c r="E585" s="39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  <c r="AJ585" s="44"/>
      <c r="AK585" s="44"/>
      <c r="AL585" s="44"/>
      <c r="AM585" s="44"/>
      <c r="AN585" s="44"/>
      <c r="AO585" s="44"/>
      <c r="AP585" s="44"/>
      <c r="AQ585" s="44"/>
      <c r="AR585" s="44"/>
      <c r="AS585" s="44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44"/>
      <c r="C586" s="44"/>
      <c r="D586" s="39"/>
      <c r="E586" s="39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44"/>
      <c r="AG586" s="44"/>
      <c r="AH586" s="44"/>
      <c r="AI586" s="44"/>
      <c r="AJ586" s="44"/>
      <c r="AK586" s="44"/>
      <c r="AL586" s="44"/>
      <c r="AM586" s="44"/>
      <c r="AN586" s="44"/>
      <c r="AO586" s="44"/>
      <c r="AP586" s="44"/>
      <c r="AQ586" s="44"/>
      <c r="AR586" s="44"/>
      <c r="AS586" s="44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44"/>
      <c r="C587" s="44"/>
      <c r="D587" s="39"/>
      <c r="E587" s="39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44"/>
      <c r="AG587" s="44"/>
      <c r="AH587" s="44"/>
      <c r="AI587" s="44"/>
      <c r="AJ587" s="44"/>
      <c r="AK587" s="44"/>
      <c r="AL587" s="44"/>
      <c r="AM587" s="44"/>
      <c r="AN587" s="44"/>
      <c r="AO587" s="44"/>
      <c r="AP587" s="44"/>
      <c r="AQ587" s="44"/>
      <c r="AR587" s="44"/>
      <c r="AS587" s="44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44"/>
      <c r="C588" s="44"/>
      <c r="D588" s="39"/>
      <c r="E588" s="39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44"/>
      <c r="AG588" s="44"/>
      <c r="AH588" s="44"/>
      <c r="AI588" s="44"/>
      <c r="AJ588" s="44"/>
      <c r="AK588" s="44"/>
      <c r="AL588" s="44"/>
      <c r="AM588" s="44"/>
      <c r="AN588" s="44"/>
      <c r="AO588" s="44"/>
      <c r="AP588" s="44"/>
      <c r="AQ588" s="44"/>
      <c r="AR588" s="44"/>
      <c r="AS588" s="44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44"/>
      <c r="C589" s="44"/>
      <c r="D589" s="39"/>
      <c r="E589" s="39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44"/>
      <c r="AG589" s="44"/>
      <c r="AH589" s="44"/>
      <c r="AI589" s="44"/>
      <c r="AJ589" s="44"/>
      <c r="AK589" s="44"/>
      <c r="AL589" s="44"/>
      <c r="AM589" s="44"/>
      <c r="AN589" s="44"/>
      <c r="AO589" s="44"/>
      <c r="AP589" s="44"/>
      <c r="AQ589" s="44"/>
      <c r="AR589" s="44"/>
      <c r="AS589" s="44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44"/>
      <c r="C590" s="44"/>
      <c r="D590" s="39"/>
      <c r="E590" s="39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44"/>
      <c r="AG590" s="44"/>
      <c r="AH590" s="44"/>
      <c r="AI590" s="44"/>
      <c r="AJ590" s="44"/>
      <c r="AK590" s="44"/>
      <c r="AL590" s="44"/>
      <c r="AM590" s="44"/>
      <c r="AN590" s="44"/>
      <c r="AO590" s="44"/>
      <c r="AP590" s="44"/>
      <c r="AQ590" s="44"/>
      <c r="AR590" s="44"/>
      <c r="AS590" s="44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44"/>
      <c r="C591" s="44"/>
      <c r="D591" s="39"/>
      <c r="E591" s="39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  <c r="AH591" s="44"/>
      <c r="AI591" s="44"/>
      <c r="AJ591" s="44"/>
      <c r="AK591" s="44"/>
      <c r="AL591" s="44"/>
      <c r="AM591" s="44"/>
      <c r="AN591" s="44"/>
      <c r="AO591" s="44"/>
      <c r="AP591" s="44"/>
      <c r="AQ591" s="44"/>
      <c r="AR591" s="44"/>
      <c r="AS591" s="44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44"/>
      <c r="C592" s="44"/>
      <c r="D592" s="39"/>
      <c r="E592" s="39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  <c r="AF592" s="44"/>
      <c r="AG592" s="44"/>
      <c r="AH592" s="44"/>
      <c r="AI592" s="44"/>
      <c r="AJ592" s="44"/>
      <c r="AK592" s="44"/>
      <c r="AL592" s="44"/>
      <c r="AM592" s="44"/>
      <c r="AN592" s="44"/>
      <c r="AO592" s="44"/>
      <c r="AP592" s="44"/>
      <c r="AQ592" s="44"/>
      <c r="AR592" s="44"/>
      <c r="AS592" s="44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44"/>
      <c r="C593" s="44"/>
      <c r="D593" s="39"/>
      <c r="E593" s="39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  <c r="AH593" s="44"/>
      <c r="AI593" s="44"/>
      <c r="AJ593" s="44"/>
      <c r="AK593" s="44"/>
      <c r="AL593" s="44"/>
      <c r="AM593" s="44"/>
      <c r="AN593" s="44"/>
      <c r="AO593" s="44"/>
      <c r="AP593" s="44"/>
      <c r="AQ593" s="44"/>
      <c r="AR593" s="44"/>
      <c r="AS593" s="44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44"/>
      <c r="C594" s="44"/>
      <c r="D594" s="39"/>
      <c r="E594" s="39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  <c r="AJ594" s="44"/>
      <c r="AK594" s="44"/>
      <c r="AL594" s="44"/>
      <c r="AM594" s="44"/>
      <c r="AN594" s="44"/>
      <c r="AO594" s="44"/>
      <c r="AP594" s="44"/>
      <c r="AQ594" s="44"/>
      <c r="AR594" s="44"/>
      <c r="AS594" s="44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44"/>
      <c r="C595" s="44"/>
      <c r="D595" s="39"/>
      <c r="E595" s="39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  <c r="AH595" s="44"/>
      <c r="AI595" s="44"/>
      <c r="AJ595" s="44"/>
      <c r="AK595" s="44"/>
      <c r="AL595" s="44"/>
      <c r="AM595" s="44"/>
      <c r="AN595" s="44"/>
      <c r="AO595" s="44"/>
      <c r="AP595" s="44"/>
      <c r="AQ595" s="44"/>
      <c r="AR595" s="44"/>
      <c r="AS595" s="44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44"/>
      <c r="C596" s="44"/>
      <c r="D596" s="39"/>
      <c r="E596" s="39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  <c r="AJ596" s="44"/>
      <c r="AK596" s="44"/>
      <c r="AL596" s="44"/>
      <c r="AM596" s="44"/>
      <c r="AN596" s="44"/>
      <c r="AO596" s="44"/>
      <c r="AP596" s="44"/>
      <c r="AQ596" s="44"/>
      <c r="AR596" s="44"/>
      <c r="AS596" s="44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44"/>
      <c r="C597" s="44"/>
      <c r="D597" s="39"/>
      <c r="E597" s="39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44"/>
      <c r="AG597" s="44"/>
      <c r="AH597" s="44"/>
      <c r="AI597" s="44"/>
      <c r="AJ597" s="44"/>
      <c r="AK597" s="44"/>
      <c r="AL597" s="44"/>
      <c r="AM597" s="44"/>
      <c r="AN597" s="44"/>
      <c r="AO597" s="44"/>
      <c r="AP597" s="44"/>
      <c r="AQ597" s="44"/>
      <c r="AR597" s="44"/>
      <c r="AS597" s="44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44"/>
      <c r="C598" s="44"/>
      <c r="D598" s="39"/>
      <c r="E598" s="39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  <c r="AH598" s="44"/>
      <c r="AI598" s="44"/>
      <c r="AJ598" s="44"/>
      <c r="AK598" s="44"/>
      <c r="AL598" s="44"/>
      <c r="AM598" s="44"/>
      <c r="AN598" s="44"/>
      <c r="AO598" s="44"/>
      <c r="AP598" s="44"/>
      <c r="AQ598" s="44"/>
      <c r="AR598" s="44"/>
      <c r="AS598" s="44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44"/>
      <c r="C599" s="44"/>
      <c r="D599" s="39"/>
      <c r="E599" s="39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  <c r="AH599" s="44"/>
      <c r="AI599" s="44"/>
      <c r="AJ599" s="44"/>
      <c r="AK599" s="44"/>
      <c r="AL599" s="44"/>
      <c r="AM599" s="44"/>
      <c r="AN599" s="44"/>
      <c r="AO599" s="44"/>
      <c r="AP599" s="44"/>
      <c r="AQ599" s="44"/>
      <c r="AR599" s="44"/>
      <c r="AS599" s="44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44"/>
      <c r="C600" s="44"/>
      <c r="D600" s="39"/>
      <c r="E600" s="39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44"/>
      <c r="AG600" s="44"/>
      <c r="AH600" s="44"/>
      <c r="AI600" s="44"/>
      <c r="AJ600" s="44"/>
      <c r="AK600" s="44"/>
      <c r="AL600" s="44"/>
      <c r="AM600" s="44"/>
      <c r="AN600" s="44"/>
      <c r="AO600" s="44"/>
      <c r="AP600" s="44"/>
      <c r="AQ600" s="44"/>
      <c r="AR600" s="44"/>
      <c r="AS600" s="44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44"/>
      <c r="C601" s="44"/>
      <c r="D601" s="39"/>
      <c r="E601" s="39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  <c r="AH601" s="44"/>
      <c r="AI601" s="44"/>
      <c r="AJ601" s="44"/>
      <c r="AK601" s="44"/>
      <c r="AL601" s="44"/>
      <c r="AM601" s="44"/>
      <c r="AN601" s="44"/>
      <c r="AO601" s="44"/>
      <c r="AP601" s="44"/>
      <c r="AQ601" s="44"/>
      <c r="AR601" s="44"/>
      <c r="AS601" s="44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44"/>
      <c r="C602" s="44"/>
      <c r="D602" s="39"/>
      <c r="E602" s="39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  <c r="AH602" s="44"/>
      <c r="AI602" s="44"/>
      <c r="AJ602" s="44"/>
      <c r="AK602" s="44"/>
      <c r="AL602" s="44"/>
      <c r="AM602" s="44"/>
      <c r="AN602" s="44"/>
      <c r="AO602" s="44"/>
      <c r="AP602" s="44"/>
      <c r="AQ602" s="44"/>
      <c r="AR602" s="44"/>
      <c r="AS602" s="44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44"/>
      <c r="C603" s="44"/>
      <c r="D603" s="39"/>
      <c r="E603" s="39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  <c r="AJ603" s="44"/>
      <c r="AK603" s="44"/>
      <c r="AL603" s="44"/>
      <c r="AM603" s="44"/>
      <c r="AN603" s="44"/>
      <c r="AO603" s="44"/>
      <c r="AP603" s="44"/>
      <c r="AQ603" s="44"/>
      <c r="AR603" s="44"/>
      <c r="AS603" s="44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44"/>
      <c r="C604" s="44"/>
      <c r="D604" s="39"/>
      <c r="E604" s="39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44"/>
      <c r="AG604" s="44"/>
      <c r="AH604" s="44"/>
      <c r="AI604" s="44"/>
      <c r="AJ604" s="44"/>
      <c r="AK604" s="44"/>
      <c r="AL604" s="44"/>
      <c r="AM604" s="44"/>
      <c r="AN604" s="44"/>
      <c r="AO604" s="44"/>
      <c r="AP604" s="44"/>
      <c r="AQ604" s="44"/>
      <c r="AR604" s="44"/>
      <c r="AS604" s="44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44"/>
      <c r="C605" s="44"/>
      <c r="D605" s="39"/>
      <c r="E605" s="39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44"/>
      <c r="AG605" s="44"/>
      <c r="AH605" s="44"/>
      <c r="AI605" s="44"/>
      <c r="AJ605" s="44"/>
      <c r="AK605" s="44"/>
      <c r="AL605" s="44"/>
      <c r="AM605" s="44"/>
      <c r="AN605" s="44"/>
      <c r="AO605" s="44"/>
      <c r="AP605" s="44"/>
      <c r="AQ605" s="44"/>
      <c r="AR605" s="44"/>
      <c r="AS605" s="44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44"/>
      <c r="C606" s="44"/>
      <c r="D606" s="39"/>
      <c r="E606" s="39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44"/>
      <c r="AG606" s="44"/>
      <c r="AH606" s="44"/>
      <c r="AI606" s="44"/>
      <c r="AJ606" s="44"/>
      <c r="AK606" s="44"/>
      <c r="AL606" s="44"/>
      <c r="AM606" s="44"/>
      <c r="AN606" s="44"/>
      <c r="AO606" s="44"/>
      <c r="AP606" s="44"/>
      <c r="AQ606" s="44"/>
      <c r="AR606" s="44"/>
      <c r="AS606" s="44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44"/>
      <c r="C607" s="44"/>
      <c r="D607" s="39"/>
      <c r="E607" s="39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  <c r="AF607" s="44"/>
      <c r="AG607" s="44"/>
      <c r="AH607" s="44"/>
      <c r="AI607" s="44"/>
      <c r="AJ607" s="44"/>
      <c r="AK607" s="44"/>
      <c r="AL607" s="44"/>
      <c r="AM607" s="44"/>
      <c r="AN607" s="44"/>
      <c r="AO607" s="44"/>
      <c r="AP607" s="44"/>
      <c r="AQ607" s="44"/>
      <c r="AR607" s="44"/>
      <c r="AS607" s="44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44"/>
      <c r="C608" s="44"/>
      <c r="D608" s="39"/>
      <c r="E608" s="39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44"/>
      <c r="AG608" s="44"/>
      <c r="AH608" s="44"/>
      <c r="AI608" s="44"/>
      <c r="AJ608" s="44"/>
      <c r="AK608" s="44"/>
      <c r="AL608" s="44"/>
      <c r="AM608" s="44"/>
      <c r="AN608" s="44"/>
      <c r="AO608" s="44"/>
      <c r="AP608" s="44"/>
      <c r="AQ608" s="44"/>
      <c r="AR608" s="44"/>
      <c r="AS608" s="44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44"/>
      <c r="C609" s="44"/>
      <c r="D609" s="39"/>
      <c r="E609" s="39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44"/>
      <c r="AG609" s="44"/>
      <c r="AH609" s="44"/>
      <c r="AI609" s="44"/>
      <c r="AJ609" s="44"/>
      <c r="AK609" s="44"/>
      <c r="AL609" s="44"/>
      <c r="AM609" s="44"/>
      <c r="AN609" s="44"/>
      <c r="AO609" s="44"/>
      <c r="AP609" s="44"/>
      <c r="AQ609" s="44"/>
      <c r="AR609" s="44"/>
      <c r="AS609" s="44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44"/>
      <c r="C610" s="44"/>
      <c r="D610" s="39"/>
      <c r="E610" s="39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44"/>
      <c r="AG610" s="44"/>
      <c r="AH610" s="44"/>
      <c r="AI610" s="44"/>
      <c r="AJ610" s="44"/>
      <c r="AK610" s="44"/>
      <c r="AL610" s="44"/>
      <c r="AM610" s="44"/>
      <c r="AN610" s="44"/>
      <c r="AO610" s="44"/>
      <c r="AP610" s="44"/>
      <c r="AQ610" s="44"/>
      <c r="AR610" s="44"/>
      <c r="AS610" s="44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44"/>
      <c r="C611" s="44"/>
      <c r="D611" s="39"/>
      <c r="E611" s="39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  <c r="AF611" s="44"/>
      <c r="AG611" s="44"/>
      <c r="AH611" s="44"/>
      <c r="AI611" s="44"/>
      <c r="AJ611" s="44"/>
      <c r="AK611" s="44"/>
      <c r="AL611" s="44"/>
      <c r="AM611" s="44"/>
      <c r="AN611" s="44"/>
      <c r="AO611" s="44"/>
      <c r="AP611" s="44"/>
      <c r="AQ611" s="44"/>
      <c r="AR611" s="44"/>
      <c r="AS611" s="44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44"/>
      <c r="C612" s="44"/>
      <c r="D612" s="39"/>
      <c r="E612" s="39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  <c r="AJ612" s="44"/>
      <c r="AK612" s="44"/>
      <c r="AL612" s="44"/>
      <c r="AM612" s="44"/>
      <c r="AN612" s="44"/>
      <c r="AO612" s="44"/>
      <c r="AP612" s="44"/>
      <c r="AQ612" s="44"/>
      <c r="AR612" s="44"/>
      <c r="AS612" s="44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44"/>
      <c r="C613" s="44"/>
      <c r="D613" s="39"/>
      <c r="E613" s="39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  <c r="AF613" s="44"/>
      <c r="AG613" s="44"/>
      <c r="AH613" s="44"/>
      <c r="AI613" s="44"/>
      <c r="AJ613" s="44"/>
      <c r="AK613" s="44"/>
      <c r="AL613" s="44"/>
      <c r="AM613" s="44"/>
      <c r="AN613" s="44"/>
      <c r="AO613" s="44"/>
      <c r="AP613" s="44"/>
      <c r="AQ613" s="44"/>
      <c r="AR613" s="44"/>
      <c r="AS613" s="44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44"/>
      <c r="C614" s="44"/>
      <c r="D614" s="39"/>
      <c r="E614" s="39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44"/>
      <c r="AG614" s="44"/>
      <c r="AH614" s="44"/>
      <c r="AI614" s="44"/>
      <c r="AJ614" s="44"/>
      <c r="AK614" s="44"/>
      <c r="AL614" s="44"/>
      <c r="AM614" s="44"/>
      <c r="AN614" s="44"/>
      <c r="AO614" s="44"/>
      <c r="AP614" s="44"/>
      <c r="AQ614" s="44"/>
      <c r="AR614" s="44"/>
      <c r="AS614" s="44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44"/>
      <c r="C615" s="44"/>
      <c r="D615" s="39"/>
      <c r="E615" s="39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  <c r="AF615" s="44"/>
      <c r="AG615" s="44"/>
      <c r="AH615" s="44"/>
      <c r="AI615" s="44"/>
      <c r="AJ615" s="44"/>
      <c r="AK615" s="44"/>
      <c r="AL615" s="44"/>
      <c r="AM615" s="44"/>
      <c r="AN615" s="44"/>
      <c r="AO615" s="44"/>
      <c r="AP615" s="44"/>
      <c r="AQ615" s="44"/>
      <c r="AR615" s="44"/>
      <c r="AS615" s="44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44"/>
      <c r="C616" s="44"/>
      <c r="D616" s="39"/>
      <c r="E616" s="39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44"/>
      <c r="AG616" s="44"/>
      <c r="AH616" s="44"/>
      <c r="AI616" s="44"/>
      <c r="AJ616" s="44"/>
      <c r="AK616" s="44"/>
      <c r="AL616" s="44"/>
      <c r="AM616" s="44"/>
      <c r="AN616" s="44"/>
      <c r="AO616" s="44"/>
      <c r="AP616" s="44"/>
      <c r="AQ616" s="44"/>
      <c r="AR616" s="44"/>
      <c r="AS616" s="44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44"/>
      <c r="C617" s="44"/>
      <c r="D617" s="39"/>
      <c r="E617" s="39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  <c r="AF617" s="44"/>
      <c r="AG617" s="44"/>
      <c r="AH617" s="44"/>
      <c r="AI617" s="44"/>
      <c r="AJ617" s="44"/>
      <c r="AK617" s="44"/>
      <c r="AL617" s="44"/>
      <c r="AM617" s="44"/>
      <c r="AN617" s="44"/>
      <c r="AO617" s="44"/>
      <c r="AP617" s="44"/>
      <c r="AQ617" s="44"/>
      <c r="AR617" s="44"/>
      <c r="AS617" s="44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44"/>
      <c r="C618" s="44"/>
      <c r="D618" s="39"/>
      <c r="E618" s="39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44"/>
      <c r="AG618" s="44"/>
      <c r="AH618" s="44"/>
      <c r="AI618" s="44"/>
      <c r="AJ618" s="44"/>
      <c r="AK618" s="44"/>
      <c r="AL618" s="44"/>
      <c r="AM618" s="44"/>
      <c r="AN618" s="44"/>
      <c r="AO618" s="44"/>
      <c r="AP618" s="44"/>
      <c r="AQ618" s="44"/>
      <c r="AR618" s="44"/>
      <c r="AS618" s="44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44"/>
      <c r="C619" s="44"/>
      <c r="D619" s="39"/>
      <c r="E619" s="39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  <c r="AF619" s="44"/>
      <c r="AG619" s="44"/>
      <c r="AH619" s="44"/>
      <c r="AI619" s="44"/>
      <c r="AJ619" s="44"/>
      <c r="AK619" s="44"/>
      <c r="AL619" s="44"/>
      <c r="AM619" s="44"/>
      <c r="AN619" s="44"/>
      <c r="AO619" s="44"/>
      <c r="AP619" s="44"/>
      <c r="AQ619" s="44"/>
      <c r="AR619" s="44"/>
      <c r="AS619" s="44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44"/>
      <c r="C620" s="44"/>
      <c r="D620" s="39"/>
      <c r="E620" s="39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  <c r="AH620" s="44"/>
      <c r="AI620" s="44"/>
      <c r="AJ620" s="44"/>
      <c r="AK620" s="44"/>
      <c r="AL620" s="44"/>
      <c r="AM620" s="44"/>
      <c r="AN620" s="44"/>
      <c r="AO620" s="44"/>
      <c r="AP620" s="44"/>
      <c r="AQ620" s="44"/>
      <c r="AR620" s="44"/>
      <c r="AS620" s="44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44"/>
      <c r="C621" s="44"/>
      <c r="D621" s="39"/>
      <c r="E621" s="39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  <c r="AJ621" s="44"/>
      <c r="AK621" s="44"/>
      <c r="AL621" s="44"/>
      <c r="AM621" s="44"/>
      <c r="AN621" s="44"/>
      <c r="AO621" s="44"/>
      <c r="AP621" s="44"/>
      <c r="AQ621" s="44"/>
      <c r="AR621" s="44"/>
      <c r="AS621" s="44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44"/>
      <c r="C622" s="44"/>
      <c r="D622" s="39"/>
      <c r="E622" s="39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  <c r="AF622" s="44"/>
      <c r="AG622" s="44"/>
      <c r="AH622" s="44"/>
      <c r="AI622" s="44"/>
      <c r="AJ622" s="44"/>
      <c r="AK622" s="44"/>
      <c r="AL622" s="44"/>
      <c r="AM622" s="44"/>
      <c r="AN622" s="44"/>
      <c r="AO622" s="44"/>
      <c r="AP622" s="44"/>
      <c r="AQ622" s="44"/>
      <c r="AR622" s="44"/>
      <c r="AS622" s="44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44"/>
      <c r="C623" s="44"/>
      <c r="D623" s="39"/>
      <c r="E623" s="39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44"/>
      <c r="AG623" s="44"/>
      <c r="AH623" s="44"/>
      <c r="AI623" s="44"/>
      <c r="AJ623" s="44"/>
      <c r="AK623" s="44"/>
      <c r="AL623" s="44"/>
      <c r="AM623" s="44"/>
      <c r="AN623" s="44"/>
      <c r="AO623" s="44"/>
      <c r="AP623" s="44"/>
      <c r="AQ623" s="44"/>
      <c r="AR623" s="44"/>
      <c r="AS623" s="44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44"/>
      <c r="C624" s="44"/>
      <c r="D624" s="39"/>
      <c r="E624" s="39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  <c r="AF624" s="44"/>
      <c r="AG624" s="44"/>
      <c r="AH624" s="44"/>
      <c r="AI624" s="44"/>
      <c r="AJ624" s="44"/>
      <c r="AK624" s="44"/>
      <c r="AL624" s="44"/>
      <c r="AM624" s="44"/>
      <c r="AN624" s="44"/>
      <c r="AO624" s="44"/>
      <c r="AP624" s="44"/>
      <c r="AQ624" s="44"/>
      <c r="AR624" s="44"/>
      <c r="AS624" s="44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44"/>
      <c r="C625" s="44"/>
      <c r="D625" s="39"/>
      <c r="E625" s="39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44"/>
      <c r="AG625" s="44"/>
      <c r="AH625" s="44"/>
      <c r="AI625" s="44"/>
      <c r="AJ625" s="44"/>
      <c r="AK625" s="44"/>
      <c r="AL625" s="44"/>
      <c r="AM625" s="44"/>
      <c r="AN625" s="44"/>
      <c r="AO625" s="44"/>
      <c r="AP625" s="44"/>
      <c r="AQ625" s="44"/>
      <c r="AR625" s="44"/>
      <c r="AS625" s="44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44"/>
      <c r="C626" s="44"/>
      <c r="D626" s="39"/>
      <c r="E626" s="39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  <c r="AF626" s="44"/>
      <c r="AG626" s="44"/>
      <c r="AH626" s="44"/>
      <c r="AI626" s="44"/>
      <c r="AJ626" s="44"/>
      <c r="AK626" s="44"/>
      <c r="AL626" s="44"/>
      <c r="AM626" s="44"/>
      <c r="AN626" s="44"/>
      <c r="AO626" s="44"/>
      <c r="AP626" s="44"/>
      <c r="AQ626" s="44"/>
      <c r="AR626" s="44"/>
      <c r="AS626" s="44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44"/>
      <c r="C627" s="44"/>
      <c r="D627" s="39"/>
      <c r="E627" s="39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44"/>
      <c r="AG627" s="44"/>
      <c r="AH627" s="44"/>
      <c r="AI627" s="44"/>
      <c r="AJ627" s="44"/>
      <c r="AK627" s="44"/>
      <c r="AL627" s="44"/>
      <c r="AM627" s="44"/>
      <c r="AN627" s="44"/>
      <c r="AO627" s="44"/>
      <c r="AP627" s="44"/>
      <c r="AQ627" s="44"/>
      <c r="AR627" s="44"/>
      <c r="AS627" s="44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44"/>
      <c r="C628" s="44"/>
      <c r="D628" s="39"/>
      <c r="E628" s="39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  <c r="AF628" s="44"/>
      <c r="AG628" s="44"/>
      <c r="AH628" s="44"/>
      <c r="AI628" s="44"/>
      <c r="AJ628" s="44"/>
      <c r="AK628" s="44"/>
      <c r="AL628" s="44"/>
      <c r="AM628" s="44"/>
      <c r="AN628" s="44"/>
      <c r="AO628" s="44"/>
      <c r="AP628" s="44"/>
      <c r="AQ628" s="44"/>
      <c r="AR628" s="44"/>
      <c r="AS628" s="44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44"/>
      <c r="C629" s="44"/>
      <c r="D629" s="39"/>
      <c r="E629" s="39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44"/>
      <c r="AG629" s="44"/>
      <c r="AH629" s="44"/>
      <c r="AI629" s="44"/>
      <c r="AJ629" s="44"/>
      <c r="AK629" s="44"/>
      <c r="AL629" s="44"/>
      <c r="AM629" s="44"/>
      <c r="AN629" s="44"/>
      <c r="AO629" s="44"/>
      <c r="AP629" s="44"/>
      <c r="AQ629" s="44"/>
      <c r="AR629" s="44"/>
      <c r="AS629" s="44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44"/>
      <c r="C630" s="44"/>
      <c r="D630" s="39"/>
      <c r="E630" s="39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44"/>
      <c r="AL630" s="44"/>
      <c r="AM630" s="44"/>
      <c r="AN630" s="44"/>
      <c r="AO630" s="44"/>
      <c r="AP630" s="44"/>
      <c r="AQ630" s="44"/>
      <c r="AR630" s="44"/>
      <c r="AS630" s="44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44"/>
      <c r="C631" s="44"/>
      <c r="D631" s="39"/>
      <c r="E631" s="39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  <c r="AH631" s="44"/>
      <c r="AI631" s="44"/>
      <c r="AJ631" s="44"/>
      <c r="AK631" s="44"/>
      <c r="AL631" s="44"/>
      <c r="AM631" s="44"/>
      <c r="AN631" s="44"/>
      <c r="AO631" s="44"/>
      <c r="AP631" s="44"/>
      <c r="AQ631" s="44"/>
      <c r="AR631" s="44"/>
      <c r="AS631" s="44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44"/>
      <c r="C632" s="44"/>
      <c r="D632" s="39"/>
      <c r="E632" s="39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  <c r="AH632" s="44"/>
      <c r="AI632" s="44"/>
      <c r="AJ632" s="44"/>
      <c r="AK632" s="44"/>
      <c r="AL632" s="44"/>
      <c r="AM632" s="44"/>
      <c r="AN632" s="44"/>
      <c r="AO632" s="44"/>
      <c r="AP632" s="44"/>
      <c r="AQ632" s="44"/>
      <c r="AR632" s="44"/>
      <c r="AS632" s="44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44"/>
      <c r="C633" s="44"/>
      <c r="D633" s="39"/>
      <c r="E633" s="39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  <c r="AH633" s="44"/>
      <c r="AI633" s="44"/>
      <c r="AJ633" s="44"/>
      <c r="AK633" s="44"/>
      <c r="AL633" s="44"/>
      <c r="AM633" s="44"/>
      <c r="AN633" s="44"/>
      <c r="AO633" s="44"/>
      <c r="AP633" s="44"/>
      <c r="AQ633" s="44"/>
      <c r="AR633" s="44"/>
      <c r="AS633" s="44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44"/>
      <c r="C634" s="44"/>
      <c r="D634" s="39"/>
      <c r="E634" s="39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  <c r="AH634" s="44"/>
      <c r="AI634" s="44"/>
      <c r="AJ634" s="44"/>
      <c r="AK634" s="44"/>
      <c r="AL634" s="44"/>
      <c r="AM634" s="44"/>
      <c r="AN634" s="44"/>
      <c r="AO634" s="44"/>
      <c r="AP634" s="44"/>
      <c r="AQ634" s="44"/>
      <c r="AR634" s="44"/>
      <c r="AS634" s="44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44"/>
      <c r="C635" s="44"/>
      <c r="D635" s="39"/>
      <c r="E635" s="39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  <c r="AJ635" s="44"/>
      <c r="AK635" s="44"/>
      <c r="AL635" s="44"/>
      <c r="AM635" s="44"/>
      <c r="AN635" s="44"/>
      <c r="AO635" s="44"/>
      <c r="AP635" s="44"/>
      <c r="AQ635" s="44"/>
      <c r="AR635" s="44"/>
      <c r="AS635" s="44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44"/>
      <c r="C636" s="44"/>
      <c r="D636" s="39"/>
      <c r="E636" s="39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  <c r="AH636" s="44"/>
      <c r="AI636" s="44"/>
      <c r="AJ636" s="44"/>
      <c r="AK636" s="44"/>
      <c r="AL636" s="44"/>
      <c r="AM636" s="44"/>
      <c r="AN636" s="44"/>
      <c r="AO636" s="44"/>
      <c r="AP636" s="44"/>
      <c r="AQ636" s="44"/>
      <c r="AR636" s="44"/>
      <c r="AS636" s="44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44"/>
      <c r="C637" s="44"/>
      <c r="D637" s="39"/>
      <c r="E637" s="39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  <c r="AH637" s="44"/>
      <c r="AI637" s="44"/>
      <c r="AJ637" s="44"/>
      <c r="AK637" s="44"/>
      <c r="AL637" s="44"/>
      <c r="AM637" s="44"/>
      <c r="AN637" s="44"/>
      <c r="AO637" s="44"/>
      <c r="AP637" s="44"/>
      <c r="AQ637" s="44"/>
      <c r="AR637" s="44"/>
      <c r="AS637" s="44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44"/>
      <c r="C638" s="44"/>
      <c r="D638" s="39"/>
      <c r="E638" s="39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  <c r="AH638" s="44"/>
      <c r="AI638" s="44"/>
      <c r="AJ638" s="44"/>
      <c r="AK638" s="44"/>
      <c r="AL638" s="44"/>
      <c r="AM638" s="44"/>
      <c r="AN638" s="44"/>
      <c r="AO638" s="44"/>
      <c r="AP638" s="44"/>
      <c r="AQ638" s="44"/>
      <c r="AR638" s="44"/>
      <c r="AS638" s="44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44"/>
      <c r="C639" s="44"/>
      <c r="D639" s="39"/>
      <c r="E639" s="39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44"/>
      <c r="AL639" s="44"/>
      <c r="AM639" s="44"/>
      <c r="AN639" s="44"/>
      <c r="AO639" s="44"/>
      <c r="AP639" s="44"/>
      <c r="AQ639" s="44"/>
      <c r="AR639" s="44"/>
      <c r="AS639" s="44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44"/>
      <c r="C640" s="44"/>
      <c r="D640" s="39"/>
      <c r="E640" s="39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  <c r="AH640" s="44"/>
      <c r="AI640" s="44"/>
      <c r="AJ640" s="44"/>
      <c r="AK640" s="44"/>
      <c r="AL640" s="44"/>
      <c r="AM640" s="44"/>
      <c r="AN640" s="44"/>
      <c r="AO640" s="44"/>
      <c r="AP640" s="44"/>
      <c r="AQ640" s="44"/>
      <c r="AR640" s="44"/>
      <c r="AS640" s="44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44"/>
      <c r="C641" s="44"/>
      <c r="D641" s="39"/>
      <c r="E641" s="39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  <c r="AJ641" s="44"/>
      <c r="AK641" s="44"/>
      <c r="AL641" s="44"/>
      <c r="AM641" s="44"/>
      <c r="AN641" s="44"/>
      <c r="AO641" s="44"/>
      <c r="AP641" s="44"/>
      <c r="AQ641" s="44"/>
      <c r="AR641" s="44"/>
      <c r="AS641" s="44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44"/>
      <c r="C642" s="44"/>
      <c r="D642" s="39"/>
      <c r="E642" s="39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  <c r="AH642" s="44"/>
      <c r="AI642" s="44"/>
      <c r="AJ642" s="44"/>
      <c r="AK642" s="44"/>
      <c r="AL642" s="44"/>
      <c r="AM642" s="44"/>
      <c r="AN642" s="44"/>
      <c r="AO642" s="44"/>
      <c r="AP642" s="44"/>
      <c r="AQ642" s="44"/>
      <c r="AR642" s="44"/>
      <c r="AS642" s="44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44"/>
      <c r="C643" s="44"/>
      <c r="D643" s="39"/>
      <c r="E643" s="39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  <c r="AH643" s="44"/>
      <c r="AI643" s="44"/>
      <c r="AJ643" s="44"/>
      <c r="AK643" s="44"/>
      <c r="AL643" s="44"/>
      <c r="AM643" s="44"/>
      <c r="AN643" s="44"/>
      <c r="AO643" s="44"/>
      <c r="AP643" s="44"/>
      <c r="AQ643" s="44"/>
      <c r="AR643" s="44"/>
      <c r="AS643" s="44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44"/>
      <c r="C644" s="44"/>
      <c r="D644" s="39"/>
      <c r="E644" s="39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  <c r="AF644" s="44"/>
      <c r="AG644" s="44"/>
      <c r="AH644" s="44"/>
      <c r="AI644" s="44"/>
      <c r="AJ644" s="44"/>
      <c r="AK644" s="44"/>
      <c r="AL644" s="44"/>
      <c r="AM644" s="44"/>
      <c r="AN644" s="44"/>
      <c r="AO644" s="44"/>
      <c r="AP644" s="44"/>
      <c r="AQ644" s="44"/>
      <c r="AR644" s="44"/>
      <c r="AS644" s="44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44"/>
      <c r="C645" s="44"/>
      <c r="D645" s="39"/>
      <c r="E645" s="39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44"/>
      <c r="AG645" s="44"/>
      <c r="AH645" s="44"/>
      <c r="AI645" s="44"/>
      <c r="AJ645" s="44"/>
      <c r="AK645" s="44"/>
      <c r="AL645" s="44"/>
      <c r="AM645" s="44"/>
      <c r="AN645" s="44"/>
      <c r="AO645" s="44"/>
      <c r="AP645" s="44"/>
      <c r="AQ645" s="44"/>
      <c r="AR645" s="44"/>
      <c r="AS645" s="44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44"/>
      <c r="C646" s="44"/>
      <c r="D646" s="39"/>
      <c r="E646" s="39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44"/>
      <c r="AG646" s="44"/>
      <c r="AH646" s="44"/>
      <c r="AI646" s="44"/>
      <c r="AJ646" s="44"/>
      <c r="AK646" s="44"/>
      <c r="AL646" s="44"/>
      <c r="AM646" s="44"/>
      <c r="AN646" s="44"/>
      <c r="AO646" s="44"/>
      <c r="AP646" s="44"/>
      <c r="AQ646" s="44"/>
      <c r="AR646" s="44"/>
      <c r="AS646" s="44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44"/>
      <c r="C647" s="44"/>
      <c r="D647" s="39"/>
      <c r="E647" s="39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44"/>
      <c r="AG647" s="44"/>
      <c r="AH647" s="44"/>
      <c r="AI647" s="44"/>
      <c r="AJ647" s="44"/>
      <c r="AK647" s="44"/>
      <c r="AL647" s="44"/>
      <c r="AM647" s="44"/>
      <c r="AN647" s="44"/>
      <c r="AO647" s="44"/>
      <c r="AP647" s="44"/>
      <c r="AQ647" s="44"/>
      <c r="AR647" s="44"/>
      <c r="AS647" s="44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44"/>
      <c r="C648" s="44"/>
      <c r="D648" s="39"/>
      <c r="E648" s="39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  <c r="AJ648" s="44"/>
      <c r="AK648" s="44"/>
      <c r="AL648" s="44"/>
      <c r="AM648" s="44"/>
      <c r="AN648" s="44"/>
      <c r="AO648" s="44"/>
      <c r="AP648" s="44"/>
      <c r="AQ648" s="44"/>
      <c r="AR648" s="44"/>
      <c r="AS648" s="44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44"/>
      <c r="C649" s="44"/>
      <c r="D649" s="39"/>
      <c r="E649" s="39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44"/>
      <c r="AG649" s="44"/>
      <c r="AH649" s="44"/>
      <c r="AI649" s="44"/>
      <c r="AJ649" s="44"/>
      <c r="AK649" s="44"/>
      <c r="AL649" s="44"/>
      <c r="AM649" s="44"/>
      <c r="AN649" s="44"/>
      <c r="AO649" s="44"/>
      <c r="AP649" s="44"/>
      <c r="AQ649" s="44"/>
      <c r="AR649" s="44"/>
      <c r="AS649" s="44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44"/>
      <c r="C650" s="44"/>
      <c r="D650" s="39"/>
      <c r="E650" s="39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  <c r="AH650" s="44"/>
      <c r="AI650" s="44"/>
      <c r="AJ650" s="44"/>
      <c r="AK650" s="44"/>
      <c r="AL650" s="44"/>
      <c r="AM650" s="44"/>
      <c r="AN650" s="44"/>
      <c r="AO650" s="44"/>
      <c r="AP650" s="44"/>
      <c r="AQ650" s="44"/>
      <c r="AR650" s="44"/>
      <c r="AS650" s="44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44"/>
      <c r="C651" s="44"/>
      <c r="D651" s="39"/>
      <c r="E651" s="39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44"/>
      <c r="AG651" s="44"/>
      <c r="AH651" s="44"/>
      <c r="AI651" s="44"/>
      <c r="AJ651" s="44"/>
      <c r="AK651" s="44"/>
      <c r="AL651" s="44"/>
      <c r="AM651" s="44"/>
      <c r="AN651" s="44"/>
      <c r="AO651" s="44"/>
      <c r="AP651" s="44"/>
      <c r="AQ651" s="44"/>
      <c r="AR651" s="44"/>
      <c r="AS651" s="44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44"/>
      <c r="C652" s="44"/>
      <c r="D652" s="39"/>
      <c r="E652" s="39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  <c r="AH652" s="44"/>
      <c r="AI652" s="44"/>
      <c r="AJ652" s="44"/>
      <c r="AK652" s="44"/>
      <c r="AL652" s="44"/>
      <c r="AM652" s="44"/>
      <c r="AN652" s="44"/>
      <c r="AO652" s="44"/>
      <c r="AP652" s="44"/>
      <c r="AQ652" s="44"/>
      <c r="AR652" s="44"/>
      <c r="AS652" s="44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44"/>
      <c r="C653" s="44"/>
      <c r="D653" s="39"/>
      <c r="E653" s="39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44"/>
      <c r="AG653" s="44"/>
      <c r="AH653" s="44"/>
      <c r="AI653" s="44"/>
      <c r="AJ653" s="44"/>
      <c r="AK653" s="44"/>
      <c r="AL653" s="44"/>
      <c r="AM653" s="44"/>
      <c r="AN653" s="44"/>
      <c r="AO653" s="44"/>
      <c r="AP653" s="44"/>
      <c r="AQ653" s="44"/>
      <c r="AR653" s="44"/>
      <c r="AS653" s="44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44"/>
      <c r="C654" s="44"/>
      <c r="D654" s="39"/>
      <c r="E654" s="39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  <c r="AF654" s="44"/>
      <c r="AG654" s="44"/>
      <c r="AH654" s="44"/>
      <c r="AI654" s="44"/>
      <c r="AJ654" s="44"/>
      <c r="AK654" s="44"/>
      <c r="AL654" s="44"/>
      <c r="AM654" s="44"/>
      <c r="AN654" s="44"/>
      <c r="AO654" s="44"/>
      <c r="AP654" s="44"/>
      <c r="AQ654" s="44"/>
      <c r="AR654" s="44"/>
      <c r="AS654" s="44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44"/>
      <c r="C655" s="44"/>
      <c r="D655" s="39"/>
      <c r="E655" s="39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  <c r="AF655" s="44"/>
      <c r="AG655" s="44"/>
      <c r="AH655" s="44"/>
      <c r="AI655" s="44"/>
      <c r="AJ655" s="44"/>
      <c r="AK655" s="44"/>
      <c r="AL655" s="44"/>
      <c r="AM655" s="44"/>
      <c r="AN655" s="44"/>
      <c r="AO655" s="44"/>
      <c r="AP655" s="44"/>
      <c r="AQ655" s="44"/>
      <c r="AR655" s="44"/>
      <c r="AS655" s="44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44"/>
      <c r="C656" s="44"/>
      <c r="D656" s="39"/>
      <c r="E656" s="39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44"/>
      <c r="AG656" s="44"/>
      <c r="AH656" s="44"/>
      <c r="AI656" s="44"/>
      <c r="AJ656" s="44"/>
      <c r="AK656" s="44"/>
      <c r="AL656" s="44"/>
      <c r="AM656" s="44"/>
      <c r="AN656" s="44"/>
      <c r="AO656" s="44"/>
      <c r="AP656" s="44"/>
      <c r="AQ656" s="44"/>
      <c r="AR656" s="44"/>
      <c r="AS656" s="44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44"/>
      <c r="C657" s="44"/>
      <c r="D657" s="39"/>
      <c r="E657" s="39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  <c r="AH657" s="44"/>
      <c r="AI657" s="44"/>
      <c r="AJ657" s="44"/>
      <c r="AK657" s="44"/>
      <c r="AL657" s="44"/>
      <c r="AM657" s="44"/>
      <c r="AN657" s="44"/>
      <c r="AO657" s="44"/>
      <c r="AP657" s="44"/>
      <c r="AQ657" s="44"/>
      <c r="AR657" s="44"/>
      <c r="AS657" s="44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44"/>
      <c r="C658" s="44"/>
      <c r="D658" s="39"/>
      <c r="E658" s="39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  <c r="AF658" s="44"/>
      <c r="AG658" s="44"/>
      <c r="AH658" s="44"/>
      <c r="AI658" s="44"/>
      <c r="AJ658" s="44"/>
      <c r="AK658" s="44"/>
      <c r="AL658" s="44"/>
      <c r="AM658" s="44"/>
      <c r="AN658" s="44"/>
      <c r="AO658" s="44"/>
      <c r="AP658" s="44"/>
      <c r="AQ658" s="44"/>
      <c r="AR658" s="44"/>
      <c r="AS658" s="44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44"/>
      <c r="C659" s="44"/>
      <c r="D659" s="39"/>
      <c r="E659" s="39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44"/>
      <c r="AG659" s="44"/>
      <c r="AH659" s="44"/>
      <c r="AI659" s="44"/>
      <c r="AJ659" s="44"/>
      <c r="AK659" s="44"/>
      <c r="AL659" s="44"/>
      <c r="AM659" s="44"/>
      <c r="AN659" s="44"/>
      <c r="AO659" s="44"/>
      <c r="AP659" s="44"/>
      <c r="AQ659" s="44"/>
      <c r="AR659" s="44"/>
      <c r="AS659" s="44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44"/>
      <c r="C660" s="44"/>
      <c r="D660" s="39"/>
      <c r="E660" s="39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44"/>
      <c r="AG660" s="44"/>
      <c r="AH660" s="44"/>
      <c r="AI660" s="44"/>
      <c r="AJ660" s="44"/>
      <c r="AK660" s="44"/>
      <c r="AL660" s="44"/>
      <c r="AM660" s="44"/>
      <c r="AN660" s="44"/>
      <c r="AO660" s="44"/>
      <c r="AP660" s="44"/>
      <c r="AQ660" s="44"/>
      <c r="AR660" s="44"/>
      <c r="AS660" s="44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44"/>
      <c r="C661" s="44"/>
      <c r="D661" s="39"/>
      <c r="E661" s="39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44"/>
      <c r="AG661" s="44"/>
      <c r="AH661" s="44"/>
      <c r="AI661" s="44"/>
      <c r="AJ661" s="44"/>
      <c r="AK661" s="44"/>
      <c r="AL661" s="44"/>
      <c r="AM661" s="44"/>
      <c r="AN661" s="44"/>
      <c r="AO661" s="44"/>
      <c r="AP661" s="44"/>
      <c r="AQ661" s="44"/>
      <c r="AR661" s="44"/>
      <c r="AS661" s="44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44"/>
      <c r="C662" s="44"/>
      <c r="D662" s="39"/>
      <c r="E662" s="39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44"/>
      <c r="AG662" s="44"/>
      <c r="AH662" s="44"/>
      <c r="AI662" s="44"/>
      <c r="AJ662" s="44"/>
      <c r="AK662" s="44"/>
      <c r="AL662" s="44"/>
      <c r="AM662" s="44"/>
      <c r="AN662" s="44"/>
      <c r="AO662" s="44"/>
      <c r="AP662" s="44"/>
      <c r="AQ662" s="44"/>
      <c r="AR662" s="44"/>
      <c r="AS662" s="44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44"/>
      <c r="C663" s="44"/>
      <c r="D663" s="39"/>
      <c r="E663" s="39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  <c r="AF663" s="44"/>
      <c r="AG663" s="44"/>
      <c r="AH663" s="44"/>
      <c r="AI663" s="44"/>
      <c r="AJ663" s="44"/>
      <c r="AK663" s="44"/>
      <c r="AL663" s="44"/>
      <c r="AM663" s="44"/>
      <c r="AN663" s="44"/>
      <c r="AO663" s="44"/>
      <c r="AP663" s="44"/>
      <c r="AQ663" s="44"/>
      <c r="AR663" s="44"/>
      <c r="AS663" s="44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44"/>
      <c r="C664" s="44"/>
      <c r="D664" s="39"/>
      <c r="E664" s="39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  <c r="AH664" s="44"/>
      <c r="AI664" s="44"/>
      <c r="AJ664" s="44"/>
      <c r="AK664" s="44"/>
      <c r="AL664" s="44"/>
      <c r="AM664" s="44"/>
      <c r="AN664" s="44"/>
      <c r="AO664" s="44"/>
      <c r="AP664" s="44"/>
      <c r="AQ664" s="44"/>
      <c r="AR664" s="44"/>
      <c r="AS664" s="44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44"/>
      <c r="C665" s="44"/>
      <c r="D665" s="39"/>
      <c r="E665" s="39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  <c r="AF665" s="44"/>
      <c r="AG665" s="44"/>
      <c r="AH665" s="44"/>
      <c r="AI665" s="44"/>
      <c r="AJ665" s="44"/>
      <c r="AK665" s="44"/>
      <c r="AL665" s="44"/>
      <c r="AM665" s="44"/>
      <c r="AN665" s="44"/>
      <c r="AO665" s="44"/>
      <c r="AP665" s="44"/>
      <c r="AQ665" s="44"/>
      <c r="AR665" s="44"/>
      <c r="AS665" s="44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44"/>
      <c r="C666" s="44"/>
      <c r="D666" s="39"/>
      <c r="E666" s="39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  <c r="AJ666" s="44"/>
      <c r="AK666" s="44"/>
      <c r="AL666" s="44"/>
      <c r="AM666" s="44"/>
      <c r="AN666" s="44"/>
      <c r="AO666" s="44"/>
      <c r="AP666" s="44"/>
      <c r="AQ666" s="44"/>
      <c r="AR666" s="44"/>
      <c r="AS666" s="44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44"/>
      <c r="C667" s="44"/>
      <c r="D667" s="39"/>
      <c r="E667" s="39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  <c r="AF667" s="44"/>
      <c r="AG667" s="44"/>
      <c r="AH667" s="44"/>
      <c r="AI667" s="44"/>
      <c r="AJ667" s="44"/>
      <c r="AK667" s="44"/>
      <c r="AL667" s="44"/>
      <c r="AM667" s="44"/>
      <c r="AN667" s="44"/>
      <c r="AO667" s="44"/>
      <c r="AP667" s="44"/>
      <c r="AQ667" s="44"/>
      <c r="AR667" s="44"/>
      <c r="AS667" s="44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44"/>
      <c r="C668" s="44"/>
      <c r="D668" s="39"/>
      <c r="E668" s="39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44"/>
      <c r="AG668" s="44"/>
      <c r="AH668" s="44"/>
      <c r="AI668" s="44"/>
      <c r="AJ668" s="44"/>
      <c r="AK668" s="44"/>
      <c r="AL668" s="44"/>
      <c r="AM668" s="44"/>
      <c r="AN668" s="44"/>
      <c r="AO668" s="44"/>
      <c r="AP668" s="44"/>
      <c r="AQ668" s="44"/>
      <c r="AR668" s="44"/>
      <c r="AS668" s="44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44"/>
      <c r="C669" s="44"/>
      <c r="D669" s="39"/>
      <c r="E669" s="39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  <c r="AF669" s="44"/>
      <c r="AG669" s="44"/>
      <c r="AH669" s="44"/>
      <c r="AI669" s="44"/>
      <c r="AJ669" s="44"/>
      <c r="AK669" s="44"/>
      <c r="AL669" s="44"/>
      <c r="AM669" s="44"/>
      <c r="AN669" s="44"/>
      <c r="AO669" s="44"/>
      <c r="AP669" s="44"/>
      <c r="AQ669" s="44"/>
      <c r="AR669" s="44"/>
      <c r="AS669" s="44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44"/>
      <c r="C670" s="44"/>
      <c r="D670" s="39"/>
      <c r="E670" s="39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44"/>
      <c r="AG670" s="44"/>
      <c r="AH670" s="44"/>
      <c r="AI670" s="44"/>
      <c r="AJ670" s="44"/>
      <c r="AK670" s="44"/>
      <c r="AL670" s="44"/>
      <c r="AM670" s="44"/>
      <c r="AN670" s="44"/>
      <c r="AO670" s="44"/>
      <c r="AP670" s="44"/>
      <c r="AQ670" s="44"/>
      <c r="AR670" s="44"/>
      <c r="AS670" s="44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44"/>
      <c r="C671" s="44"/>
      <c r="D671" s="39"/>
      <c r="E671" s="39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44"/>
      <c r="AG671" s="44"/>
      <c r="AH671" s="44"/>
      <c r="AI671" s="44"/>
      <c r="AJ671" s="44"/>
      <c r="AK671" s="44"/>
      <c r="AL671" s="44"/>
      <c r="AM671" s="44"/>
      <c r="AN671" s="44"/>
      <c r="AO671" s="44"/>
      <c r="AP671" s="44"/>
      <c r="AQ671" s="44"/>
      <c r="AR671" s="44"/>
      <c r="AS671" s="44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44"/>
      <c r="C672" s="44"/>
      <c r="D672" s="39"/>
      <c r="E672" s="39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  <c r="AF672" s="44"/>
      <c r="AG672" s="44"/>
      <c r="AH672" s="44"/>
      <c r="AI672" s="44"/>
      <c r="AJ672" s="44"/>
      <c r="AK672" s="44"/>
      <c r="AL672" s="44"/>
      <c r="AM672" s="44"/>
      <c r="AN672" s="44"/>
      <c r="AO672" s="44"/>
      <c r="AP672" s="44"/>
      <c r="AQ672" s="44"/>
      <c r="AR672" s="44"/>
      <c r="AS672" s="44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44"/>
      <c r="C673" s="44"/>
      <c r="D673" s="39"/>
      <c r="E673" s="39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44"/>
      <c r="AG673" s="44"/>
      <c r="AH673" s="44"/>
      <c r="AI673" s="44"/>
      <c r="AJ673" s="44"/>
      <c r="AK673" s="44"/>
      <c r="AL673" s="44"/>
      <c r="AM673" s="44"/>
      <c r="AN673" s="44"/>
      <c r="AO673" s="44"/>
      <c r="AP673" s="44"/>
      <c r="AQ673" s="44"/>
      <c r="AR673" s="44"/>
      <c r="AS673" s="44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44"/>
      <c r="C674" s="44"/>
      <c r="D674" s="39"/>
      <c r="E674" s="39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44"/>
      <c r="AG674" s="44"/>
      <c r="AH674" s="44"/>
      <c r="AI674" s="44"/>
      <c r="AJ674" s="44"/>
      <c r="AK674" s="44"/>
      <c r="AL674" s="44"/>
      <c r="AM674" s="44"/>
      <c r="AN674" s="44"/>
      <c r="AO674" s="44"/>
      <c r="AP674" s="44"/>
      <c r="AQ674" s="44"/>
      <c r="AR674" s="44"/>
      <c r="AS674" s="44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44"/>
      <c r="C675" s="44"/>
      <c r="D675" s="39"/>
      <c r="E675" s="39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  <c r="AJ675" s="44"/>
      <c r="AK675" s="44"/>
      <c r="AL675" s="44"/>
      <c r="AM675" s="44"/>
      <c r="AN675" s="44"/>
      <c r="AO675" s="44"/>
      <c r="AP675" s="44"/>
      <c r="AQ675" s="44"/>
      <c r="AR675" s="44"/>
      <c r="AS675" s="44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44"/>
      <c r="C676" s="44"/>
      <c r="D676" s="39"/>
      <c r="E676" s="39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44"/>
      <c r="AG676" s="44"/>
      <c r="AH676" s="44"/>
      <c r="AI676" s="44"/>
      <c r="AJ676" s="44"/>
      <c r="AK676" s="44"/>
      <c r="AL676" s="44"/>
      <c r="AM676" s="44"/>
      <c r="AN676" s="44"/>
      <c r="AO676" s="44"/>
      <c r="AP676" s="44"/>
      <c r="AQ676" s="44"/>
      <c r="AR676" s="44"/>
      <c r="AS676" s="44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44"/>
      <c r="C677" s="44"/>
      <c r="D677" s="39"/>
      <c r="E677" s="39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44"/>
      <c r="AG677" s="44"/>
      <c r="AH677" s="44"/>
      <c r="AI677" s="44"/>
      <c r="AJ677" s="44"/>
      <c r="AK677" s="44"/>
      <c r="AL677" s="44"/>
      <c r="AM677" s="44"/>
      <c r="AN677" s="44"/>
      <c r="AO677" s="44"/>
      <c r="AP677" s="44"/>
      <c r="AQ677" s="44"/>
      <c r="AR677" s="44"/>
      <c r="AS677" s="44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44"/>
      <c r="C678" s="44"/>
      <c r="D678" s="39"/>
      <c r="E678" s="39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44"/>
      <c r="AG678" s="44"/>
      <c r="AH678" s="44"/>
      <c r="AI678" s="44"/>
      <c r="AJ678" s="44"/>
      <c r="AK678" s="44"/>
      <c r="AL678" s="44"/>
      <c r="AM678" s="44"/>
      <c r="AN678" s="44"/>
      <c r="AO678" s="44"/>
      <c r="AP678" s="44"/>
      <c r="AQ678" s="44"/>
      <c r="AR678" s="44"/>
      <c r="AS678" s="44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44"/>
      <c r="C679" s="44"/>
      <c r="D679" s="39"/>
      <c r="E679" s="39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44"/>
      <c r="AG679" s="44"/>
      <c r="AH679" s="44"/>
      <c r="AI679" s="44"/>
      <c r="AJ679" s="44"/>
      <c r="AK679" s="44"/>
      <c r="AL679" s="44"/>
      <c r="AM679" s="44"/>
      <c r="AN679" s="44"/>
      <c r="AO679" s="44"/>
      <c r="AP679" s="44"/>
      <c r="AQ679" s="44"/>
      <c r="AR679" s="44"/>
      <c r="AS679" s="44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44"/>
      <c r="C680" s="44"/>
      <c r="D680" s="39"/>
      <c r="E680" s="39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  <c r="AF680" s="44"/>
      <c r="AG680" s="44"/>
      <c r="AH680" s="44"/>
      <c r="AI680" s="44"/>
      <c r="AJ680" s="44"/>
      <c r="AK680" s="44"/>
      <c r="AL680" s="44"/>
      <c r="AM680" s="44"/>
      <c r="AN680" s="44"/>
      <c r="AO680" s="44"/>
      <c r="AP680" s="44"/>
      <c r="AQ680" s="44"/>
      <c r="AR680" s="44"/>
      <c r="AS680" s="44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44"/>
      <c r="C681" s="44"/>
      <c r="D681" s="39"/>
      <c r="E681" s="39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  <c r="AF681" s="44"/>
      <c r="AG681" s="44"/>
      <c r="AH681" s="44"/>
      <c r="AI681" s="44"/>
      <c r="AJ681" s="44"/>
      <c r="AK681" s="44"/>
      <c r="AL681" s="44"/>
      <c r="AM681" s="44"/>
      <c r="AN681" s="44"/>
      <c r="AO681" s="44"/>
      <c r="AP681" s="44"/>
      <c r="AQ681" s="44"/>
      <c r="AR681" s="44"/>
      <c r="AS681" s="44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44"/>
      <c r="C682" s="44"/>
      <c r="D682" s="39"/>
      <c r="E682" s="39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44"/>
      <c r="AG682" s="44"/>
      <c r="AH682" s="44"/>
      <c r="AI682" s="44"/>
      <c r="AJ682" s="44"/>
      <c r="AK682" s="44"/>
      <c r="AL682" s="44"/>
      <c r="AM682" s="44"/>
      <c r="AN682" s="44"/>
      <c r="AO682" s="44"/>
      <c r="AP682" s="44"/>
      <c r="AQ682" s="44"/>
      <c r="AR682" s="44"/>
      <c r="AS682" s="44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44"/>
      <c r="C683" s="44"/>
      <c r="D683" s="39"/>
      <c r="E683" s="39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44"/>
      <c r="AG683" s="44"/>
      <c r="AH683" s="44"/>
      <c r="AI683" s="44"/>
      <c r="AJ683" s="44"/>
      <c r="AK683" s="44"/>
      <c r="AL683" s="44"/>
      <c r="AM683" s="44"/>
      <c r="AN683" s="44"/>
      <c r="AO683" s="44"/>
      <c r="AP683" s="44"/>
      <c r="AQ683" s="44"/>
      <c r="AR683" s="44"/>
      <c r="AS683" s="44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44"/>
      <c r="C684" s="44"/>
      <c r="D684" s="39"/>
      <c r="E684" s="39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  <c r="AJ684" s="44"/>
      <c r="AK684" s="44"/>
      <c r="AL684" s="44"/>
      <c r="AM684" s="44"/>
      <c r="AN684" s="44"/>
      <c r="AO684" s="44"/>
      <c r="AP684" s="44"/>
      <c r="AQ684" s="44"/>
      <c r="AR684" s="44"/>
      <c r="AS684" s="44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44"/>
      <c r="C685" s="44"/>
      <c r="D685" s="39"/>
      <c r="E685" s="39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44"/>
      <c r="AG685" s="44"/>
      <c r="AH685" s="44"/>
      <c r="AI685" s="44"/>
      <c r="AJ685" s="44"/>
      <c r="AK685" s="44"/>
      <c r="AL685" s="44"/>
      <c r="AM685" s="44"/>
      <c r="AN685" s="44"/>
      <c r="AO685" s="44"/>
      <c r="AP685" s="44"/>
      <c r="AQ685" s="44"/>
      <c r="AR685" s="44"/>
      <c r="AS685" s="44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44"/>
      <c r="C686" s="44"/>
      <c r="D686" s="39"/>
      <c r="E686" s="39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  <c r="AH686" s="44"/>
      <c r="AI686" s="44"/>
      <c r="AJ686" s="44"/>
      <c r="AK686" s="44"/>
      <c r="AL686" s="44"/>
      <c r="AM686" s="44"/>
      <c r="AN686" s="44"/>
      <c r="AO686" s="44"/>
      <c r="AP686" s="44"/>
      <c r="AQ686" s="44"/>
      <c r="AR686" s="44"/>
      <c r="AS686" s="44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44"/>
      <c r="C687" s="44"/>
      <c r="D687" s="39"/>
      <c r="E687" s="39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44"/>
      <c r="AG687" s="44"/>
      <c r="AH687" s="44"/>
      <c r="AI687" s="44"/>
      <c r="AJ687" s="44"/>
      <c r="AK687" s="44"/>
      <c r="AL687" s="44"/>
      <c r="AM687" s="44"/>
      <c r="AN687" s="44"/>
      <c r="AO687" s="44"/>
      <c r="AP687" s="44"/>
      <c r="AQ687" s="44"/>
      <c r="AR687" s="44"/>
      <c r="AS687" s="44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44"/>
      <c r="C688" s="44"/>
      <c r="D688" s="39"/>
      <c r="E688" s="39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  <c r="AF688" s="44"/>
      <c r="AG688" s="44"/>
      <c r="AH688" s="44"/>
      <c r="AI688" s="44"/>
      <c r="AJ688" s="44"/>
      <c r="AK688" s="44"/>
      <c r="AL688" s="44"/>
      <c r="AM688" s="44"/>
      <c r="AN688" s="44"/>
      <c r="AO688" s="44"/>
      <c r="AP688" s="44"/>
      <c r="AQ688" s="44"/>
      <c r="AR688" s="44"/>
      <c r="AS688" s="44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44"/>
      <c r="C689" s="44"/>
      <c r="D689" s="39"/>
      <c r="E689" s="39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44"/>
      <c r="AG689" s="44"/>
      <c r="AH689" s="44"/>
      <c r="AI689" s="44"/>
      <c r="AJ689" s="44"/>
      <c r="AK689" s="44"/>
      <c r="AL689" s="44"/>
      <c r="AM689" s="44"/>
      <c r="AN689" s="44"/>
      <c r="AO689" s="44"/>
      <c r="AP689" s="44"/>
      <c r="AQ689" s="44"/>
      <c r="AR689" s="44"/>
      <c r="AS689" s="44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44"/>
      <c r="C690" s="44"/>
      <c r="D690" s="39"/>
      <c r="E690" s="39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  <c r="AF690" s="44"/>
      <c r="AG690" s="44"/>
      <c r="AH690" s="44"/>
      <c r="AI690" s="44"/>
      <c r="AJ690" s="44"/>
      <c r="AK690" s="44"/>
      <c r="AL690" s="44"/>
      <c r="AM690" s="44"/>
      <c r="AN690" s="44"/>
      <c r="AO690" s="44"/>
      <c r="AP690" s="44"/>
      <c r="AQ690" s="44"/>
      <c r="AR690" s="44"/>
      <c r="AS690" s="44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44"/>
      <c r="C691" s="44"/>
      <c r="D691" s="39"/>
      <c r="E691" s="39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  <c r="AF691" s="44"/>
      <c r="AG691" s="44"/>
      <c r="AH691" s="44"/>
      <c r="AI691" s="44"/>
      <c r="AJ691" s="44"/>
      <c r="AK691" s="44"/>
      <c r="AL691" s="44"/>
      <c r="AM691" s="44"/>
      <c r="AN691" s="44"/>
      <c r="AO691" s="44"/>
      <c r="AP691" s="44"/>
      <c r="AQ691" s="44"/>
      <c r="AR691" s="44"/>
      <c r="AS691" s="44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44"/>
      <c r="C692" s="44"/>
      <c r="D692" s="39"/>
      <c r="E692" s="39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  <c r="AF692" s="44"/>
      <c r="AG692" s="44"/>
      <c r="AH692" s="44"/>
      <c r="AI692" s="44"/>
      <c r="AJ692" s="44"/>
      <c r="AK692" s="44"/>
      <c r="AL692" s="44"/>
      <c r="AM692" s="44"/>
      <c r="AN692" s="44"/>
      <c r="AO692" s="44"/>
      <c r="AP692" s="44"/>
      <c r="AQ692" s="44"/>
      <c r="AR692" s="44"/>
      <c r="AS692" s="44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44"/>
      <c r="C693" s="44"/>
      <c r="D693" s="39"/>
      <c r="E693" s="39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  <c r="AJ693" s="44"/>
      <c r="AK693" s="44"/>
      <c r="AL693" s="44"/>
      <c r="AM693" s="44"/>
      <c r="AN693" s="44"/>
      <c r="AO693" s="44"/>
      <c r="AP693" s="44"/>
      <c r="AQ693" s="44"/>
      <c r="AR693" s="44"/>
      <c r="AS693" s="44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44"/>
      <c r="C694" s="44"/>
      <c r="D694" s="39"/>
      <c r="E694" s="39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  <c r="AF694" s="44"/>
      <c r="AG694" s="44"/>
      <c r="AH694" s="44"/>
      <c r="AI694" s="44"/>
      <c r="AJ694" s="44"/>
      <c r="AK694" s="44"/>
      <c r="AL694" s="44"/>
      <c r="AM694" s="44"/>
      <c r="AN694" s="44"/>
      <c r="AO694" s="44"/>
      <c r="AP694" s="44"/>
      <c r="AQ694" s="44"/>
      <c r="AR694" s="44"/>
      <c r="AS694" s="44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44"/>
      <c r="C695" s="44"/>
      <c r="D695" s="39"/>
      <c r="E695" s="39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  <c r="AF695" s="44"/>
      <c r="AG695" s="44"/>
      <c r="AH695" s="44"/>
      <c r="AI695" s="44"/>
      <c r="AJ695" s="44"/>
      <c r="AK695" s="44"/>
      <c r="AL695" s="44"/>
      <c r="AM695" s="44"/>
      <c r="AN695" s="44"/>
      <c r="AO695" s="44"/>
      <c r="AP695" s="44"/>
      <c r="AQ695" s="44"/>
      <c r="AR695" s="44"/>
      <c r="AS695" s="44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44"/>
      <c r="C696" s="44"/>
      <c r="D696" s="39"/>
      <c r="E696" s="39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  <c r="AF696" s="44"/>
      <c r="AG696" s="44"/>
      <c r="AH696" s="44"/>
      <c r="AI696" s="44"/>
      <c r="AJ696" s="44"/>
      <c r="AK696" s="44"/>
      <c r="AL696" s="44"/>
      <c r="AM696" s="44"/>
      <c r="AN696" s="44"/>
      <c r="AO696" s="44"/>
      <c r="AP696" s="44"/>
      <c r="AQ696" s="44"/>
      <c r="AR696" s="44"/>
      <c r="AS696" s="44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44"/>
      <c r="C697" s="44"/>
      <c r="D697" s="39"/>
      <c r="E697" s="39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  <c r="AF697" s="44"/>
      <c r="AG697" s="44"/>
      <c r="AH697" s="44"/>
      <c r="AI697" s="44"/>
      <c r="AJ697" s="44"/>
      <c r="AK697" s="44"/>
      <c r="AL697" s="44"/>
      <c r="AM697" s="44"/>
      <c r="AN697" s="44"/>
      <c r="AO697" s="44"/>
      <c r="AP697" s="44"/>
      <c r="AQ697" s="44"/>
      <c r="AR697" s="44"/>
      <c r="AS697" s="44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44"/>
      <c r="C698" s="44"/>
      <c r="D698" s="39"/>
      <c r="E698" s="39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  <c r="AF698" s="44"/>
      <c r="AG698" s="44"/>
      <c r="AH698" s="44"/>
      <c r="AI698" s="44"/>
      <c r="AJ698" s="44"/>
      <c r="AK698" s="44"/>
      <c r="AL698" s="44"/>
      <c r="AM698" s="44"/>
      <c r="AN698" s="44"/>
      <c r="AO698" s="44"/>
      <c r="AP698" s="44"/>
      <c r="AQ698" s="44"/>
      <c r="AR698" s="44"/>
      <c r="AS698" s="44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44"/>
      <c r="C699" s="44"/>
      <c r="D699" s="39"/>
      <c r="E699" s="39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  <c r="AF699" s="44"/>
      <c r="AG699" s="44"/>
      <c r="AH699" s="44"/>
      <c r="AI699" s="44"/>
      <c r="AJ699" s="44"/>
      <c r="AK699" s="44"/>
      <c r="AL699" s="44"/>
      <c r="AM699" s="44"/>
      <c r="AN699" s="44"/>
      <c r="AO699" s="44"/>
      <c r="AP699" s="44"/>
      <c r="AQ699" s="44"/>
      <c r="AR699" s="44"/>
      <c r="AS699" s="44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44"/>
      <c r="C700" s="44"/>
      <c r="D700" s="39"/>
      <c r="E700" s="39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44"/>
      <c r="AG700" s="44"/>
      <c r="AH700" s="44"/>
      <c r="AI700" s="44"/>
      <c r="AJ700" s="44"/>
      <c r="AK700" s="44"/>
      <c r="AL700" s="44"/>
      <c r="AM700" s="44"/>
      <c r="AN700" s="44"/>
      <c r="AO700" s="44"/>
      <c r="AP700" s="44"/>
      <c r="AQ700" s="44"/>
      <c r="AR700" s="44"/>
      <c r="AS700" s="44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44"/>
      <c r="C701" s="44"/>
      <c r="D701" s="39"/>
      <c r="E701" s="39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  <c r="AF701" s="44"/>
      <c r="AG701" s="44"/>
      <c r="AH701" s="44"/>
      <c r="AI701" s="44"/>
      <c r="AJ701" s="44"/>
      <c r="AK701" s="44"/>
      <c r="AL701" s="44"/>
      <c r="AM701" s="44"/>
      <c r="AN701" s="44"/>
      <c r="AO701" s="44"/>
      <c r="AP701" s="44"/>
      <c r="AQ701" s="44"/>
      <c r="AR701" s="44"/>
      <c r="AS701" s="44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44"/>
      <c r="C702" s="44"/>
      <c r="D702" s="39"/>
      <c r="E702" s="39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  <c r="AJ702" s="44"/>
      <c r="AK702" s="44"/>
      <c r="AL702" s="44"/>
      <c r="AM702" s="44"/>
      <c r="AN702" s="44"/>
      <c r="AO702" s="44"/>
      <c r="AP702" s="44"/>
      <c r="AQ702" s="44"/>
      <c r="AR702" s="44"/>
      <c r="AS702" s="44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44"/>
      <c r="C703" s="44"/>
      <c r="D703" s="39"/>
      <c r="E703" s="39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44"/>
      <c r="AG703" s="44"/>
      <c r="AH703" s="44"/>
      <c r="AI703" s="44"/>
      <c r="AJ703" s="44"/>
      <c r="AK703" s="44"/>
      <c r="AL703" s="44"/>
      <c r="AM703" s="44"/>
      <c r="AN703" s="44"/>
      <c r="AO703" s="44"/>
      <c r="AP703" s="44"/>
      <c r="AQ703" s="44"/>
      <c r="AR703" s="44"/>
      <c r="AS703" s="44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44"/>
      <c r="C704" s="44"/>
      <c r="D704" s="39"/>
      <c r="E704" s="39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44"/>
      <c r="AG704" s="44"/>
      <c r="AH704" s="44"/>
      <c r="AI704" s="44"/>
      <c r="AJ704" s="44"/>
      <c r="AK704" s="44"/>
      <c r="AL704" s="44"/>
      <c r="AM704" s="44"/>
      <c r="AN704" s="44"/>
      <c r="AO704" s="44"/>
      <c r="AP704" s="44"/>
      <c r="AQ704" s="44"/>
      <c r="AR704" s="44"/>
      <c r="AS704" s="44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44"/>
      <c r="C705" s="44"/>
      <c r="D705" s="39"/>
      <c r="E705" s="39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  <c r="AF705" s="44"/>
      <c r="AG705" s="44"/>
      <c r="AH705" s="44"/>
      <c r="AI705" s="44"/>
      <c r="AJ705" s="44"/>
      <c r="AK705" s="44"/>
      <c r="AL705" s="44"/>
      <c r="AM705" s="44"/>
      <c r="AN705" s="44"/>
      <c r="AO705" s="44"/>
      <c r="AP705" s="44"/>
      <c r="AQ705" s="44"/>
      <c r="AR705" s="44"/>
      <c r="AS705" s="44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44"/>
      <c r="C706" s="44"/>
      <c r="D706" s="39"/>
      <c r="E706" s="39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  <c r="AF706" s="44"/>
      <c r="AG706" s="44"/>
      <c r="AH706" s="44"/>
      <c r="AI706" s="44"/>
      <c r="AJ706" s="44"/>
      <c r="AK706" s="44"/>
      <c r="AL706" s="44"/>
      <c r="AM706" s="44"/>
      <c r="AN706" s="44"/>
      <c r="AO706" s="44"/>
      <c r="AP706" s="44"/>
      <c r="AQ706" s="44"/>
      <c r="AR706" s="44"/>
      <c r="AS706" s="44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44"/>
      <c r="C707" s="44"/>
      <c r="D707" s="39"/>
      <c r="E707" s="39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  <c r="AF707" s="44"/>
      <c r="AG707" s="44"/>
      <c r="AH707" s="44"/>
      <c r="AI707" s="44"/>
      <c r="AJ707" s="44"/>
      <c r="AK707" s="44"/>
      <c r="AL707" s="44"/>
      <c r="AM707" s="44"/>
      <c r="AN707" s="44"/>
      <c r="AO707" s="44"/>
      <c r="AP707" s="44"/>
      <c r="AQ707" s="44"/>
      <c r="AR707" s="44"/>
      <c r="AS707" s="44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44"/>
      <c r="C708" s="44"/>
      <c r="D708" s="39"/>
      <c r="E708" s="39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  <c r="AF708" s="44"/>
      <c r="AG708" s="44"/>
      <c r="AH708" s="44"/>
      <c r="AI708" s="44"/>
      <c r="AJ708" s="44"/>
      <c r="AK708" s="44"/>
      <c r="AL708" s="44"/>
      <c r="AM708" s="44"/>
      <c r="AN708" s="44"/>
      <c r="AO708" s="44"/>
      <c r="AP708" s="44"/>
      <c r="AQ708" s="44"/>
      <c r="AR708" s="44"/>
      <c r="AS708" s="44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44"/>
      <c r="C709" s="44"/>
      <c r="D709" s="39"/>
      <c r="E709" s="39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44"/>
      <c r="AG709" s="44"/>
      <c r="AH709" s="44"/>
      <c r="AI709" s="44"/>
      <c r="AJ709" s="44"/>
      <c r="AK709" s="44"/>
      <c r="AL709" s="44"/>
      <c r="AM709" s="44"/>
      <c r="AN709" s="44"/>
      <c r="AO709" s="44"/>
      <c r="AP709" s="44"/>
      <c r="AQ709" s="44"/>
      <c r="AR709" s="44"/>
      <c r="AS709" s="44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44"/>
      <c r="C710" s="44"/>
      <c r="D710" s="39"/>
      <c r="E710" s="39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  <c r="AF710" s="44"/>
      <c r="AG710" s="44"/>
      <c r="AH710" s="44"/>
      <c r="AI710" s="44"/>
      <c r="AJ710" s="44"/>
      <c r="AK710" s="44"/>
      <c r="AL710" s="44"/>
      <c r="AM710" s="44"/>
      <c r="AN710" s="44"/>
      <c r="AO710" s="44"/>
      <c r="AP710" s="44"/>
      <c r="AQ710" s="44"/>
      <c r="AR710" s="44"/>
      <c r="AS710" s="44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44"/>
      <c r="C711" s="44"/>
      <c r="D711" s="39"/>
      <c r="E711" s="39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  <c r="AJ711" s="44"/>
      <c r="AK711" s="44"/>
      <c r="AL711" s="44"/>
      <c r="AM711" s="44"/>
      <c r="AN711" s="44"/>
      <c r="AO711" s="44"/>
      <c r="AP711" s="44"/>
      <c r="AQ711" s="44"/>
      <c r="AR711" s="44"/>
      <c r="AS711" s="44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44"/>
      <c r="C712" s="44"/>
      <c r="D712" s="39"/>
      <c r="E712" s="39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  <c r="AF712" s="44"/>
      <c r="AG712" s="44"/>
      <c r="AH712" s="44"/>
      <c r="AI712" s="44"/>
      <c r="AJ712" s="44"/>
      <c r="AK712" s="44"/>
      <c r="AL712" s="44"/>
      <c r="AM712" s="44"/>
      <c r="AN712" s="44"/>
      <c r="AO712" s="44"/>
      <c r="AP712" s="44"/>
      <c r="AQ712" s="44"/>
      <c r="AR712" s="44"/>
      <c r="AS712" s="44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44"/>
      <c r="C713" s="44"/>
      <c r="D713" s="39"/>
      <c r="E713" s="39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44"/>
      <c r="AG713" s="44"/>
      <c r="AH713" s="44"/>
      <c r="AI713" s="44"/>
      <c r="AJ713" s="44"/>
      <c r="AK713" s="44"/>
      <c r="AL713" s="44"/>
      <c r="AM713" s="44"/>
      <c r="AN713" s="44"/>
      <c r="AO713" s="44"/>
      <c r="AP713" s="44"/>
      <c r="AQ713" s="44"/>
      <c r="AR713" s="44"/>
      <c r="AS713" s="44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44"/>
      <c r="C714" s="44"/>
      <c r="D714" s="39"/>
      <c r="E714" s="39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  <c r="AF714" s="44"/>
      <c r="AG714" s="44"/>
      <c r="AH714" s="44"/>
      <c r="AI714" s="44"/>
      <c r="AJ714" s="44"/>
      <c r="AK714" s="44"/>
      <c r="AL714" s="44"/>
      <c r="AM714" s="44"/>
      <c r="AN714" s="44"/>
      <c r="AO714" s="44"/>
      <c r="AP714" s="44"/>
      <c r="AQ714" s="44"/>
      <c r="AR714" s="44"/>
      <c r="AS714" s="44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44"/>
      <c r="C715" s="44"/>
      <c r="D715" s="39"/>
      <c r="E715" s="39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44"/>
      <c r="AG715" s="44"/>
      <c r="AH715" s="44"/>
      <c r="AI715" s="44"/>
      <c r="AJ715" s="44"/>
      <c r="AK715" s="44"/>
      <c r="AL715" s="44"/>
      <c r="AM715" s="44"/>
      <c r="AN715" s="44"/>
      <c r="AO715" s="44"/>
      <c r="AP715" s="44"/>
      <c r="AQ715" s="44"/>
      <c r="AR715" s="44"/>
      <c r="AS715" s="44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44"/>
      <c r="C716" s="44"/>
      <c r="D716" s="39"/>
      <c r="E716" s="39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  <c r="AF716" s="44"/>
      <c r="AG716" s="44"/>
      <c r="AH716" s="44"/>
      <c r="AI716" s="44"/>
      <c r="AJ716" s="44"/>
      <c r="AK716" s="44"/>
      <c r="AL716" s="44"/>
      <c r="AM716" s="44"/>
      <c r="AN716" s="44"/>
      <c r="AO716" s="44"/>
      <c r="AP716" s="44"/>
      <c r="AQ716" s="44"/>
      <c r="AR716" s="44"/>
      <c r="AS716" s="44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44"/>
      <c r="C717" s="44"/>
      <c r="D717" s="39"/>
      <c r="E717" s="39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  <c r="AF717" s="44"/>
      <c r="AG717" s="44"/>
      <c r="AH717" s="44"/>
      <c r="AI717" s="44"/>
      <c r="AJ717" s="44"/>
      <c r="AK717" s="44"/>
      <c r="AL717" s="44"/>
      <c r="AM717" s="44"/>
      <c r="AN717" s="44"/>
      <c r="AO717" s="44"/>
      <c r="AP717" s="44"/>
      <c r="AQ717" s="44"/>
      <c r="AR717" s="44"/>
      <c r="AS717" s="44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44"/>
      <c r="C718" s="44"/>
      <c r="D718" s="39"/>
      <c r="E718" s="39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  <c r="AF718" s="44"/>
      <c r="AG718" s="44"/>
      <c r="AH718" s="44"/>
      <c r="AI718" s="44"/>
      <c r="AJ718" s="44"/>
      <c r="AK718" s="44"/>
      <c r="AL718" s="44"/>
      <c r="AM718" s="44"/>
      <c r="AN718" s="44"/>
      <c r="AO718" s="44"/>
      <c r="AP718" s="44"/>
      <c r="AQ718" s="44"/>
      <c r="AR718" s="44"/>
      <c r="AS718" s="44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44"/>
      <c r="C719" s="44"/>
      <c r="D719" s="39"/>
      <c r="E719" s="39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  <c r="AF719" s="44"/>
      <c r="AG719" s="44"/>
      <c r="AH719" s="44"/>
      <c r="AI719" s="44"/>
      <c r="AJ719" s="44"/>
      <c r="AK719" s="44"/>
      <c r="AL719" s="44"/>
      <c r="AM719" s="44"/>
      <c r="AN719" s="44"/>
      <c r="AO719" s="44"/>
      <c r="AP719" s="44"/>
      <c r="AQ719" s="44"/>
      <c r="AR719" s="44"/>
      <c r="AS719" s="44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44"/>
      <c r="C720" s="44"/>
      <c r="D720" s="39"/>
      <c r="E720" s="39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  <c r="AJ720" s="44"/>
      <c r="AK720" s="44"/>
      <c r="AL720" s="44"/>
      <c r="AM720" s="44"/>
      <c r="AN720" s="44"/>
      <c r="AO720" s="44"/>
      <c r="AP720" s="44"/>
      <c r="AQ720" s="44"/>
      <c r="AR720" s="44"/>
      <c r="AS720" s="44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44"/>
      <c r="C721" s="44"/>
      <c r="D721" s="39"/>
      <c r="E721" s="39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44"/>
      <c r="AG721" s="44"/>
      <c r="AH721" s="44"/>
      <c r="AI721" s="44"/>
      <c r="AJ721" s="44"/>
      <c r="AK721" s="44"/>
      <c r="AL721" s="44"/>
      <c r="AM721" s="44"/>
      <c r="AN721" s="44"/>
      <c r="AO721" s="44"/>
      <c r="AP721" s="44"/>
      <c r="AQ721" s="44"/>
      <c r="AR721" s="44"/>
      <c r="AS721" s="44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44"/>
      <c r="C722" s="44"/>
      <c r="D722" s="39"/>
      <c r="E722" s="39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44"/>
      <c r="AG722" s="44"/>
      <c r="AH722" s="44"/>
      <c r="AI722" s="44"/>
      <c r="AJ722" s="44"/>
      <c r="AK722" s="44"/>
      <c r="AL722" s="44"/>
      <c r="AM722" s="44"/>
      <c r="AN722" s="44"/>
      <c r="AO722" s="44"/>
      <c r="AP722" s="44"/>
      <c r="AQ722" s="44"/>
      <c r="AR722" s="44"/>
      <c r="AS722" s="44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44"/>
      <c r="C723" s="44"/>
      <c r="D723" s="39"/>
      <c r="E723" s="39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  <c r="AF723" s="44"/>
      <c r="AG723" s="44"/>
      <c r="AH723" s="44"/>
      <c r="AI723" s="44"/>
      <c r="AJ723" s="44"/>
      <c r="AK723" s="44"/>
      <c r="AL723" s="44"/>
      <c r="AM723" s="44"/>
      <c r="AN723" s="44"/>
      <c r="AO723" s="44"/>
      <c r="AP723" s="44"/>
      <c r="AQ723" s="44"/>
      <c r="AR723" s="44"/>
      <c r="AS723" s="44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44"/>
      <c r="C724" s="44"/>
      <c r="D724" s="39"/>
      <c r="E724" s="39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  <c r="AF724" s="44"/>
      <c r="AG724" s="44"/>
      <c r="AH724" s="44"/>
      <c r="AI724" s="44"/>
      <c r="AJ724" s="44"/>
      <c r="AK724" s="44"/>
      <c r="AL724" s="44"/>
      <c r="AM724" s="44"/>
      <c r="AN724" s="44"/>
      <c r="AO724" s="44"/>
      <c r="AP724" s="44"/>
      <c r="AQ724" s="44"/>
      <c r="AR724" s="44"/>
      <c r="AS724" s="44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44"/>
      <c r="C725" s="44"/>
      <c r="D725" s="39"/>
      <c r="E725" s="39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44"/>
      <c r="AG725" s="44"/>
      <c r="AH725" s="44"/>
      <c r="AI725" s="44"/>
      <c r="AJ725" s="44"/>
      <c r="AK725" s="44"/>
      <c r="AL725" s="44"/>
      <c r="AM725" s="44"/>
      <c r="AN725" s="44"/>
      <c r="AO725" s="44"/>
      <c r="AP725" s="44"/>
      <c r="AQ725" s="44"/>
      <c r="AR725" s="44"/>
      <c r="AS725" s="44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44"/>
      <c r="C726" s="44"/>
      <c r="D726" s="39"/>
      <c r="E726" s="39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  <c r="AF726" s="44"/>
      <c r="AG726" s="44"/>
      <c r="AH726" s="44"/>
      <c r="AI726" s="44"/>
      <c r="AJ726" s="44"/>
      <c r="AK726" s="44"/>
      <c r="AL726" s="44"/>
      <c r="AM726" s="44"/>
      <c r="AN726" s="44"/>
      <c r="AO726" s="44"/>
      <c r="AP726" s="44"/>
      <c r="AQ726" s="44"/>
      <c r="AR726" s="44"/>
      <c r="AS726" s="44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44"/>
      <c r="C727" s="44"/>
      <c r="D727" s="39"/>
      <c r="E727" s="39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44"/>
      <c r="AG727" s="44"/>
      <c r="AH727" s="44"/>
      <c r="AI727" s="44"/>
      <c r="AJ727" s="44"/>
      <c r="AK727" s="44"/>
      <c r="AL727" s="44"/>
      <c r="AM727" s="44"/>
      <c r="AN727" s="44"/>
      <c r="AO727" s="44"/>
      <c r="AP727" s="44"/>
      <c r="AQ727" s="44"/>
      <c r="AR727" s="44"/>
      <c r="AS727" s="44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44"/>
      <c r="C728" s="44"/>
      <c r="D728" s="39"/>
      <c r="E728" s="39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44"/>
      <c r="AG728" s="44"/>
      <c r="AH728" s="44"/>
      <c r="AI728" s="44"/>
      <c r="AJ728" s="44"/>
      <c r="AK728" s="44"/>
      <c r="AL728" s="44"/>
      <c r="AM728" s="44"/>
      <c r="AN728" s="44"/>
      <c r="AO728" s="44"/>
      <c r="AP728" s="44"/>
      <c r="AQ728" s="44"/>
      <c r="AR728" s="44"/>
      <c r="AS728" s="44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44"/>
      <c r="C729" s="44"/>
      <c r="D729" s="39"/>
      <c r="E729" s="39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  <c r="AJ729" s="44"/>
      <c r="AK729" s="44"/>
      <c r="AL729" s="44"/>
      <c r="AM729" s="44"/>
      <c r="AN729" s="44"/>
      <c r="AO729" s="44"/>
      <c r="AP729" s="44"/>
      <c r="AQ729" s="44"/>
      <c r="AR729" s="44"/>
      <c r="AS729" s="44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44"/>
      <c r="C730" s="44"/>
      <c r="D730" s="39"/>
      <c r="E730" s="39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  <c r="AF730" s="44"/>
      <c r="AG730" s="44"/>
      <c r="AH730" s="44"/>
      <c r="AI730" s="44"/>
      <c r="AJ730" s="44"/>
      <c r="AK730" s="44"/>
      <c r="AL730" s="44"/>
      <c r="AM730" s="44"/>
      <c r="AN730" s="44"/>
      <c r="AO730" s="44"/>
      <c r="AP730" s="44"/>
      <c r="AQ730" s="44"/>
      <c r="AR730" s="44"/>
      <c r="AS730" s="44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44"/>
      <c r="C731" s="44"/>
      <c r="D731" s="39"/>
      <c r="E731" s="39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44"/>
      <c r="AG731" s="44"/>
      <c r="AH731" s="44"/>
      <c r="AI731" s="44"/>
      <c r="AJ731" s="44"/>
      <c r="AK731" s="44"/>
      <c r="AL731" s="44"/>
      <c r="AM731" s="44"/>
      <c r="AN731" s="44"/>
      <c r="AO731" s="44"/>
      <c r="AP731" s="44"/>
      <c r="AQ731" s="44"/>
      <c r="AR731" s="44"/>
      <c r="AS731" s="44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44"/>
      <c r="C732" s="44"/>
      <c r="D732" s="39"/>
      <c r="E732" s="39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  <c r="AF732" s="44"/>
      <c r="AG732" s="44"/>
      <c r="AH732" s="44"/>
      <c r="AI732" s="44"/>
      <c r="AJ732" s="44"/>
      <c r="AK732" s="44"/>
      <c r="AL732" s="44"/>
      <c r="AM732" s="44"/>
      <c r="AN732" s="44"/>
      <c r="AO732" s="44"/>
      <c r="AP732" s="44"/>
      <c r="AQ732" s="44"/>
      <c r="AR732" s="44"/>
      <c r="AS732" s="44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44"/>
      <c r="C733" s="44"/>
      <c r="D733" s="39"/>
      <c r="E733" s="39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  <c r="AF733" s="44"/>
      <c r="AG733" s="44"/>
      <c r="AH733" s="44"/>
      <c r="AI733" s="44"/>
      <c r="AJ733" s="44"/>
      <c r="AK733" s="44"/>
      <c r="AL733" s="44"/>
      <c r="AM733" s="44"/>
      <c r="AN733" s="44"/>
      <c r="AO733" s="44"/>
      <c r="AP733" s="44"/>
      <c r="AQ733" s="44"/>
      <c r="AR733" s="44"/>
      <c r="AS733" s="44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44"/>
      <c r="C734" s="44"/>
      <c r="D734" s="39"/>
      <c r="E734" s="39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  <c r="AF734" s="44"/>
      <c r="AG734" s="44"/>
      <c r="AH734" s="44"/>
      <c r="AI734" s="44"/>
      <c r="AJ734" s="44"/>
      <c r="AK734" s="44"/>
      <c r="AL734" s="44"/>
      <c r="AM734" s="44"/>
      <c r="AN734" s="44"/>
      <c r="AO734" s="44"/>
      <c r="AP734" s="44"/>
      <c r="AQ734" s="44"/>
      <c r="AR734" s="44"/>
      <c r="AS734" s="44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44"/>
      <c r="C735" s="44"/>
      <c r="D735" s="39"/>
      <c r="E735" s="39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44"/>
      <c r="AG735" s="44"/>
      <c r="AH735" s="44"/>
      <c r="AI735" s="44"/>
      <c r="AJ735" s="44"/>
      <c r="AK735" s="44"/>
      <c r="AL735" s="44"/>
      <c r="AM735" s="44"/>
      <c r="AN735" s="44"/>
      <c r="AO735" s="44"/>
      <c r="AP735" s="44"/>
      <c r="AQ735" s="44"/>
      <c r="AR735" s="44"/>
      <c r="AS735" s="44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44"/>
      <c r="C736" s="44"/>
      <c r="D736" s="39"/>
      <c r="E736" s="39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  <c r="AF736" s="44"/>
      <c r="AG736" s="44"/>
      <c r="AH736" s="44"/>
      <c r="AI736" s="44"/>
      <c r="AJ736" s="44"/>
      <c r="AK736" s="44"/>
      <c r="AL736" s="44"/>
      <c r="AM736" s="44"/>
      <c r="AN736" s="44"/>
      <c r="AO736" s="44"/>
      <c r="AP736" s="44"/>
      <c r="AQ736" s="44"/>
      <c r="AR736" s="44"/>
      <c r="AS736" s="44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44"/>
      <c r="C737" s="44"/>
      <c r="D737" s="39"/>
      <c r="E737" s="39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  <c r="AF737" s="44"/>
      <c r="AG737" s="44"/>
      <c r="AH737" s="44"/>
      <c r="AI737" s="44"/>
      <c r="AJ737" s="44"/>
      <c r="AK737" s="44"/>
      <c r="AL737" s="44"/>
      <c r="AM737" s="44"/>
      <c r="AN737" s="44"/>
      <c r="AO737" s="44"/>
      <c r="AP737" s="44"/>
      <c r="AQ737" s="44"/>
      <c r="AR737" s="44"/>
      <c r="AS737" s="44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44"/>
      <c r="C738" s="44"/>
      <c r="D738" s="39"/>
      <c r="E738" s="39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  <c r="AJ738" s="44"/>
      <c r="AK738" s="44"/>
      <c r="AL738" s="44"/>
      <c r="AM738" s="44"/>
      <c r="AN738" s="44"/>
      <c r="AO738" s="44"/>
      <c r="AP738" s="44"/>
      <c r="AQ738" s="44"/>
      <c r="AR738" s="44"/>
      <c r="AS738" s="44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44"/>
      <c r="C739" s="44"/>
      <c r="D739" s="39"/>
      <c r="E739" s="39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  <c r="AF739" s="44"/>
      <c r="AG739" s="44"/>
      <c r="AH739" s="44"/>
      <c r="AI739" s="44"/>
      <c r="AJ739" s="44"/>
      <c r="AK739" s="44"/>
      <c r="AL739" s="44"/>
      <c r="AM739" s="44"/>
      <c r="AN739" s="44"/>
      <c r="AO739" s="44"/>
      <c r="AP739" s="44"/>
      <c r="AQ739" s="44"/>
      <c r="AR739" s="44"/>
      <c r="AS739" s="44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44"/>
      <c r="C740" s="44"/>
      <c r="D740" s="39"/>
      <c r="E740" s="39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  <c r="AF740" s="44"/>
      <c r="AG740" s="44"/>
      <c r="AH740" s="44"/>
      <c r="AI740" s="44"/>
      <c r="AJ740" s="44"/>
      <c r="AK740" s="44"/>
      <c r="AL740" s="44"/>
      <c r="AM740" s="44"/>
      <c r="AN740" s="44"/>
      <c r="AO740" s="44"/>
      <c r="AP740" s="44"/>
      <c r="AQ740" s="44"/>
      <c r="AR740" s="44"/>
      <c r="AS740" s="44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44"/>
      <c r="C741" s="44"/>
      <c r="D741" s="39"/>
      <c r="E741" s="39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  <c r="AF741" s="44"/>
      <c r="AG741" s="44"/>
      <c r="AH741" s="44"/>
      <c r="AI741" s="44"/>
      <c r="AJ741" s="44"/>
      <c r="AK741" s="44"/>
      <c r="AL741" s="44"/>
      <c r="AM741" s="44"/>
      <c r="AN741" s="44"/>
      <c r="AO741" s="44"/>
      <c r="AP741" s="44"/>
      <c r="AQ741" s="44"/>
      <c r="AR741" s="44"/>
      <c r="AS741" s="44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44"/>
      <c r="C742" s="44"/>
      <c r="D742" s="39"/>
      <c r="E742" s="39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  <c r="AF742" s="44"/>
      <c r="AG742" s="44"/>
      <c r="AH742" s="44"/>
      <c r="AI742" s="44"/>
      <c r="AJ742" s="44"/>
      <c r="AK742" s="44"/>
      <c r="AL742" s="44"/>
      <c r="AM742" s="44"/>
      <c r="AN742" s="44"/>
      <c r="AO742" s="44"/>
      <c r="AP742" s="44"/>
      <c r="AQ742" s="44"/>
      <c r="AR742" s="44"/>
      <c r="AS742" s="44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44"/>
      <c r="C743" s="44"/>
      <c r="D743" s="39"/>
      <c r="E743" s="39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  <c r="AF743" s="44"/>
      <c r="AG743" s="44"/>
      <c r="AH743" s="44"/>
      <c r="AI743" s="44"/>
      <c r="AJ743" s="44"/>
      <c r="AK743" s="44"/>
      <c r="AL743" s="44"/>
      <c r="AM743" s="44"/>
      <c r="AN743" s="44"/>
      <c r="AO743" s="44"/>
      <c r="AP743" s="44"/>
      <c r="AQ743" s="44"/>
      <c r="AR743" s="44"/>
      <c r="AS743" s="44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44"/>
      <c r="C744" s="44"/>
      <c r="D744" s="39"/>
      <c r="E744" s="39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  <c r="AF744" s="44"/>
      <c r="AG744" s="44"/>
      <c r="AH744" s="44"/>
      <c r="AI744" s="44"/>
      <c r="AJ744" s="44"/>
      <c r="AK744" s="44"/>
      <c r="AL744" s="44"/>
      <c r="AM744" s="44"/>
      <c r="AN744" s="44"/>
      <c r="AO744" s="44"/>
      <c r="AP744" s="44"/>
      <c r="AQ744" s="44"/>
      <c r="AR744" s="44"/>
      <c r="AS744" s="44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44"/>
      <c r="C745" s="44"/>
      <c r="D745" s="39"/>
      <c r="E745" s="39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  <c r="AF745" s="44"/>
      <c r="AG745" s="44"/>
      <c r="AH745" s="44"/>
      <c r="AI745" s="44"/>
      <c r="AJ745" s="44"/>
      <c r="AK745" s="44"/>
      <c r="AL745" s="44"/>
      <c r="AM745" s="44"/>
      <c r="AN745" s="44"/>
      <c r="AO745" s="44"/>
      <c r="AP745" s="44"/>
      <c r="AQ745" s="44"/>
      <c r="AR745" s="44"/>
      <c r="AS745" s="44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44"/>
      <c r="C746" s="44"/>
      <c r="D746" s="39"/>
      <c r="E746" s="39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  <c r="AF746" s="44"/>
      <c r="AG746" s="44"/>
      <c r="AH746" s="44"/>
      <c r="AI746" s="44"/>
      <c r="AJ746" s="44"/>
      <c r="AK746" s="44"/>
      <c r="AL746" s="44"/>
      <c r="AM746" s="44"/>
      <c r="AN746" s="44"/>
      <c r="AO746" s="44"/>
      <c r="AP746" s="44"/>
      <c r="AQ746" s="44"/>
      <c r="AR746" s="44"/>
      <c r="AS746" s="44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44"/>
      <c r="C747" s="44"/>
      <c r="D747" s="39"/>
      <c r="E747" s="39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  <c r="AJ747" s="44"/>
      <c r="AK747" s="44"/>
      <c r="AL747" s="44"/>
      <c r="AM747" s="44"/>
      <c r="AN747" s="44"/>
      <c r="AO747" s="44"/>
      <c r="AP747" s="44"/>
      <c r="AQ747" s="44"/>
      <c r="AR747" s="44"/>
      <c r="AS747" s="44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44"/>
      <c r="C748" s="44"/>
      <c r="D748" s="39"/>
      <c r="E748" s="39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  <c r="AF748" s="44"/>
      <c r="AG748" s="44"/>
      <c r="AH748" s="44"/>
      <c r="AI748" s="44"/>
      <c r="AJ748" s="44"/>
      <c r="AK748" s="44"/>
      <c r="AL748" s="44"/>
      <c r="AM748" s="44"/>
      <c r="AN748" s="44"/>
      <c r="AO748" s="44"/>
      <c r="AP748" s="44"/>
      <c r="AQ748" s="44"/>
      <c r="AR748" s="44"/>
      <c r="AS748" s="44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44"/>
      <c r="C749" s="44"/>
      <c r="D749" s="39"/>
      <c r="E749" s="39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44"/>
      <c r="AG749" s="44"/>
      <c r="AH749" s="44"/>
      <c r="AI749" s="44"/>
      <c r="AJ749" s="44"/>
      <c r="AK749" s="44"/>
      <c r="AL749" s="44"/>
      <c r="AM749" s="44"/>
      <c r="AN749" s="44"/>
      <c r="AO749" s="44"/>
      <c r="AP749" s="44"/>
      <c r="AQ749" s="44"/>
      <c r="AR749" s="44"/>
      <c r="AS749" s="44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44"/>
      <c r="C750" s="44"/>
      <c r="D750" s="39"/>
      <c r="E750" s="39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  <c r="AF750" s="44"/>
      <c r="AG750" s="44"/>
      <c r="AH750" s="44"/>
      <c r="AI750" s="44"/>
      <c r="AJ750" s="44"/>
      <c r="AK750" s="44"/>
      <c r="AL750" s="44"/>
      <c r="AM750" s="44"/>
      <c r="AN750" s="44"/>
      <c r="AO750" s="44"/>
      <c r="AP750" s="44"/>
      <c r="AQ750" s="44"/>
      <c r="AR750" s="44"/>
      <c r="AS750" s="44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44"/>
      <c r="C751" s="44"/>
      <c r="D751" s="39"/>
      <c r="E751" s="39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  <c r="AF751" s="44"/>
      <c r="AG751" s="44"/>
      <c r="AH751" s="44"/>
      <c r="AI751" s="44"/>
      <c r="AJ751" s="44"/>
      <c r="AK751" s="44"/>
      <c r="AL751" s="44"/>
      <c r="AM751" s="44"/>
      <c r="AN751" s="44"/>
      <c r="AO751" s="44"/>
      <c r="AP751" s="44"/>
      <c r="AQ751" s="44"/>
      <c r="AR751" s="44"/>
      <c r="AS751" s="44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44"/>
      <c r="C752" s="44"/>
      <c r="D752" s="39"/>
      <c r="E752" s="39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  <c r="AF752" s="44"/>
      <c r="AG752" s="44"/>
      <c r="AH752" s="44"/>
      <c r="AI752" s="44"/>
      <c r="AJ752" s="44"/>
      <c r="AK752" s="44"/>
      <c r="AL752" s="44"/>
      <c r="AM752" s="44"/>
      <c r="AN752" s="44"/>
      <c r="AO752" s="44"/>
      <c r="AP752" s="44"/>
      <c r="AQ752" s="44"/>
      <c r="AR752" s="44"/>
      <c r="AS752" s="44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44"/>
      <c r="C753" s="44"/>
      <c r="D753" s="39"/>
      <c r="E753" s="39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  <c r="AF753" s="44"/>
      <c r="AG753" s="44"/>
      <c r="AH753" s="44"/>
      <c r="AI753" s="44"/>
      <c r="AJ753" s="44"/>
      <c r="AK753" s="44"/>
      <c r="AL753" s="44"/>
      <c r="AM753" s="44"/>
      <c r="AN753" s="44"/>
      <c r="AO753" s="44"/>
      <c r="AP753" s="44"/>
      <c r="AQ753" s="44"/>
      <c r="AR753" s="44"/>
      <c r="AS753" s="44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44"/>
      <c r="C754" s="44"/>
      <c r="D754" s="39"/>
      <c r="E754" s="39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  <c r="AF754" s="44"/>
      <c r="AG754" s="44"/>
      <c r="AH754" s="44"/>
      <c r="AI754" s="44"/>
      <c r="AJ754" s="44"/>
      <c r="AK754" s="44"/>
      <c r="AL754" s="44"/>
      <c r="AM754" s="44"/>
      <c r="AN754" s="44"/>
      <c r="AO754" s="44"/>
      <c r="AP754" s="44"/>
      <c r="AQ754" s="44"/>
      <c r="AR754" s="44"/>
      <c r="AS754" s="44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44"/>
      <c r="C755" s="44"/>
      <c r="D755" s="39"/>
      <c r="E755" s="39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  <c r="AF755" s="44"/>
      <c r="AG755" s="44"/>
      <c r="AH755" s="44"/>
      <c r="AI755" s="44"/>
      <c r="AJ755" s="44"/>
      <c r="AK755" s="44"/>
      <c r="AL755" s="44"/>
      <c r="AM755" s="44"/>
      <c r="AN755" s="44"/>
      <c r="AO755" s="44"/>
      <c r="AP755" s="44"/>
      <c r="AQ755" s="44"/>
      <c r="AR755" s="44"/>
      <c r="AS755" s="44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44"/>
      <c r="C756" s="44"/>
      <c r="D756" s="39"/>
      <c r="E756" s="39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  <c r="AJ756" s="44"/>
      <c r="AK756" s="44"/>
      <c r="AL756" s="44"/>
      <c r="AM756" s="44"/>
      <c r="AN756" s="44"/>
      <c r="AO756" s="44"/>
      <c r="AP756" s="44"/>
      <c r="AQ756" s="44"/>
      <c r="AR756" s="44"/>
      <c r="AS756" s="44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44"/>
      <c r="C757" s="44"/>
      <c r="D757" s="39"/>
      <c r="E757" s="39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  <c r="AF757" s="44"/>
      <c r="AG757" s="44"/>
      <c r="AH757" s="44"/>
      <c r="AI757" s="44"/>
      <c r="AJ757" s="44"/>
      <c r="AK757" s="44"/>
      <c r="AL757" s="44"/>
      <c r="AM757" s="44"/>
      <c r="AN757" s="44"/>
      <c r="AO757" s="44"/>
      <c r="AP757" s="44"/>
      <c r="AQ757" s="44"/>
      <c r="AR757" s="44"/>
      <c r="AS757" s="44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44"/>
      <c r="C758" s="44"/>
      <c r="D758" s="39"/>
      <c r="E758" s="39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44"/>
      <c r="AG758" s="44"/>
      <c r="AH758" s="44"/>
      <c r="AI758" s="44"/>
      <c r="AJ758" s="44"/>
      <c r="AK758" s="44"/>
      <c r="AL758" s="44"/>
      <c r="AM758" s="44"/>
      <c r="AN758" s="44"/>
      <c r="AO758" s="44"/>
      <c r="AP758" s="44"/>
      <c r="AQ758" s="44"/>
      <c r="AR758" s="44"/>
      <c r="AS758" s="44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44"/>
      <c r="C759" s="44"/>
      <c r="D759" s="39"/>
      <c r="E759" s="39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  <c r="AF759" s="44"/>
      <c r="AG759" s="44"/>
      <c r="AH759" s="44"/>
      <c r="AI759" s="44"/>
      <c r="AJ759" s="44"/>
      <c r="AK759" s="44"/>
      <c r="AL759" s="44"/>
      <c r="AM759" s="44"/>
      <c r="AN759" s="44"/>
      <c r="AO759" s="44"/>
      <c r="AP759" s="44"/>
      <c r="AQ759" s="44"/>
      <c r="AR759" s="44"/>
      <c r="AS759" s="44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44"/>
      <c r="C760" s="44"/>
      <c r="D760" s="39"/>
      <c r="E760" s="39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  <c r="AF760" s="44"/>
      <c r="AG760" s="44"/>
      <c r="AH760" s="44"/>
      <c r="AI760" s="44"/>
      <c r="AJ760" s="44"/>
      <c r="AK760" s="44"/>
      <c r="AL760" s="44"/>
      <c r="AM760" s="44"/>
      <c r="AN760" s="44"/>
      <c r="AO760" s="44"/>
      <c r="AP760" s="44"/>
      <c r="AQ760" s="44"/>
      <c r="AR760" s="44"/>
      <c r="AS760" s="44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44"/>
      <c r="C761" s="44"/>
      <c r="D761" s="39"/>
      <c r="E761" s="39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  <c r="AF761" s="44"/>
      <c r="AG761" s="44"/>
      <c r="AH761" s="44"/>
      <c r="AI761" s="44"/>
      <c r="AJ761" s="44"/>
      <c r="AK761" s="44"/>
      <c r="AL761" s="44"/>
      <c r="AM761" s="44"/>
      <c r="AN761" s="44"/>
      <c r="AO761" s="44"/>
      <c r="AP761" s="44"/>
      <c r="AQ761" s="44"/>
      <c r="AR761" s="44"/>
      <c r="AS761" s="44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44"/>
      <c r="C762" s="44"/>
      <c r="D762" s="39"/>
      <c r="E762" s="39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  <c r="AF762" s="44"/>
      <c r="AG762" s="44"/>
      <c r="AH762" s="44"/>
      <c r="AI762" s="44"/>
      <c r="AJ762" s="44"/>
      <c r="AK762" s="44"/>
      <c r="AL762" s="44"/>
      <c r="AM762" s="44"/>
      <c r="AN762" s="44"/>
      <c r="AO762" s="44"/>
      <c r="AP762" s="44"/>
      <c r="AQ762" s="44"/>
      <c r="AR762" s="44"/>
      <c r="AS762" s="44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44"/>
      <c r="C763" s="44"/>
      <c r="D763" s="39"/>
      <c r="E763" s="39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  <c r="AF763" s="44"/>
      <c r="AG763" s="44"/>
      <c r="AH763" s="44"/>
      <c r="AI763" s="44"/>
      <c r="AJ763" s="44"/>
      <c r="AK763" s="44"/>
      <c r="AL763" s="44"/>
      <c r="AM763" s="44"/>
      <c r="AN763" s="44"/>
      <c r="AO763" s="44"/>
      <c r="AP763" s="44"/>
      <c r="AQ763" s="44"/>
      <c r="AR763" s="44"/>
      <c r="AS763" s="44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44"/>
      <c r="C764" s="44"/>
      <c r="D764" s="39"/>
      <c r="E764" s="39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  <c r="AF764" s="44"/>
      <c r="AG764" s="44"/>
      <c r="AH764" s="44"/>
      <c r="AI764" s="44"/>
      <c r="AJ764" s="44"/>
      <c r="AK764" s="44"/>
      <c r="AL764" s="44"/>
      <c r="AM764" s="44"/>
      <c r="AN764" s="44"/>
      <c r="AO764" s="44"/>
      <c r="AP764" s="44"/>
      <c r="AQ764" s="44"/>
      <c r="AR764" s="44"/>
      <c r="AS764" s="44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44"/>
      <c r="C765" s="44"/>
      <c r="D765" s="39"/>
      <c r="E765" s="39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  <c r="AJ765" s="44"/>
      <c r="AK765" s="44"/>
      <c r="AL765" s="44"/>
      <c r="AM765" s="44"/>
      <c r="AN765" s="44"/>
      <c r="AO765" s="44"/>
      <c r="AP765" s="44"/>
      <c r="AQ765" s="44"/>
      <c r="AR765" s="44"/>
      <c r="AS765" s="44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44"/>
      <c r="C766" s="44"/>
      <c r="D766" s="39"/>
      <c r="E766" s="39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44"/>
      <c r="AG766" s="44"/>
      <c r="AH766" s="44"/>
      <c r="AI766" s="44"/>
      <c r="AJ766" s="44"/>
      <c r="AK766" s="44"/>
      <c r="AL766" s="44"/>
      <c r="AM766" s="44"/>
      <c r="AN766" s="44"/>
      <c r="AO766" s="44"/>
      <c r="AP766" s="44"/>
      <c r="AQ766" s="44"/>
      <c r="AR766" s="44"/>
      <c r="AS766" s="44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44"/>
      <c r="C767" s="44"/>
      <c r="D767" s="39"/>
      <c r="E767" s="39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44"/>
      <c r="AG767" s="44"/>
      <c r="AH767" s="44"/>
      <c r="AI767" s="44"/>
      <c r="AJ767" s="44"/>
      <c r="AK767" s="44"/>
      <c r="AL767" s="44"/>
      <c r="AM767" s="44"/>
      <c r="AN767" s="44"/>
      <c r="AO767" s="44"/>
      <c r="AP767" s="44"/>
      <c r="AQ767" s="44"/>
      <c r="AR767" s="44"/>
      <c r="AS767" s="44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44"/>
      <c r="C768" s="44"/>
      <c r="D768" s="39"/>
      <c r="E768" s="39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  <c r="AF768" s="44"/>
      <c r="AG768" s="44"/>
      <c r="AH768" s="44"/>
      <c r="AI768" s="44"/>
      <c r="AJ768" s="44"/>
      <c r="AK768" s="44"/>
      <c r="AL768" s="44"/>
      <c r="AM768" s="44"/>
      <c r="AN768" s="44"/>
      <c r="AO768" s="44"/>
      <c r="AP768" s="44"/>
      <c r="AQ768" s="44"/>
      <c r="AR768" s="44"/>
      <c r="AS768" s="44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44"/>
      <c r="C769" s="44"/>
      <c r="D769" s="39"/>
      <c r="E769" s="39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  <c r="AF769" s="44"/>
      <c r="AG769" s="44"/>
      <c r="AH769" s="44"/>
      <c r="AI769" s="44"/>
      <c r="AJ769" s="44"/>
      <c r="AK769" s="44"/>
      <c r="AL769" s="44"/>
      <c r="AM769" s="44"/>
      <c r="AN769" s="44"/>
      <c r="AO769" s="44"/>
      <c r="AP769" s="44"/>
      <c r="AQ769" s="44"/>
      <c r="AR769" s="44"/>
      <c r="AS769" s="44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44"/>
      <c r="C770" s="44"/>
      <c r="D770" s="39"/>
      <c r="E770" s="39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  <c r="AF770" s="44"/>
      <c r="AG770" s="44"/>
      <c r="AH770" s="44"/>
      <c r="AI770" s="44"/>
      <c r="AJ770" s="44"/>
      <c r="AK770" s="44"/>
      <c r="AL770" s="44"/>
      <c r="AM770" s="44"/>
      <c r="AN770" s="44"/>
      <c r="AO770" s="44"/>
      <c r="AP770" s="44"/>
      <c r="AQ770" s="44"/>
      <c r="AR770" s="44"/>
      <c r="AS770" s="44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44"/>
      <c r="C771" s="44"/>
      <c r="D771" s="39"/>
      <c r="E771" s="39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  <c r="AF771" s="44"/>
      <c r="AG771" s="44"/>
      <c r="AH771" s="44"/>
      <c r="AI771" s="44"/>
      <c r="AJ771" s="44"/>
      <c r="AK771" s="44"/>
      <c r="AL771" s="44"/>
      <c r="AM771" s="44"/>
      <c r="AN771" s="44"/>
      <c r="AO771" s="44"/>
      <c r="AP771" s="44"/>
      <c r="AQ771" s="44"/>
      <c r="AR771" s="44"/>
      <c r="AS771" s="44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44"/>
      <c r="C772" s="44"/>
      <c r="D772" s="39"/>
      <c r="E772" s="39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  <c r="AF772" s="44"/>
      <c r="AG772" s="44"/>
      <c r="AH772" s="44"/>
      <c r="AI772" s="44"/>
      <c r="AJ772" s="44"/>
      <c r="AK772" s="44"/>
      <c r="AL772" s="44"/>
      <c r="AM772" s="44"/>
      <c r="AN772" s="44"/>
      <c r="AO772" s="44"/>
      <c r="AP772" s="44"/>
      <c r="AQ772" s="44"/>
      <c r="AR772" s="44"/>
      <c r="AS772" s="44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44"/>
      <c r="C773" s="44"/>
      <c r="D773" s="39"/>
      <c r="E773" s="39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  <c r="AF773" s="44"/>
      <c r="AG773" s="44"/>
      <c r="AH773" s="44"/>
      <c r="AI773" s="44"/>
      <c r="AJ773" s="44"/>
      <c r="AK773" s="44"/>
      <c r="AL773" s="44"/>
      <c r="AM773" s="44"/>
      <c r="AN773" s="44"/>
      <c r="AO773" s="44"/>
      <c r="AP773" s="44"/>
      <c r="AQ773" s="44"/>
      <c r="AR773" s="44"/>
      <c r="AS773" s="44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44"/>
      <c r="C774" s="44"/>
      <c r="D774" s="39"/>
      <c r="E774" s="39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  <c r="AJ774" s="44"/>
      <c r="AK774" s="44"/>
      <c r="AL774" s="44"/>
      <c r="AM774" s="44"/>
      <c r="AN774" s="44"/>
      <c r="AO774" s="44"/>
      <c r="AP774" s="44"/>
      <c r="AQ774" s="44"/>
      <c r="AR774" s="44"/>
      <c r="AS774" s="44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44"/>
      <c r="C775" s="44"/>
      <c r="D775" s="39"/>
      <c r="E775" s="39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  <c r="AF775" s="44"/>
      <c r="AG775" s="44"/>
      <c r="AH775" s="44"/>
      <c r="AI775" s="44"/>
      <c r="AJ775" s="44"/>
      <c r="AK775" s="44"/>
      <c r="AL775" s="44"/>
      <c r="AM775" s="44"/>
      <c r="AN775" s="44"/>
      <c r="AO775" s="44"/>
      <c r="AP775" s="44"/>
      <c r="AQ775" s="44"/>
      <c r="AR775" s="44"/>
      <c r="AS775" s="44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44"/>
      <c r="C776" s="44"/>
      <c r="D776" s="39"/>
      <c r="E776" s="39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44"/>
      <c r="AG776" s="44"/>
      <c r="AH776" s="44"/>
      <c r="AI776" s="44"/>
      <c r="AJ776" s="44"/>
      <c r="AK776" s="44"/>
      <c r="AL776" s="44"/>
      <c r="AM776" s="44"/>
      <c r="AN776" s="44"/>
      <c r="AO776" s="44"/>
      <c r="AP776" s="44"/>
      <c r="AQ776" s="44"/>
      <c r="AR776" s="44"/>
      <c r="AS776" s="44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44"/>
      <c r="C777" s="44"/>
      <c r="D777" s="39"/>
      <c r="E777" s="39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  <c r="AF777" s="44"/>
      <c r="AG777" s="44"/>
      <c r="AH777" s="44"/>
      <c r="AI777" s="44"/>
      <c r="AJ777" s="44"/>
      <c r="AK777" s="44"/>
      <c r="AL777" s="44"/>
      <c r="AM777" s="44"/>
      <c r="AN777" s="44"/>
      <c r="AO777" s="44"/>
      <c r="AP777" s="44"/>
      <c r="AQ777" s="44"/>
      <c r="AR777" s="44"/>
      <c r="AS777" s="44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44"/>
      <c r="C778" s="44"/>
      <c r="D778" s="39"/>
      <c r="E778" s="39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  <c r="AF778" s="44"/>
      <c r="AG778" s="44"/>
      <c r="AH778" s="44"/>
      <c r="AI778" s="44"/>
      <c r="AJ778" s="44"/>
      <c r="AK778" s="44"/>
      <c r="AL778" s="44"/>
      <c r="AM778" s="44"/>
      <c r="AN778" s="44"/>
      <c r="AO778" s="44"/>
      <c r="AP778" s="44"/>
      <c r="AQ778" s="44"/>
      <c r="AR778" s="44"/>
      <c r="AS778" s="44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44"/>
      <c r="C779" s="44"/>
      <c r="D779" s="39"/>
      <c r="E779" s="39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  <c r="AF779" s="44"/>
      <c r="AG779" s="44"/>
      <c r="AH779" s="44"/>
      <c r="AI779" s="44"/>
      <c r="AJ779" s="44"/>
      <c r="AK779" s="44"/>
      <c r="AL779" s="44"/>
      <c r="AM779" s="44"/>
      <c r="AN779" s="44"/>
      <c r="AO779" s="44"/>
      <c r="AP779" s="44"/>
      <c r="AQ779" s="44"/>
      <c r="AR779" s="44"/>
      <c r="AS779" s="44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44"/>
      <c r="C780" s="44"/>
      <c r="D780" s="39"/>
      <c r="E780" s="39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  <c r="AF780" s="44"/>
      <c r="AG780" s="44"/>
      <c r="AH780" s="44"/>
      <c r="AI780" s="44"/>
      <c r="AJ780" s="44"/>
      <c r="AK780" s="44"/>
      <c r="AL780" s="44"/>
      <c r="AM780" s="44"/>
      <c r="AN780" s="44"/>
      <c r="AO780" s="44"/>
      <c r="AP780" s="44"/>
      <c r="AQ780" s="44"/>
      <c r="AR780" s="44"/>
      <c r="AS780" s="44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44"/>
      <c r="C781" s="44"/>
      <c r="D781" s="39"/>
      <c r="E781" s="39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  <c r="AF781" s="44"/>
      <c r="AG781" s="44"/>
      <c r="AH781" s="44"/>
      <c r="AI781" s="44"/>
      <c r="AJ781" s="44"/>
      <c r="AK781" s="44"/>
      <c r="AL781" s="44"/>
      <c r="AM781" s="44"/>
      <c r="AN781" s="44"/>
      <c r="AO781" s="44"/>
      <c r="AP781" s="44"/>
      <c r="AQ781" s="44"/>
      <c r="AR781" s="44"/>
      <c r="AS781" s="44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44"/>
      <c r="C782" s="44"/>
      <c r="D782" s="39"/>
      <c r="E782" s="39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  <c r="AF782" s="44"/>
      <c r="AG782" s="44"/>
      <c r="AH782" s="44"/>
      <c r="AI782" s="44"/>
      <c r="AJ782" s="44"/>
      <c r="AK782" s="44"/>
      <c r="AL782" s="44"/>
      <c r="AM782" s="44"/>
      <c r="AN782" s="44"/>
      <c r="AO782" s="44"/>
      <c r="AP782" s="44"/>
      <c r="AQ782" s="44"/>
      <c r="AR782" s="44"/>
      <c r="AS782" s="44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44"/>
      <c r="C783" s="44"/>
      <c r="D783" s="39"/>
      <c r="E783" s="39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  <c r="AJ783" s="44"/>
      <c r="AK783" s="44"/>
      <c r="AL783" s="44"/>
      <c r="AM783" s="44"/>
      <c r="AN783" s="44"/>
      <c r="AO783" s="44"/>
      <c r="AP783" s="44"/>
      <c r="AQ783" s="44"/>
      <c r="AR783" s="44"/>
      <c r="AS783" s="44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44"/>
      <c r="C784" s="44"/>
      <c r="D784" s="39"/>
      <c r="E784" s="39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  <c r="AF784" s="44"/>
      <c r="AG784" s="44"/>
      <c r="AH784" s="44"/>
      <c r="AI784" s="44"/>
      <c r="AJ784" s="44"/>
      <c r="AK784" s="44"/>
      <c r="AL784" s="44"/>
      <c r="AM784" s="44"/>
      <c r="AN784" s="44"/>
      <c r="AO784" s="44"/>
      <c r="AP784" s="44"/>
      <c r="AQ784" s="44"/>
      <c r="AR784" s="44"/>
      <c r="AS784" s="44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44"/>
      <c r="C785" s="44"/>
      <c r="D785" s="39"/>
      <c r="E785" s="39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  <c r="AF785" s="44"/>
      <c r="AG785" s="44"/>
      <c r="AH785" s="44"/>
      <c r="AI785" s="44"/>
      <c r="AJ785" s="44"/>
      <c r="AK785" s="44"/>
      <c r="AL785" s="44"/>
      <c r="AM785" s="44"/>
      <c r="AN785" s="44"/>
      <c r="AO785" s="44"/>
      <c r="AP785" s="44"/>
      <c r="AQ785" s="44"/>
      <c r="AR785" s="44"/>
      <c r="AS785" s="44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44"/>
      <c r="C786" s="44"/>
      <c r="D786" s="39"/>
      <c r="E786" s="39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  <c r="AF786" s="44"/>
      <c r="AG786" s="44"/>
      <c r="AH786" s="44"/>
      <c r="AI786" s="44"/>
      <c r="AJ786" s="44"/>
      <c r="AK786" s="44"/>
      <c r="AL786" s="44"/>
      <c r="AM786" s="44"/>
      <c r="AN786" s="44"/>
      <c r="AO786" s="44"/>
      <c r="AP786" s="44"/>
      <c r="AQ786" s="44"/>
      <c r="AR786" s="44"/>
      <c r="AS786" s="44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44"/>
      <c r="C787" s="44"/>
      <c r="D787" s="39"/>
      <c r="E787" s="39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  <c r="AF787" s="44"/>
      <c r="AG787" s="44"/>
      <c r="AH787" s="44"/>
      <c r="AI787" s="44"/>
      <c r="AJ787" s="44"/>
      <c r="AK787" s="44"/>
      <c r="AL787" s="44"/>
      <c r="AM787" s="44"/>
      <c r="AN787" s="44"/>
      <c r="AO787" s="44"/>
      <c r="AP787" s="44"/>
      <c r="AQ787" s="44"/>
      <c r="AR787" s="44"/>
      <c r="AS787" s="44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44"/>
      <c r="C788" s="44"/>
      <c r="D788" s="39"/>
      <c r="E788" s="39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  <c r="AF788" s="44"/>
      <c r="AG788" s="44"/>
      <c r="AH788" s="44"/>
      <c r="AI788" s="44"/>
      <c r="AJ788" s="44"/>
      <c r="AK788" s="44"/>
      <c r="AL788" s="44"/>
      <c r="AM788" s="44"/>
      <c r="AN788" s="44"/>
      <c r="AO788" s="44"/>
      <c r="AP788" s="44"/>
      <c r="AQ788" s="44"/>
      <c r="AR788" s="44"/>
      <c r="AS788" s="44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44"/>
      <c r="C789" s="44"/>
      <c r="D789" s="39"/>
      <c r="E789" s="39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  <c r="AF789" s="44"/>
      <c r="AG789" s="44"/>
      <c r="AH789" s="44"/>
      <c r="AI789" s="44"/>
      <c r="AJ789" s="44"/>
      <c r="AK789" s="44"/>
      <c r="AL789" s="44"/>
      <c r="AM789" s="44"/>
      <c r="AN789" s="44"/>
      <c r="AO789" s="44"/>
      <c r="AP789" s="44"/>
      <c r="AQ789" s="44"/>
      <c r="AR789" s="44"/>
      <c r="AS789" s="44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44"/>
      <c r="C790" s="44"/>
      <c r="D790" s="39"/>
      <c r="E790" s="39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  <c r="AF790" s="44"/>
      <c r="AG790" s="44"/>
      <c r="AH790" s="44"/>
      <c r="AI790" s="44"/>
      <c r="AJ790" s="44"/>
      <c r="AK790" s="44"/>
      <c r="AL790" s="44"/>
      <c r="AM790" s="44"/>
      <c r="AN790" s="44"/>
      <c r="AO790" s="44"/>
      <c r="AP790" s="44"/>
      <c r="AQ790" s="44"/>
      <c r="AR790" s="44"/>
      <c r="AS790" s="44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44"/>
      <c r="C791" s="44"/>
      <c r="D791" s="39"/>
      <c r="E791" s="39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  <c r="AF791" s="44"/>
      <c r="AG791" s="44"/>
      <c r="AH791" s="44"/>
      <c r="AI791" s="44"/>
      <c r="AJ791" s="44"/>
      <c r="AK791" s="44"/>
      <c r="AL791" s="44"/>
      <c r="AM791" s="44"/>
      <c r="AN791" s="44"/>
      <c r="AO791" s="44"/>
      <c r="AP791" s="44"/>
      <c r="AQ791" s="44"/>
      <c r="AR791" s="44"/>
      <c r="AS791" s="44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44"/>
      <c r="C792" s="44"/>
      <c r="D792" s="39"/>
      <c r="E792" s="39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  <c r="AJ792" s="44"/>
      <c r="AK792" s="44"/>
      <c r="AL792" s="44"/>
      <c r="AM792" s="44"/>
      <c r="AN792" s="44"/>
      <c r="AO792" s="44"/>
      <c r="AP792" s="44"/>
      <c r="AQ792" s="44"/>
      <c r="AR792" s="44"/>
      <c r="AS792" s="44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44"/>
      <c r="C793" s="44"/>
      <c r="D793" s="39"/>
      <c r="E793" s="39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  <c r="AF793" s="44"/>
      <c r="AG793" s="44"/>
      <c r="AH793" s="44"/>
      <c r="AI793" s="44"/>
      <c r="AJ793" s="44"/>
      <c r="AK793" s="44"/>
      <c r="AL793" s="44"/>
      <c r="AM793" s="44"/>
      <c r="AN793" s="44"/>
      <c r="AO793" s="44"/>
      <c r="AP793" s="44"/>
      <c r="AQ793" s="44"/>
      <c r="AR793" s="44"/>
      <c r="AS793" s="44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44"/>
      <c r="C794" s="44"/>
      <c r="D794" s="39"/>
      <c r="E794" s="39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  <c r="AF794" s="44"/>
      <c r="AG794" s="44"/>
      <c r="AH794" s="44"/>
      <c r="AI794" s="44"/>
      <c r="AJ794" s="44"/>
      <c r="AK794" s="44"/>
      <c r="AL794" s="44"/>
      <c r="AM794" s="44"/>
      <c r="AN794" s="44"/>
      <c r="AO794" s="44"/>
      <c r="AP794" s="44"/>
      <c r="AQ794" s="44"/>
      <c r="AR794" s="44"/>
      <c r="AS794" s="44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44"/>
      <c r="C795" s="44"/>
      <c r="D795" s="39"/>
      <c r="E795" s="39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  <c r="AF795" s="44"/>
      <c r="AG795" s="44"/>
      <c r="AH795" s="44"/>
      <c r="AI795" s="44"/>
      <c r="AJ795" s="44"/>
      <c r="AK795" s="44"/>
      <c r="AL795" s="44"/>
      <c r="AM795" s="44"/>
      <c r="AN795" s="44"/>
      <c r="AO795" s="44"/>
      <c r="AP795" s="44"/>
      <c r="AQ795" s="44"/>
      <c r="AR795" s="44"/>
      <c r="AS795" s="44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44"/>
      <c r="C796" s="44"/>
      <c r="D796" s="39"/>
      <c r="E796" s="39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  <c r="AF796" s="44"/>
      <c r="AG796" s="44"/>
      <c r="AH796" s="44"/>
      <c r="AI796" s="44"/>
      <c r="AJ796" s="44"/>
      <c r="AK796" s="44"/>
      <c r="AL796" s="44"/>
      <c r="AM796" s="44"/>
      <c r="AN796" s="44"/>
      <c r="AO796" s="44"/>
      <c r="AP796" s="44"/>
      <c r="AQ796" s="44"/>
      <c r="AR796" s="44"/>
      <c r="AS796" s="44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44"/>
      <c r="C797" s="44"/>
      <c r="D797" s="39"/>
      <c r="E797" s="39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  <c r="AF797" s="44"/>
      <c r="AG797" s="44"/>
      <c r="AH797" s="44"/>
      <c r="AI797" s="44"/>
      <c r="AJ797" s="44"/>
      <c r="AK797" s="44"/>
      <c r="AL797" s="44"/>
      <c r="AM797" s="44"/>
      <c r="AN797" s="44"/>
      <c r="AO797" s="44"/>
      <c r="AP797" s="44"/>
      <c r="AQ797" s="44"/>
      <c r="AR797" s="44"/>
      <c r="AS797" s="44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44"/>
      <c r="C798" s="44"/>
      <c r="D798" s="39"/>
      <c r="E798" s="39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  <c r="AH798" s="44"/>
      <c r="AI798" s="44"/>
      <c r="AJ798" s="44"/>
      <c r="AK798" s="44"/>
      <c r="AL798" s="44"/>
      <c r="AM798" s="44"/>
      <c r="AN798" s="44"/>
      <c r="AO798" s="44"/>
      <c r="AP798" s="44"/>
      <c r="AQ798" s="44"/>
      <c r="AR798" s="44"/>
      <c r="AS798" s="44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44"/>
      <c r="C799" s="44"/>
      <c r="D799" s="39"/>
      <c r="E799" s="39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  <c r="AH799" s="44"/>
      <c r="AI799" s="44"/>
      <c r="AJ799" s="44"/>
      <c r="AK799" s="44"/>
      <c r="AL799" s="44"/>
      <c r="AM799" s="44"/>
      <c r="AN799" s="44"/>
      <c r="AO799" s="44"/>
      <c r="AP799" s="44"/>
      <c r="AQ799" s="44"/>
      <c r="AR799" s="44"/>
      <c r="AS799" s="44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44"/>
      <c r="C800" s="44"/>
      <c r="D800" s="39"/>
      <c r="E800" s="39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  <c r="AH800" s="44"/>
      <c r="AI800" s="44"/>
      <c r="AJ800" s="44"/>
      <c r="AK800" s="44"/>
      <c r="AL800" s="44"/>
      <c r="AM800" s="44"/>
      <c r="AN800" s="44"/>
      <c r="AO800" s="44"/>
      <c r="AP800" s="44"/>
      <c r="AQ800" s="44"/>
      <c r="AR800" s="44"/>
      <c r="AS800" s="44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44"/>
      <c r="C801" s="44"/>
      <c r="D801" s="39"/>
      <c r="E801" s="39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  <c r="AH801" s="44"/>
      <c r="AI801" s="44"/>
      <c r="AJ801" s="44"/>
      <c r="AK801" s="44"/>
      <c r="AL801" s="44"/>
      <c r="AM801" s="44"/>
      <c r="AN801" s="44"/>
      <c r="AO801" s="44"/>
      <c r="AP801" s="44"/>
      <c r="AQ801" s="44"/>
      <c r="AR801" s="44"/>
      <c r="AS801" s="44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44"/>
      <c r="C802" s="44"/>
      <c r="D802" s="39"/>
      <c r="E802" s="39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  <c r="AF802" s="44"/>
      <c r="AG802" s="44"/>
      <c r="AH802" s="44"/>
      <c r="AI802" s="44"/>
      <c r="AJ802" s="44"/>
      <c r="AK802" s="44"/>
      <c r="AL802" s="44"/>
      <c r="AM802" s="44"/>
      <c r="AN802" s="44"/>
      <c r="AO802" s="44"/>
      <c r="AP802" s="44"/>
      <c r="AQ802" s="44"/>
      <c r="AR802" s="44"/>
      <c r="AS802" s="44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44"/>
      <c r="C803" s="44"/>
      <c r="D803" s="39"/>
      <c r="E803" s="39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  <c r="AF803" s="44"/>
      <c r="AG803" s="44"/>
      <c r="AH803" s="44"/>
      <c r="AI803" s="44"/>
      <c r="AJ803" s="44"/>
      <c r="AK803" s="44"/>
      <c r="AL803" s="44"/>
      <c r="AM803" s="44"/>
      <c r="AN803" s="44"/>
      <c r="AO803" s="44"/>
      <c r="AP803" s="44"/>
      <c r="AQ803" s="44"/>
      <c r="AR803" s="44"/>
      <c r="AS803" s="44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44"/>
      <c r="C804" s="44"/>
      <c r="D804" s="39"/>
      <c r="E804" s="39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  <c r="AF804" s="44"/>
      <c r="AG804" s="44"/>
      <c r="AH804" s="44"/>
      <c r="AI804" s="44"/>
      <c r="AJ804" s="44"/>
      <c r="AK804" s="44"/>
      <c r="AL804" s="44"/>
      <c r="AM804" s="44"/>
      <c r="AN804" s="44"/>
      <c r="AO804" s="44"/>
      <c r="AP804" s="44"/>
      <c r="AQ804" s="44"/>
      <c r="AR804" s="44"/>
      <c r="AS804" s="44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44"/>
      <c r="C805" s="44"/>
      <c r="D805" s="39"/>
      <c r="E805" s="39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  <c r="AF805" s="44"/>
      <c r="AG805" s="44"/>
      <c r="AH805" s="44"/>
      <c r="AI805" s="44"/>
      <c r="AJ805" s="44"/>
      <c r="AK805" s="44"/>
      <c r="AL805" s="44"/>
      <c r="AM805" s="44"/>
      <c r="AN805" s="44"/>
      <c r="AO805" s="44"/>
      <c r="AP805" s="44"/>
      <c r="AQ805" s="44"/>
      <c r="AR805" s="44"/>
      <c r="AS805" s="44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44"/>
      <c r="C806" s="44"/>
      <c r="D806" s="39"/>
      <c r="E806" s="39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  <c r="AF806" s="44"/>
      <c r="AG806" s="44"/>
      <c r="AH806" s="44"/>
      <c r="AI806" s="44"/>
      <c r="AJ806" s="44"/>
      <c r="AK806" s="44"/>
      <c r="AL806" s="44"/>
      <c r="AM806" s="44"/>
      <c r="AN806" s="44"/>
      <c r="AO806" s="44"/>
      <c r="AP806" s="44"/>
      <c r="AQ806" s="44"/>
      <c r="AR806" s="44"/>
      <c r="AS806" s="44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44"/>
      <c r="C807" s="44"/>
      <c r="D807" s="39"/>
      <c r="E807" s="39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  <c r="AF807" s="44"/>
      <c r="AG807" s="44"/>
      <c r="AH807" s="44"/>
      <c r="AI807" s="44"/>
      <c r="AJ807" s="44"/>
      <c r="AK807" s="44"/>
      <c r="AL807" s="44"/>
      <c r="AM807" s="44"/>
      <c r="AN807" s="44"/>
      <c r="AO807" s="44"/>
      <c r="AP807" s="44"/>
      <c r="AQ807" s="44"/>
      <c r="AR807" s="44"/>
      <c r="AS807" s="44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44"/>
      <c r="C808" s="44"/>
      <c r="D808" s="39"/>
      <c r="E808" s="39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  <c r="AF808" s="44"/>
      <c r="AG808" s="44"/>
      <c r="AH808" s="44"/>
      <c r="AI808" s="44"/>
      <c r="AJ808" s="44"/>
      <c r="AK808" s="44"/>
      <c r="AL808" s="44"/>
      <c r="AM808" s="44"/>
      <c r="AN808" s="44"/>
      <c r="AO808" s="44"/>
      <c r="AP808" s="44"/>
      <c r="AQ808" s="44"/>
      <c r="AR808" s="44"/>
      <c r="AS808" s="44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44"/>
      <c r="C809" s="44"/>
      <c r="D809" s="39"/>
      <c r="E809" s="39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  <c r="AF809" s="44"/>
      <c r="AG809" s="44"/>
      <c r="AH809" s="44"/>
      <c r="AI809" s="44"/>
      <c r="AJ809" s="44"/>
      <c r="AK809" s="44"/>
      <c r="AL809" s="44"/>
      <c r="AM809" s="44"/>
      <c r="AN809" s="44"/>
      <c r="AO809" s="44"/>
      <c r="AP809" s="44"/>
      <c r="AQ809" s="44"/>
      <c r="AR809" s="44"/>
      <c r="AS809" s="44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44"/>
      <c r="C810" s="44"/>
      <c r="D810" s="39"/>
      <c r="E810" s="39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  <c r="AH810" s="44"/>
      <c r="AI810" s="44"/>
      <c r="AJ810" s="44"/>
      <c r="AK810" s="44"/>
      <c r="AL810" s="44"/>
      <c r="AM810" s="44"/>
      <c r="AN810" s="44"/>
      <c r="AO810" s="44"/>
      <c r="AP810" s="44"/>
      <c r="AQ810" s="44"/>
      <c r="AR810" s="44"/>
      <c r="AS810" s="44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44"/>
      <c r="C811" s="44"/>
      <c r="D811" s="39"/>
      <c r="E811" s="39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  <c r="AF811" s="44"/>
      <c r="AG811" s="44"/>
      <c r="AH811" s="44"/>
      <c r="AI811" s="44"/>
      <c r="AJ811" s="44"/>
      <c r="AK811" s="44"/>
      <c r="AL811" s="44"/>
      <c r="AM811" s="44"/>
      <c r="AN811" s="44"/>
      <c r="AO811" s="44"/>
      <c r="AP811" s="44"/>
      <c r="AQ811" s="44"/>
      <c r="AR811" s="44"/>
      <c r="AS811" s="44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44"/>
      <c r="C812" s="44"/>
      <c r="D812" s="39"/>
      <c r="E812" s="39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  <c r="AF812" s="44"/>
      <c r="AG812" s="44"/>
      <c r="AH812" s="44"/>
      <c r="AI812" s="44"/>
      <c r="AJ812" s="44"/>
      <c r="AK812" s="44"/>
      <c r="AL812" s="44"/>
      <c r="AM812" s="44"/>
      <c r="AN812" s="44"/>
      <c r="AO812" s="44"/>
      <c r="AP812" s="44"/>
      <c r="AQ812" s="44"/>
      <c r="AR812" s="44"/>
      <c r="AS812" s="44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44"/>
      <c r="C813" s="44"/>
      <c r="D813" s="39"/>
      <c r="E813" s="39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  <c r="AF813" s="44"/>
      <c r="AG813" s="44"/>
      <c r="AH813" s="44"/>
      <c r="AI813" s="44"/>
      <c r="AJ813" s="44"/>
      <c r="AK813" s="44"/>
      <c r="AL813" s="44"/>
      <c r="AM813" s="44"/>
      <c r="AN813" s="44"/>
      <c r="AO813" s="44"/>
      <c r="AP813" s="44"/>
      <c r="AQ813" s="44"/>
      <c r="AR813" s="44"/>
      <c r="AS813" s="44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44"/>
      <c r="C814" s="44"/>
      <c r="D814" s="39"/>
      <c r="E814" s="39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  <c r="AF814" s="44"/>
      <c r="AG814" s="44"/>
      <c r="AH814" s="44"/>
      <c r="AI814" s="44"/>
      <c r="AJ814" s="44"/>
      <c r="AK814" s="44"/>
      <c r="AL814" s="44"/>
      <c r="AM814" s="44"/>
      <c r="AN814" s="44"/>
      <c r="AO814" s="44"/>
      <c r="AP814" s="44"/>
      <c r="AQ814" s="44"/>
      <c r="AR814" s="44"/>
      <c r="AS814" s="44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44"/>
      <c r="C815" s="44"/>
      <c r="D815" s="39"/>
      <c r="E815" s="39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44"/>
      <c r="AG815" s="44"/>
      <c r="AH815" s="44"/>
      <c r="AI815" s="44"/>
      <c r="AJ815" s="44"/>
      <c r="AK815" s="44"/>
      <c r="AL815" s="44"/>
      <c r="AM815" s="44"/>
      <c r="AN815" s="44"/>
      <c r="AO815" s="44"/>
      <c r="AP815" s="44"/>
      <c r="AQ815" s="44"/>
      <c r="AR815" s="44"/>
      <c r="AS815" s="44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44"/>
      <c r="C816" s="44"/>
      <c r="D816" s="39"/>
      <c r="E816" s="39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  <c r="AF816" s="44"/>
      <c r="AG816" s="44"/>
      <c r="AH816" s="44"/>
      <c r="AI816" s="44"/>
      <c r="AJ816" s="44"/>
      <c r="AK816" s="44"/>
      <c r="AL816" s="44"/>
      <c r="AM816" s="44"/>
      <c r="AN816" s="44"/>
      <c r="AO816" s="44"/>
      <c r="AP816" s="44"/>
      <c r="AQ816" s="44"/>
      <c r="AR816" s="44"/>
      <c r="AS816" s="44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44"/>
      <c r="C817" s="44"/>
      <c r="D817" s="39"/>
      <c r="E817" s="39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  <c r="AF817" s="44"/>
      <c r="AG817" s="44"/>
      <c r="AH817" s="44"/>
      <c r="AI817" s="44"/>
      <c r="AJ817" s="44"/>
      <c r="AK817" s="44"/>
      <c r="AL817" s="44"/>
      <c r="AM817" s="44"/>
      <c r="AN817" s="44"/>
      <c r="AO817" s="44"/>
      <c r="AP817" s="44"/>
      <c r="AQ817" s="44"/>
      <c r="AR817" s="44"/>
      <c r="AS817" s="44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44"/>
      <c r="C818" s="44"/>
      <c r="D818" s="39"/>
      <c r="E818" s="39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  <c r="AF818" s="44"/>
      <c r="AG818" s="44"/>
      <c r="AH818" s="44"/>
      <c r="AI818" s="44"/>
      <c r="AJ818" s="44"/>
      <c r="AK818" s="44"/>
      <c r="AL818" s="44"/>
      <c r="AM818" s="44"/>
      <c r="AN818" s="44"/>
      <c r="AO818" s="44"/>
      <c r="AP818" s="44"/>
      <c r="AQ818" s="44"/>
      <c r="AR818" s="44"/>
      <c r="AS818" s="44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44"/>
      <c r="C819" s="44"/>
      <c r="D819" s="39"/>
      <c r="E819" s="39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  <c r="AF819" s="44"/>
      <c r="AG819" s="44"/>
      <c r="AH819" s="44"/>
      <c r="AI819" s="44"/>
      <c r="AJ819" s="44"/>
      <c r="AK819" s="44"/>
      <c r="AL819" s="44"/>
      <c r="AM819" s="44"/>
      <c r="AN819" s="44"/>
      <c r="AO819" s="44"/>
      <c r="AP819" s="44"/>
      <c r="AQ819" s="44"/>
      <c r="AR819" s="44"/>
      <c r="AS819" s="44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44"/>
      <c r="C820" s="44"/>
      <c r="D820" s="39"/>
      <c r="E820" s="39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  <c r="AF820" s="44"/>
      <c r="AG820" s="44"/>
      <c r="AH820" s="44"/>
      <c r="AI820" s="44"/>
      <c r="AJ820" s="44"/>
      <c r="AK820" s="44"/>
      <c r="AL820" s="44"/>
      <c r="AM820" s="44"/>
      <c r="AN820" s="44"/>
      <c r="AO820" s="44"/>
      <c r="AP820" s="44"/>
      <c r="AQ820" s="44"/>
      <c r="AR820" s="44"/>
      <c r="AS820" s="44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44"/>
      <c r="C821" s="44"/>
      <c r="D821" s="39"/>
      <c r="E821" s="39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  <c r="AF821" s="44"/>
      <c r="AG821" s="44"/>
      <c r="AH821" s="44"/>
      <c r="AI821" s="44"/>
      <c r="AJ821" s="44"/>
      <c r="AK821" s="44"/>
      <c r="AL821" s="44"/>
      <c r="AM821" s="44"/>
      <c r="AN821" s="44"/>
      <c r="AO821" s="44"/>
      <c r="AP821" s="44"/>
      <c r="AQ821" s="44"/>
      <c r="AR821" s="44"/>
      <c r="AS821" s="44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44"/>
      <c r="C822" s="44"/>
      <c r="D822" s="39"/>
      <c r="E822" s="39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  <c r="AF822" s="44"/>
      <c r="AG822" s="44"/>
      <c r="AH822" s="44"/>
      <c r="AI822" s="44"/>
      <c r="AJ822" s="44"/>
      <c r="AK822" s="44"/>
      <c r="AL822" s="44"/>
      <c r="AM822" s="44"/>
      <c r="AN822" s="44"/>
      <c r="AO822" s="44"/>
      <c r="AP822" s="44"/>
      <c r="AQ822" s="44"/>
      <c r="AR822" s="44"/>
      <c r="AS822" s="44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44"/>
      <c r="C823" s="44"/>
      <c r="D823" s="39"/>
      <c r="E823" s="39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  <c r="AF823" s="44"/>
      <c r="AG823" s="44"/>
      <c r="AH823" s="44"/>
      <c r="AI823" s="44"/>
      <c r="AJ823" s="44"/>
      <c r="AK823" s="44"/>
      <c r="AL823" s="44"/>
      <c r="AM823" s="44"/>
      <c r="AN823" s="44"/>
      <c r="AO823" s="44"/>
      <c r="AP823" s="44"/>
      <c r="AQ823" s="44"/>
      <c r="AR823" s="44"/>
      <c r="AS823" s="44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44"/>
      <c r="C824" s="44"/>
      <c r="D824" s="39"/>
      <c r="E824" s="39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  <c r="AF824" s="44"/>
      <c r="AG824" s="44"/>
      <c r="AH824" s="44"/>
      <c r="AI824" s="44"/>
      <c r="AJ824" s="44"/>
      <c r="AK824" s="44"/>
      <c r="AL824" s="44"/>
      <c r="AM824" s="44"/>
      <c r="AN824" s="44"/>
      <c r="AO824" s="44"/>
      <c r="AP824" s="44"/>
      <c r="AQ824" s="44"/>
      <c r="AR824" s="44"/>
      <c r="AS824" s="44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44"/>
      <c r="C825" s="44"/>
      <c r="D825" s="39"/>
      <c r="E825" s="39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  <c r="AF825" s="44"/>
      <c r="AG825" s="44"/>
      <c r="AH825" s="44"/>
      <c r="AI825" s="44"/>
      <c r="AJ825" s="44"/>
      <c r="AK825" s="44"/>
      <c r="AL825" s="44"/>
      <c r="AM825" s="44"/>
      <c r="AN825" s="44"/>
      <c r="AO825" s="44"/>
      <c r="AP825" s="44"/>
      <c r="AQ825" s="44"/>
      <c r="AR825" s="44"/>
      <c r="AS825" s="44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44"/>
      <c r="C826" s="44"/>
      <c r="D826" s="39"/>
      <c r="E826" s="39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  <c r="AF826" s="44"/>
      <c r="AG826" s="44"/>
      <c r="AH826" s="44"/>
      <c r="AI826" s="44"/>
      <c r="AJ826" s="44"/>
      <c r="AK826" s="44"/>
      <c r="AL826" s="44"/>
      <c r="AM826" s="44"/>
      <c r="AN826" s="44"/>
      <c r="AO826" s="44"/>
      <c r="AP826" s="44"/>
      <c r="AQ826" s="44"/>
      <c r="AR826" s="44"/>
      <c r="AS826" s="44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44"/>
      <c r="C827" s="44"/>
      <c r="D827" s="39"/>
      <c r="E827" s="39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44"/>
      <c r="AG827" s="44"/>
      <c r="AH827" s="44"/>
      <c r="AI827" s="44"/>
      <c r="AJ827" s="44"/>
      <c r="AK827" s="44"/>
      <c r="AL827" s="44"/>
      <c r="AM827" s="44"/>
      <c r="AN827" s="44"/>
      <c r="AO827" s="44"/>
      <c r="AP827" s="44"/>
      <c r="AQ827" s="44"/>
      <c r="AR827" s="44"/>
      <c r="AS827" s="44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44"/>
      <c r="C828" s="44"/>
      <c r="D828" s="39"/>
      <c r="E828" s="39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  <c r="AF828" s="44"/>
      <c r="AG828" s="44"/>
      <c r="AH828" s="44"/>
      <c r="AI828" s="44"/>
      <c r="AJ828" s="44"/>
      <c r="AK828" s="44"/>
      <c r="AL828" s="44"/>
      <c r="AM828" s="44"/>
      <c r="AN828" s="44"/>
      <c r="AO828" s="44"/>
      <c r="AP828" s="44"/>
      <c r="AQ828" s="44"/>
      <c r="AR828" s="44"/>
      <c r="AS828" s="44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44"/>
      <c r="C829" s="44"/>
      <c r="D829" s="39"/>
      <c r="E829" s="39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44"/>
      <c r="AG829" s="44"/>
      <c r="AH829" s="44"/>
      <c r="AI829" s="44"/>
      <c r="AJ829" s="44"/>
      <c r="AK829" s="44"/>
      <c r="AL829" s="44"/>
      <c r="AM829" s="44"/>
      <c r="AN829" s="44"/>
      <c r="AO829" s="44"/>
      <c r="AP829" s="44"/>
      <c r="AQ829" s="44"/>
      <c r="AR829" s="44"/>
      <c r="AS829" s="44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44"/>
      <c r="C830" s="44"/>
      <c r="D830" s="39"/>
      <c r="E830" s="39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  <c r="AF830" s="44"/>
      <c r="AG830" s="44"/>
      <c r="AH830" s="44"/>
      <c r="AI830" s="44"/>
      <c r="AJ830" s="44"/>
      <c r="AK830" s="44"/>
      <c r="AL830" s="44"/>
      <c r="AM830" s="44"/>
      <c r="AN830" s="44"/>
      <c r="AO830" s="44"/>
      <c r="AP830" s="44"/>
      <c r="AQ830" s="44"/>
      <c r="AR830" s="44"/>
      <c r="AS830" s="44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44"/>
      <c r="C831" s="44"/>
      <c r="D831" s="39"/>
      <c r="E831" s="39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44"/>
      <c r="AG831" s="44"/>
      <c r="AH831" s="44"/>
      <c r="AI831" s="44"/>
      <c r="AJ831" s="44"/>
      <c r="AK831" s="44"/>
      <c r="AL831" s="44"/>
      <c r="AM831" s="44"/>
      <c r="AN831" s="44"/>
      <c r="AO831" s="44"/>
      <c r="AP831" s="44"/>
      <c r="AQ831" s="44"/>
      <c r="AR831" s="44"/>
      <c r="AS831" s="44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44"/>
      <c r="C832" s="44"/>
      <c r="D832" s="39"/>
      <c r="E832" s="39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  <c r="AF832" s="44"/>
      <c r="AG832" s="44"/>
      <c r="AH832" s="44"/>
      <c r="AI832" s="44"/>
      <c r="AJ832" s="44"/>
      <c r="AK832" s="44"/>
      <c r="AL832" s="44"/>
      <c r="AM832" s="44"/>
      <c r="AN832" s="44"/>
      <c r="AO832" s="44"/>
      <c r="AP832" s="44"/>
      <c r="AQ832" s="44"/>
      <c r="AR832" s="44"/>
      <c r="AS832" s="44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44"/>
      <c r="C833" s="44"/>
      <c r="D833" s="39"/>
      <c r="E833" s="39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  <c r="AF833" s="44"/>
      <c r="AG833" s="44"/>
      <c r="AH833" s="44"/>
      <c r="AI833" s="44"/>
      <c r="AJ833" s="44"/>
      <c r="AK833" s="44"/>
      <c r="AL833" s="44"/>
      <c r="AM833" s="44"/>
      <c r="AN833" s="44"/>
      <c r="AO833" s="44"/>
      <c r="AP833" s="44"/>
      <c r="AQ833" s="44"/>
      <c r="AR833" s="44"/>
      <c r="AS833" s="44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44"/>
      <c r="C834" s="44"/>
      <c r="D834" s="39"/>
      <c r="E834" s="39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  <c r="AF834" s="44"/>
      <c r="AG834" s="44"/>
      <c r="AH834" s="44"/>
      <c r="AI834" s="44"/>
      <c r="AJ834" s="44"/>
      <c r="AK834" s="44"/>
      <c r="AL834" s="44"/>
      <c r="AM834" s="44"/>
      <c r="AN834" s="44"/>
      <c r="AO834" s="44"/>
      <c r="AP834" s="44"/>
      <c r="AQ834" s="44"/>
      <c r="AR834" s="44"/>
      <c r="AS834" s="44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44"/>
      <c r="C835" s="44"/>
      <c r="D835" s="39"/>
      <c r="E835" s="39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44"/>
      <c r="AG835" s="44"/>
      <c r="AH835" s="44"/>
      <c r="AI835" s="44"/>
      <c r="AJ835" s="44"/>
      <c r="AK835" s="44"/>
      <c r="AL835" s="44"/>
      <c r="AM835" s="44"/>
      <c r="AN835" s="44"/>
      <c r="AO835" s="44"/>
      <c r="AP835" s="44"/>
      <c r="AQ835" s="44"/>
      <c r="AR835" s="44"/>
      <c r="AS835" s="44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44"/>
      <c r="C836" s="44"/>
      <c r="D836" s="39"/>
      <c r="E836" s="39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  <c r="AF836" s="44"/>
      <c r="AG836" s="44"/>
      <c r="AH836" s="44"/>
      <c r="AI836" s="44"/>
      <c r="AJ836" s="44"/>
      <c r="AK836" s="44"/>
      <c r="AL836" s="44"/>
      <c r="AM836" s="44"/>
      <c r="AN836" s="44"/>
      <c r="AO836" s="44"/>
      <c r="AP836" s="44"/>
      <c r="AQ836" s="44"/>
      <c r="AR836" s="44"/>
      <c r="AS836" s="44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44"/>
      <c r="C837" s="44"/>
      <c r="D837" s="39"/>
      <c r="E837" s="39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44"/>
      <c r="AG837" s="44"/>
      <c r="AH837" s="44"/>
      <c r="AI837" s="44"/>
      <c r="AJ837" s="44"/>
      <c r="AK837" s="44"/>
      <c r="AL837" s="44"/>
      <c r="AM837" s="44"/>
      <c r="AN837" s="44"/>
      <c r="AO837" s="44"/>
      <c r="AP837" s="44"/>
      <c r="AQ837" s="44"/>
      <c r="AR837" s="44"/>
      <c r="AS837" s="44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44"/>
      <c r="C838" s="44"/>
      <c r="D838" s="39"/>
      <c r="E838" s="39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  <c r="AF838" s="44"/>
      <c r="AG838" s="44"/>
      <c r="AH838" s="44"/>
      <c r="AI838" s="44"/>
      <c r="AJ838" s="44"/>
      <c r="AK838" s="44"/>
      <c r="AL838" s="44"/>
      <c r="AM838" s="44"/>
      <c r="AN838" s="44"/>
      <c r="AO838" s="44"/>
      <c r="AP838" s="44"/>
      <c r="AQ838" s="44"/>
      <c r="AR838" s="44"/>
      <c r="AS838" s="44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44"/>
      <c r="C839" s="44"/>
      <c r="D839" s="39"/>
      <c r="E839" s="39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44"/>
      <c r="AG839" s="44"/>
      <c r="AH839" s="44"/>
      <c r="AI839" s="44"/>
      <c r="AJ839" s="44"/>
      <c r="AK839" s="44"/>
      <c r="AL839" s="44"/>
      <c r="AM839" s="44"/>
      <c r="AN839" s="44"/>
      <c r="AO839" s="44"/>
      <c r="AP839" s="44"/>
      <c r="AQ839" s="44"/>
      <c r="AR839" s="44"/>
      <c r="AS839" s="44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44"/>
      <c r="C840" s="44"/>
      <c r="D840" s="39"/>
      <c r="E840" s="39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  <c r="AF840" s="44"/>
      <c r="AG840" s="44"/>
      <c r="AH840" s="44"/>
      <c r="AI840" s="44"/>
      <c r="AJ840" s="44"/>
      <c r="AK840" s="44"/>
      <c r="AL840" s="44"/>
      <c r="AM840" s="44"/>
      <c r="AN840" s="44"/>
      <c r="AO840" s="44"/>
      <c r="AP840" s="44"/>
      <c r="AQ840" s="44"/>
      <c r="AR840" s="44"/>
      <c r="AS840" s="44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44"/>
      <c r="C841" s="44"/>
      <c r="D841" s="39"/>
      <c r="E841" s="39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  <c r="AF841" s="44"/>
      <c r="AG841" s="44"/>
      <c r="AH841" s="44"/>
      <c r="AI841" s="44"/>
      <c r="AJ841" s="44"/>
      <c r="AK841" s="44"/>
      <c r="AL841" s="44"/>
      <c r="AM841" s="44"/>
      <c r="AN841" s="44"/>
      <c r="AO841" s="44"/>
      <c r="AP841" s="44"/>
      <c r="AQ841" s="44"/>
      <c r="AR841" s="44"/>
      <c r="AS841" s="44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44"/>
      <c r="C842" s="44"/>
      <c r="D842" s="39"/>
      <c r="E842" s="39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  <c r="AF842" s="44"/>
      <c r="AG842" s="44"/>
      <c r="AH842" s="44"/>
      <c r="AI842" s="44"/>
      <c r="AJ842" s="44"/>
      <c r="AK842" s="44"/>
      <c r="AL842" s="44"/>
      <c r="AM842" s="44"/>
      <c r="AN842" s="44"/>
      <c r="AO842" s="44"/>
      <c r="AP842" s="44"/>
      <c r="AQ842" s="44"/>
      <c r="AR842" s="44"/>
      <c r="AS842" s="44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44"/>
      <c r="C843" s="44"/>
      <c r="D843" s="39"/>
      <c r="E843" s="39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44"/>
      <c r="AG843" s="44"/>
      <c r="AH843" s="44"/>
      <c r="AI843" s="44"/>
      <c r="AJ843" s="44"/>
      <c r="AK843" s="44"/>
      <c r="AL843" s="44"/>
      <c r="AM843" s="44"/>
      <c r="AN843" s="44"/>
      <c r="AO843" s="44"/>
      <c r="AP843" s="44"/>
      <c r="AQ843" s="44"/>
      <c r="AR843" s="44"/>
      <c r="AS843" s="44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44"/>
      <c r="C844" s="44"/>
      <c r="D844" s="39"/>
      <c r="E844" s="39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  <c r="AF844" s="44"/>
      <c r="AG844" s="44"/>
      <c r="AH844" s="44"/>
      <c r="AI844" s="44"/>
      <c r="AJ844" s="44"/>
      <c r="AK844" s="44"/>
      <c r="AL844" s="44"/>
      <c r="AM844" s="44"/>
      <c r="AN844" s="44"/>
      <c r="AO844" s="44"/>
      <c r="AP844" s="44"/>
      <c r="AQ844" s="44"/>
      <c r="AR844" s="44"/>
      <c r="AS844" s="44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44"/>
      <c r="C845" s="44"/>
      <c r="D845" s="39"/>
      <c r="E845" s="39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  <c r="AF845" s="44"/>
      <c r="AG845" s="44"/>
      <c r="AH845" s="44"/>
      <c r="AI845" s="44"/>
      <c r="AJ845" s="44"/>
      <c r="AK845" s="44"/>
      <c r="AL845" s="44"/>
      <c r="AM845" s="44"/>
      <c r="AN845" s="44"/>
      <c r="AO845" s="44"/>
      <c r="AP845" s="44"/>
      <c r="AQ845" s="44"/>
      <c r="AR845" s="44"/>
      <c r="AS845" s="44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44"/>
      <c r="C846" s="44"/>
      <c r="D846" s="39"/>
      <c r="E846" s="39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44"/>
      <c r="AG846" s="44"/>
      <c r="AH846" s="44"/>
      <c r="AI846" s="44"/>
      <c r="AJ846" s="44"/>
      <c r="AK846" s="44"/>
      <c r="AL846" s="44"/>
      <c r="AM846" s="44"/>
      <c r="AN846" s="44"/>
      <c r="AO846" s="44"/>
      <c r="AP846" s="44"/>
      <c r="AQ846" s="44"/>
      <c r="AR846" s="44"/>
      <c r="AS846" s="44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44"/>
      <c r="C847" s="44"/>
      <c r="D847" s="39"/>
      <c r="E847" s="39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44"/>
      <c r="AG847" s="44"/>
      <c r="AH847" s="44"/>
      <c r="AI847" s="44"/>
      <c r="AJ847" s="44"/>
      <c r="AK847" s="44"/>
      <c r="AL847" s="44"/>
      <c r="AM847" s="44"/>
      <c r="AN847" s="44"/>
      <c r="AO847" s="44"/>
      <c r="AP847" s="44"/>
      <c r="AQ847" s="44"/>
      <c r="AR847" s="44"/>
      <c r="AS847" s="44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44"/>
      <c r="C848" s="44"/>
      <c r="D848" s="39"/>
      <c r="E848" s="39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44"/>
      <c r="AG848" s="44"/>
      <c r="AH848" s="44"/>
      <c r="AI848" s="44"/>
      <c r="AJ848" s="44"/>
      <c r="AK848" s="44"/>
      <c r="AL848" s="44"/>
      <c r="AM848" s="44"/>
      <c r="AN848" s="44"/>
      <c r="AO848" s="44"/>
      <c r="AP848" s="44"/>
      <c r="AQ848" s="44"/>
      <c r="AR848" s="44"/>
      <c r="AS848" s="44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44"/>
      <c r="C849" s="44"/>
      <c r="D849" s="39"/>
      <c r="E849" s="39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44"/>
      <c r="AG849" s="44"/>
      <c r="AH849" s="44"/>
      <c r="AI849" s="44"/>
      <c r="AJ849" s="44"/>
      <c r="AK849" s="44"/>
      <c r="AL849" s="44"/>
      <c r="AM849" s="44"/>
      <c r="AN849" s="44"/>
      <c r="AO849" s="44"/>
      <c r="AP849" s="44"/>
      <c r="AQ849" s="44"/>
      <c r="AR849" s="44"/>
      <c r="AS849" s="44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44"/>
      <c r="C850" s="44"/>
      <c r="D850" s="39"/>
      <c r="E850" s="39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44"/>
      <c r="AG850" s="44"/>
      <c r="AH850" s="44"/>
      <c r="AI850" s="44"/>
      <c r="AJ850" s="44"/>
      <c r="AK850" s="44"/>
      <c r="AL850" s="44"/>
      <c r="AM850" s="44"/>
      <c r="AN850" s="44"/>
      <c r="AO850" s="44"/>
      <c r="AP850" s="44"/>
      <c r="AQ850" s="44"/>
      <c r="AR850" s="44"/>
      <c r="AS850" s="44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44"/>
      <c r="C851" s="44"/>
      <c r="D851" s="39"/>
      <c r="E851" s="39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44"/>
      <c r="AG851" s="44"/>
      <c r="AH851" s="44"/>
      <c r="AI851" s="44"/>
      <c r="AJ851" s="44"/>
      <c r="AK851" s="44"/>
      <c r="AL851" s="44"/>
      <c r="AM851" s="44"/>
      <c r="AN851" s="44"/>
      <c r="AO851" s="44"/>
      <c r="AP851" s="44"/>
      <c r="AQ851" s="44"/>
      <c r="AR851" s="44"/>
      <c r="AS851" s="44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44"/>
      <c r="C852" s="44"/>
      <c r="D852" s="39"/>
      <c r="E852" s="39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44"/>
      <c r="AG852" s="44"/>
      <c r="AH852" s="44"/>
      <c r="AI852" s="44"/>
      <c r="AJ852" s="44"/>
      <c r="AK852" s="44"/>
      <c r="AL852" s="44"/>
      <c r="AM852" s="44"/>
      <c r="AN852" s="44"/>
      <c r="AO852" s="44"/>
      <c r="AP852" s="44"/>
      <c r="AQ852" s="44"/>
      <c r="AR852" s="44"/>
      <c r="AS852" s="44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44"/>
      <c r="C853" s="44"/>
      <c r="D853" s="39"/>
      <c r="E853" s="39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44"/>
      <c r="AG853" s="44"/>
      <c r="AH853" s="44"/>
      <c r="AI853" s="44"/>
      <c r="AJ853" s="44"/>
      <c r="AK853" s="44"/>
      <c r="AL853" s="44"/>
      <c r="AM853" s="44"/>
      <c r="AN853" s="44"/>
      <c r="AO853" s="44"/>
      <c r="AP853" s="44"/>
      <c r="AQ853" s="44"/>
      <c r="AR853" s="44"/>
      <c r="AS853" s="44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44"/>
      <c r="C854" s="44"/>
      <c r="D854" s="39"/>
      <c r="E854" s="39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  <c r="AF854" s="44"/>
      <c r="AG854" s="44"/>
      <c r="AH854" s="44"/>
      <c r="AI854" s="44"/>
      <c r="AJ854" s="44"/>
      <c r="AK854" s="44"/>
      <c r="AL854" s="44"/>
      <c r="AM854" s="44"/>
      <c r="AN854" s="44"/>
      <c r="AO854" s="44"/>
      <c r="AP854" s="44"/>
      <c r="AQ854" s="44"/>
      <c r="AR854" s="44"/>
      <c r="AS854" s="44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44"/>
      <c r="C855" s="44"/>
      <c r="D855" s="39"/>
      <c r="E855" s="39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44"/>
      <c r="AG855" s="44"/>
      <c r="AH855" s="44"/>
      <c r="AI855" s="44"/>
      <c r="AJ855" s="44"/>
      <c r="AK855" s="44"/>
      <c r="AL855" s="44"/>
      <c r="AM855" s="44"/>
      <c r="AN855" s="44"/>
      <c r="AO855" s="44"/>
      <c r="AP855" s="44"/>
      <c r="AQ855" s="44"/>
      <c r="AR855" s="44"/>
      <c r="AS855" s="44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44"/>
      <c r="C856" s="44"/>
      <c r="D856" s="39"/>
      <c r="E856" s="39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  <c r="AF856" s="44"/>
      <c r="AG856" s="44"/>
      <c r="AH856" s="44"/>
      <c r="AI856" s="44"/>
      <c r="AJ856" s="44"/>
      <c r="AK856" s="44"/>
      <c r="AL856" s="44"/>
      <c r="AM856" s="44"/>
      <c r="AN856" s="44"/>
      <c r="AO856" s="44"/>
      <c r="AP856" s="44"/>
      <c r="AQ856" s="44"/>
      <c r="AR856" s="44"/>
      <c r="AS856" s="44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44"/>
      <c r="C857" s="44"/>
      <c r="D857" s="39"/>
      <c r="E857" s="39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44"/>
      <c r="AG857" s="44"/>
      <c r="AH857" s="44"/>
      <c r="AI857" s="44"/>
      <c r="AJ857" s="44"/>
      <c r="AK857" s="44"/>
      <c r="AL857" s="44"/>
      <c r="AM857" s="44"/>
      <c r="AN857" s="44"/>
      <c r="AO857" s="44"/>
      <c r="AP857" s="44"/>
      <c r="AQ857" s="44"/>
      <c r="AR857" s="44"/>
      <c r="AS857" s="44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44"/>
      <c r="C858" s="44"/>
      <c r="D858" s="39"/>
      <c r="E858" s="39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44"/>
      <c r="AG858" s="44"/>
      <c r="AH858" s="44"/>
      <c r="AI858" s="44"/>
      <c r="AJ858" s="44"/>
      <c r="AK858" s="44"/>
      <c r="AL858" s="44"/>
      <c r="AM858" s="44"/>
      <c r="AN858" s="44"/>
      <c r="AO858" s="44"/>
      <c r="AP858" s="44"/>
      <c r="AQ858" s="44"/>
      <c r="AR858" s="44"/>
      <c r="AS858" s="44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44"/>
      <c r="C859" s="44"/>
      <c r="D859" s="39"/>
      <c r="E859" s="39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44"/>
      <c r="AG859" s="44"/>
      <c r="AH859" s="44"/>
      <c r="AI859" s="44"/>
      <c r="AJ859" s="44"/>
      <c r="AK859" s="44"/>
      <c r="AL859" s="44"/>
      <c r="AM859" s="44"/>
      <c r="AN859" s="44"/>
      <c r="AO859" s="44"/>
      <c r="AP859" s="44"/>
      <c r="AQ859" s="44"/>
      <c r="AR859" s="44"/>
      <c r="AS859" s="44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44"/>
      <c r="C860" s="44"/>
      <c r="D860" s="39"/>
      <c r="E860" s="39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44"/>
      <c r="AG860" s="44"/>
      <c r="AH860" s="44"/>
      <c r="AI860" s="44"/>
      <c r="AJ860" s="44"/>
      <c r="AK860" s="44"/>
      <c r="AL860" s="44"/>
      <c r="AM860" s="44"/>
      <c r="AN860" s="44"/>
      <c r="AO860" s="44"/>
      <c r="AP860" s="44"/>
      <c r="AQ860" s="44"/>
      <c r="AR860" s="44"/>
      <c r="AS860" s="44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44"/>
      <c r="C861" s="44"/>
      <c r="D861" s="39"/>
      <c r="E861" s="39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44"/>
      <c r="AG861" s="44"/>
      <c r="AH861" s="44"/>
      <c r="AI861" s="44"/>
      <c r="AJ861" s="44"/>
      <c r="AK861" s="44"/>
      <c r="AL861" s="44"/>
      <c r="AM861" s="44"/>
      <c r="AN861" s="44"/>
      <c r="AO861" s="44"/>
      <c r="AP861" s="44"/>
      <c r="AQ861" s="44"/>
      <c r="AR861" s="44"/>
      <c r="AS861" s="44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44"/>
      <c r="C862" s="44"/>
      <c r="D862" s="39"/>
      <c r="E862" s="39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44"/>
      <c r="AG862" s="44"/>
      <c r="AH862" s="44"/>
      <c r="AI862" s="44"/>
      <c r="AJ862" s="44"/>
      <c r="AK862" s="44"/>
      <c r="AL862" s="44"/>
      <c r="AM862" s="44"/>
      <c r="AN862" s="44"/>
      <c r="AO862" s="44"/>
      <c r="AP862" s="44"/>
      <c r="AQ862" s="44"/>
      <c r="AR862" s="44"/>
      <c r="AS862" s="44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44"/>
      <c r="C863" s="44"/>
      <c r="D863" s="39"/>
      <c r="E863" s="39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44"/>
      <c r="AG863" s="44"/>
      <c r="AH863" s="44"/>
      <c r="AI863" s="44"/>
      <c r="AJ863" s="44"/>
      <c r="AK863" s="44"/>
      <c r="AL863" s="44"/>
      <c r="AM863" s="44"/>
      <c r="AN863" s="44"/>
      <c r="AO863" s="44"/>
      <c r="AP863" s="44"/>
      <c r="AQ863" s="44"/>
      <c r="AR863" s="44"/>
      <c r="AS863" s="44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44"/>
      <c r="C864" s="44"/>
      <c r="D864" s="39"/>
      <c r="E864" s="39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44"/>
      <c r="AG864" s="44"/>
      <c r="AH864" s="44"/>
      <c r="AI864" s="44"/>
      <c r="AJ864" s="44"/>
      <c r="AK864" s="44"/>
      <c r="AL864" s="44"/>
      <c r="AM864" s="44"/>
      <c r="AN864" s="44"/>
      <c r="AO864" s="44"/>
      <c r="AP864" s="44"/>
      <c r="AQ864" s="44"/>
      <c r="AR864" s="44"/>
      <c r="AS864" s="44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44"/>
      <c r="C865" s="44"/>
      <c r="D865" s="39"/>
      <c r="E865" s="39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44"/>
      <c r="AG865" s="44"/>
      <c r="AH865" s="44"/>
      <c r="AI865" s="44"/>
      <c r="AJ865" s="44"/>
      <c r="AK865" s="44"/>
      <c r="AL865" s="44"/>
      <c r="AM865" s="44"/>
      <c r="AN865" s="44"/>
      <c r="AO865" s="44"/>
      <c r="AP865" s="44"/>
      <c r="AQ865" s="44"/>
      <c r="AR865" s="44"/>
      <c r="AS865" s="44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44"/>
      <c r="C866" s="44"/>
      <c r="D866" s="39"/>
      <c r="E866" s="39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44"/>
      <c r="AG866" s="44"/>
      <c r="AH866" s="44"/>
      <c r="AI866" s="44"/>
      <c r="AJ866" s="44"/>
      <c r="AK866" s="44"/>
      <c r="AL866" s="44"/>
      <c r="AM866" s="44"/>
      <c r="AN866" s="44"/>
      <c r="AO866" s="44"/>
      <c r="AP866" s="44"/>
      <c r="AQ866" s="44"/>
      <c r="AR866" s="44"/>
      <c r="AS866" s="44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44"/>
      <c r="C867" s="44"/>
      <c r="D867" s="39"/>
      <c r="E867" s="39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44"/>
      <c r="AG867" s="44"/>
      <c r="AH867" s="44"/>
      <c r="AI867" s="44"/>
      <c r="AJ867" s="44"/>
      <c r="AK867" s="44"/>
      <c r="AL867" s="44"/>
      <c r="AM867" s="44"/>
      <c r="AN867" s="44"/>
      <c r="AO867" s="44"/>
      <c r="AP867" s="44"/>
      <c r="AQ867" s="44"/>
      <c r="AR867" s="44"/>
      <c r="AS867" s="44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44"/>
      <c r="C868" s="44"/>
      <c r="D868" s="39"/>
      <c r="E868" s="39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  <c r="AH868" s="44"/>
      <c r="AI868" s="44"/>
      <c r="AJ868" s="44"/>
      <c r="AK868" s="44"/>
      <c r="AL868" s="44"/>
      <c r="AM868" s="44"/>
      <c r="AN868" s="44"/>
      <c r="AO868" s="44"/>
      <c r="AP868" s="44"/>
      <c r="AQ868" s="44"/>
      <c r="AR868" s="44"/>
      <c r="AS868" s="44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44"/>
      <c r="C869" s="44"/>
      <c r="D869" s="39"/>
      <c r="E869" s="39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44"/>
      <c r="AG869" s="44"/>
      <c r="AH869" s="44"/>
      <c r="AI869" s="44"/>
      <c r="AJ869" s="44"/>
      <c r="AK869" s="44"/>
      <c r="AL869" s="44"/>
      <c r="AM869" s="44"/>
      <c r="AN869" s="44"/>
      <c r="AO869" s="44"/>
      <c r="AP869" s="44"/>
      <c r="AQ869" s="44"/>
      <c r="AR869" s="44"/>
      <c r="AS869" s="44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44"/>
      <c r="C870" s="44"/>
      <c r="D870" s="39"/>
      <c r="E870" s="39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44"/>
      <c r="AG870" s="44"/>
      <c r="AH870" s="44"/>
      <c r="AI870" s="44"/>
      <c r="AJ870" s="44"/>
      <c r="AK870" s="44"/>
      <c r="AL870" s="44"/>
      <c r="AM870" s="44"/>
      <c r="AN870" s="44"/>
      <c r="AO870" s="44"/>
      <c r="AP870" s="44"/>
      <c r="AQ870" s="44"/>
      <c r="AR870" s="44"/>
      <c r="AS870" s="44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44"/>
      <c r="C871" s="44"/>
      <c r="D871" s="39"/>
      <c r="E871" s="39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44"/>
      <c r="AG871" s="44"/>
      <c r="AH871" s="44"/>
      <c r="AI871" s="44"/>
      <c r="AJ871" s="44"/>
      <c r="AK871" s="44"/>
      <c r="AL871" s="44"/>
      <c r="AM871" s="44"/>
      <c r="AN871" s="44"/>
      <c r="AO871" s="44"/>
      <c r="AP871" s="44"/>
      <c r="AQ871" s="44"/>
      <c r="AR871" s="44"/>
      <c r="AS871" s="44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44"/>
      <c r="C872" s="44"/>
      <c r="D872" s="39"/>
      <c r="E872" s="39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44"/>
      <c r="AG872" s="44"/>
      <c r="AH872" s="44"/>
      <c r="AI872" s="44"/>
      <c r="AJ872" s="44"/>
      <c r="AK872" s="44"/>
      <c r="AL872" s="44"/>
      <c r="AM872" s="44"/>
      <c r="AN872" s="44"/>
      <c r="AO872" s="44"/>
      <c r="AP872" s="44"/>
      <c r="AQ872" s="44"/>
      <c r="AR872" s="44"/>
      <c r="AS872" s="44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44"/>
      <c r="C873" s="44"/>
      <c r="D873" s="39"/>
      <c r="E873" s="39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44"/>
      <c r="AG873" s="44"/>
      <c r="AH873" s="44"/>
      <c r="AI873" s="44"/>
      <c r="AJ873" s="44"/>
      <c r="AK873" s="44"/>
      <c r="AL873" s="44"/>
      <c r="AM873" s="44"/>
      <c r="AN873" s="44"/>
      <c r="AO873" s="44"/>
      <c r="AP873" s="44"/>
      <c r="AQ873" s="44"/>
      <c r="AR873" s="44"/>
      <c r="AS873" s="44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44"/>
      <c r="C874" s="44"/>
      <c r="D874" s="39"/>
      <c r="E874" s="39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  <c r="AF874" s="44"/>
      <c r="AG874" s="44"/>
      <c r="AH874" s="44"/>
      <c r="AI874" s="44"/>
      <c r="AJ874" s="44"/>
      <c r="AK874" s="44"/>
      <c r="AL874" s="44"/>
      <c r="AM874" s="44"/>
      <c r="AN874" s="44"/>
      <c r="AO874" s="44"/>
      <c r="AP874" s="44"/>
      <c r="AQ874" s="44"/>
      <c r="AR874" s="44"/>
      <c r="AS874" s="44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44"/>
      <c r="C875" s="44"/>
      <c r="D875" s="39"/>
      <c r="E875" s="39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44"/>
      <c r="AG875" s="44"/>
      <c r="AH875" s="44"/>
      <c r="AI875" s="44"/>
      <c r="AJ875" s="44"/>
      <c r="AK875" s="44"/>
      <c r="AL875" s="44"/>
      <c r="AM875" s="44"/>
      <c r="AN875" s="44"/>
      <c r="AO875" s="44"/>
      <c r="AP875" s="44"/>
      <c r="AQ875" s="44"/>
      <c r="AR875" s="44"/>
      <c r="AS875" s="44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44"/>
      <c r="C876" s="44"/>
      <c r="D876" s="39"/>
      <c r="E876" s="39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  <c r="AF876" s="44"/>
      <c r="AG876" s="44"/>
      <c r="AH876" s="44"/>
      <c r="AI876" s="44"/>
      <c r="AJ876" s="44"/>
      <c r="AK876" s="44"/>
      <c r="AL876" s="44"/>
      <c r="AM876" s="44"/>
      <c r="AN876" s="44"/>
      <c r="AO876" s="44"/>
      <c r="AP876" s="44"/>
      <c r="AQ876" s="44"/>
      <c r="AR876" s="44"/>
      <c r="AS876" s="44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44"/>
      <c r="C877" s="44"/>
      <c r="D877" s="39"/>
      <c r="E877" s="39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44"/>
      <c r="AG877" s="44"/>
      <c r="AH877" s="44"/>
      <c r="AI877" s="44"/>
      <c r="AJ877" s="44"/>
      <c r="AK877" s="44"/>
      <c r="AL877" s="44"/>
      <c r="AM877" s="44"/>
      <c r="AN877" s="44"/>
      <c r="AO877" s="44"/>
      <c r="AP877" s="44"/>
      <c r="AQ877" s="44"/>
      <c r="AR877" s="44"/>
      <c r="AS877" s="44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44"/>
      <c r="C878" s="44"/>
      <c r="D878" s="39"/>
      <c r="E878" s="39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  <c r="AF878" s="44"/>
      <c r="AG878" s="44"/>
      <c r="AH878" s="44"/>
      <c r="AI878" s="44"/>
      <c r="AJ878" s="44"/>
      <c r="AK878" s="44"/>
      <c r="AL878" s="44"/>
      <c r="AM878" s="44"/>
      <c r="AN878" s="44"/>
      <c r="AO878" s="44"/>
      <c r="AP878" s="44"/>
      <c r="AQ878" s="44"/>
      <c r="AR878" s="44"/>
      <c r="AS878" s="44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44"/>
      <c r="C879" s="44"/>
      <c r="D879" s="39"/>
      <c r="E879" s="39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44"/>
      <c r="AG879" s="44"/>
      <c r="AH879" s="44"/>
      <c r="AI879" s="44"/>
      <c r="AJ879" s="44"/>
      <c r="AK879" s="44"/>
      <c r="AL879" s="44"/>
      <c r="AM879" s="44"/>
      <c r="AN879" s="44"/>
      <c r="AO879" s="44"/>
      <c r="AP879" s="44"/>
      <c r="AQ879" s="44"/>
      <c r="AR879" s="44"/>
      <c r="AS879" s="44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44"/>
      <c r="C880" s="44"/>
      <c r="D880" s="39"/>
      <c r="E880" s="39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  <c r="AF880" s="44"/>
      <c r="AG880" s="44"/>
      <c r="AH880" s="44"/>
      <c r="AI880" s="44"/>
      <c r="AJ880" s="44"/>
      <c r="AK880" s="44"/>
      <c r="AL880" s="44"/>
      <c r="AM880" s="44"/>
      <c r="AN880" s="44"/>
      <c r="AO880" s="44"/>
      <c r="AP880" s="44"/>
      <c r="AQ880" s="44"/>
      <c r="AR880" s="44"/>
      <c r="AS880" s="44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44"/>
      <c r="C881" s="44"/>
      <c r="D881" s="39"/>
      <c r="E881" s="39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  <c r="AH881" s="44"/>
      <c r="AI881" s="44"/>
      <c r="AJ881" s="44"/>
      <c r="AK881" s="44"/>
      <c r="AL881" s="44"/>
      <c r="AM881" s="44"/>
      <c r="AN881" s="44"/>
      <c r="AO881" s="44"/>
      <c r="AP881" s="44"/>
      <c r="AQ881" s="44"/>
      <c r="AR881" s="44"/>
      <c r="AS881" s="44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44"/>
      <c r="C882" s="44"/>
      <c r="D882" s="39"/>
      <c r="E882" s="39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44"/>
      <c r="AG882" s="44"/>
      <c r="AH882" s="44"/>
      <c r="AI882" s="44"/>
      <c r="AJ882" s="44"/>
      <c r="AK882" s="44"/>
      <c r="AL882" s="44"/>
      <c r="AM882" s="44"/>
      <c r="AN882" s="44"/>
      <c r="AO882" s="44"/>
      <c r="AP882" s="44"/>
      <c r="AQ882" s="44"/>
      <c r="AR882" s="44"/>
      <c r="AS882" s="44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44"/>
      <c r="C883" s="44"/>
      <c r="D883" s="39"/>
      <c r="E883" s="39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44"/>
      <c r="AG883" s="44"/>
      <c r="AH883" s="44"/>
      <c r="AI883" s="44"/>
      <c r="AJ883" s="44"/>
      <c r="AK883" s="44"/>
      <c r="AL883" s="44"/>
      <c r="AM883" s="44"/>
      <c r="AN883" s="44"/>
      <c r="AO883" s="44"/>
      <c r="AP883" s="44"/>
      <c r="AQ883" s="44"/>
      <c r="AR883" s="44"/>
      <c r="AS883" s="44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44"/>
      <c r="C884" s="44"/>
      <c r="D884" s="39"/>
      <c r="E884" s="39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44"/>
      <c r="AG884" s="44"/>
      <c r="AH884" s="44"/>
      <c r="AI884" s="44"/>
      <c r="AJ884" s="44"/>
      <c r="AK884" s="44"/>
      <c r="AL884" s="44"/>
      <c r="AM884" s="44"/>
      <c r="AN884" s="44"/>
      <c r="AO884" s="44"/>
      <c r="AP884" s="44"/>
      <c r="AQ884" s="44"/>
      <c r="AR884" s="44"/>
      <c r="AS884" s="44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44"/>
      <c r="C885" s="44"/>
      <c r="D885" s="39"/>
      <c r="E885" s="39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44"/>
      <c r="AG885" s="44"/>
      <c r="AH885" s="44"/>
      <c r="AI885" s="44"/>
      <c r="AJ885" s="44"/>
      <c r="AK885" s="44"/>
      <c r="AL885" s="44"/>
      <c r="AM885" s="44"/>
      <c r="AN885" s="44"/>
      <c r="AO885" s="44"/>
      <c r="AP885" s="44"/>
      <c r="AQ885" s="44"/>
      <c r="AR885" s="44"/>
      <c r="AS885" s="44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44"/>
      <c r="C886" s="44"/>
      <c r="D886" s="39"/>
      <c r="E886" s="39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  <c r="AF886" s="44"/>
      <c r="AG886" s="44"/>
      <c r="AH886" s="44"/>
      <c r="AI886" s="44"/>
      <c r="AJ886" s="44"/>
      <c r="AK886" s="44"/>
      <c r="AL886" s="44"/>
      <c r="AM886" s="44"/>
      <c r="AN886" s="44"/>
      <c r="AO886" s="44"/>
      <c r="AP886" s="44"/>
      <c r="AQ886" s="44"/>
      <c r="AR886" s="44"/>
      <c r="AS886" s="44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44"/>
      <c r="C887" s="44"/>
      <c r="D887" s="39"/>
      <c r="E887" s="39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44"/>
      <c r="AG887" s="44"/>
      <c r="AH887" s="44"/>
      <c r="AI887" s="44"/>
      <c r="AJ887" s="44"/>
      <c r="AK887" s="44"/>
      <c r="AL887" s="44"/>
      <c r="AM887" s="44"/>
      <c r="AN887" s="44"/>
      <c r="AO887" s="44"/>
      <c r="AP887" s="44"/>
      <c r="AQ887" s="44"/>
      <c r="AR887" s="44"/>
      <c r="AS887" s="44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44"/>
      <c r="C888" s="44"/>
      <c r="D888" s="39"/>
      <c r="E888" s="39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44"/>
      <c r="AG888" s="44"/>
      <c r="AH888" s="44"/>
      <c r="AI888" s="44"/>
      <c r="AJ888" s="44"/>
      <c r="AK888" s="44"/>
      <c r="AL888" s="44"/>
      <c r="AM888" s="44"/>
      <c r="AN888" s="44"/>
      <c r="AO888" s="44"/>
      <c r="AP888" s="44"/>
      <c r="AQ888" s="44"/>
      <c r="AR888" s="44"/>
      <c r="AS888" s="44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44"/>
      <c r="C889" s="44"/>
      <c r="D889" s="39"/>
      <c r="E889" s="39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44"/>
      <c r="AG889" s="44"/>
      <c r="AH889" s="44"/>
      <c r="AI889" s="44"/>
      <c r="AJ889" s="44"/>
      <c r="AK889" s="44"/>
      <c r="AL889" s="44"/>
      <c r="AM889" s="44"/>
      <c r="AN889" s="44"/>
      <c r="AO889" s="44"/>
      <c r="AP889" s="44"/>
      <c r="AQ889" s="44"/>
      <c r="AR889" s="44"/>
      <c r="AS889" s="44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44"/>
      <c r="C890" s="44"/>
      <c r="D890" s="39"/>
      <c r="E890" s="39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44"/>
      <c r="AG890" s="44"/>
      <c r="AH890" s="44"/>
      <c r="AI890" s="44"/>
      <c r="AJ890" s="44"/>
      <c r="AK890" s="44"/>
      <c r="AL890" s="44"/>
      <c r="AM890" s="44"/>
      <c r="AN890" s="44"/>
      <c r="AO890" s="44"/>
      <c r="AP890" s="44"/>
      <c r="AQ890" s="44"/>
      <c r="AR890" s="44"/>
      <c r="AS890" s="44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44"/>
      <c r="C891" s="44"/>
      <c r="D891" s="39"/>
      <c r="E891" s="39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  <c r="AH891" s="44"/>
      <c r="AI891" s="44"/>
      <c r="AJ891" s="44"/>
      <c r="AK891" s="44"/>
      <c r="AL891" s="44"/>
      <c r="AM891" s="44"/>
      <c r="AN891" s="44"/>
      <c r="AO891" s="44"/>
      <c r="AP891" s="44"/>
      <c r="AQ891" s="44"/>
      <c r="AR891" s="44"/>
      <c r="AS891" s="44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44"/>
      <c r="C892" s="44"/>
      <c r="D892" s="39"/>
      <c r="E892" s="39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44"/>
      <c r="AG892" s="44"/>
      <c r="AH892" s="44"/>
      <c r="AI892" s="44"/>
      <c r="AJ892" s="44"/>
      <c r="AK892" s="44"/>
      <c r="AL892" s="44"/>
      <c r="AM892" s="44"/>
      <c r="AN892" s="44"/>
      <c r="AO892" s="44"/>
      <c r="AP892" s="44"/>
      <c r="AQ892" s="44"/>
      <c r="AR892" s="44"/>
      <c r="AS892" s="44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44"/>
      <c r="C893" s="44"/>
      <c r="D893" s="39"/>
      <c r="E893" s="39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44"/>
      <c r="AG893" s="44"/>
      <c r="AH893" s="44"/>
      <c r="AI893" s="44"/>
      <c r="AJ893" s="44"/>
      <c r="AK893" s="44"/>
      <c r="AL893" s="44"/>
      <c r="AM893" s="44"/>
      <c r="AN893" s="44"/>
      <c r="AO893" s="44"/>
      <c r="AP893" s="44"/>
      <c r="AQ893" s="44"/>
      <c r="AR893" s="44"/>
      <c r="AS893" s="44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44"/>
      <c r="C894" s="44"/>
      <c r="D894" s="39"/>
      <c r="E894" s="39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  <c r="AF894" s="44"/>
      <c r="AG894" s="44"/>
      <c r="AH894" s="44"/>
      <c r="AI894" s="44"/>
      <c r="AJ894" s="44"/>
      <c r="AK894" s="44"/>
      <c r="AL894" s="44"/>
      <c r="AM894" s="44"/>
      <c r="AN894" s="44"/>
      <c r="AO894" s="44"/>
      <c r="AP894" s="44"/>
      <c r="AQ894" s="44"/>
      <c r="AR894" s="44"/>
      <c r="AS894" s="44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44"/>
      <c r="C895" s="44"/>
      <c r="D895" s="39"/>
      <c r="E895" s="39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44"/>
      <c r="AG895" s="44"/>
      <c r="AH895" s="44"/>
      <c r="AI895" s="44"/>
      <c r="AJ895" s="44"/>
      <c r="AK895" s="44"/>
      <c r="AL895" s="44"/>
      <c r="AM895" s="44"/>
      <c r="AN895" s="44"/>
      <c r="AO895" s="44"/>
      <c r="AP895" s="44"/>
      <c r="AQ895" s="44"/>
      <c r="AR895" s="44"/>
      <c r="AS895" s="44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44"/>
      <c r="C896" s="44"/>
      <c r="D896" s="39"/>
      <c r="E896" s="39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44"/>
      <c r="AG896" s="44"/>
      <c r="AH896" s="44"/>
      <c r="AI896" s="44"/>
      <c r="AJ896" s="44"/>
      <c r="AK896" s="44"/>
      <c r="AL896" s="44"/>
      <c r="AM896" s="44"/>
      <c r="AN896" s="44"/>
      <c r="AO896" s="44"/>
      <c r="AP896" s="44"/>
      <c r="AQ896" s="44"/>
      <c r="AR896" s="44"/>
      <c r="AS896" s="44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44"/>
      <c r="C897" s="44"/>
      <c r="D897" s="39"/>
      <c r="E897" s="39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44"/>
      <c r="AG897" s="44"/>
      <c r="AH897" s="44"/>
      <c r="AI897" s="44"/>
      <c r="AJ897" s="44"/>
      <c r="AK897" s="44"/>
      <c r="AL897" s="44"/>
      <c r="AM897" s="44"/>
      <c r="AN897" s="44"/>
      <c r="AO897" s="44"/>
      <c r="AP897" s="44"/>
      <c r="AQ897" s="44"/>
      <c r="AR897" s="44"/>
      <c r="AS897" s="44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44"/>
      <c r="C898" s="44"/>
      <c r="D898" s="39"/>
      <c r="E898" s="39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  <c r="AF898" s="44"/>
      <c r="AG898" s="44"/>
      <c r="AH898" s="44"/>
      <c r="AI898" s="44"/>
      <c r="AJ898" s="44"/>
      <c r="AK898" s="44"/>
      <c r="AL898" s="44"/>
      <c r="AM898" s="44"/>
      <c r="AN898" s="44"/>
      <c r="AO898" s="44"/>
      <c r="AP898" s="44"/>
      <c r="AQ898" s="44"/>
      <c r="AR898" s="44"/>
      <c r="AS898" s="44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44"/>
      <c r="C899" s="44"/>
      <c r="D899" s="39"/>
      <c r="E899" s="39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44"/>
      <c r="AG899" s="44"/>
      <c r="AH899" s="44"/>
      <c r="AI899" s="44"/>
      <c r="AJ899" s="44"/>
      <c r="AK899" s="44"/>
      <c r="AL899" s="44"/>
      <c r="AM899" s="44"/>
      <c r="AN899" s="44"/>
      <c r="AO899" s="44"/>
      <c r="AP899" s="44"/>
      <c r="AQ899" s="44"/>
      <c r="AR899" s="44"/>
      <c r="AS899" s="44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44"/>
      <c r="C900" s="44"/>
      <c r="D900" s="39"/>
      <c r="E900" s="39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44"/>
      <c r="AG900" s="44"/>
      <c r="AH900" s="44"/>
      <c r="AI900" s="44"/>
      <c r="AJ900" s="44"/>
      <c r="AK900" s="44"/>
      <c r="AL900" s="44"/>
      <c r="AM900" s="44"/>
      <c r="AN900" s="44"/>
      <c r="AO900" s="44"/>
      <c r="AP900" s="44"/>
      <c r="AQ900" s="44"/>
      <c r="AR900" s="44"/>
      <c r="AS900" s="44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44"/>
      <c r="C901" s="44"/>
      <c r="D901" s="39"/>
      <c r="E901" s="39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44"/>
      <c r="AG901" s="44"/>
      <c r="AH901" s="44"/>
      <c r="AI901" s="44"/>
      <c r="AJ901" s="44"/>
      <c r="AK901" s="44"/>
      <c r="AL901" s="44"/>
      <c r="AM901" s="44"/>
      <c r="AN901" s="44"/>
      <c r="AO901" s="44"/>
      <c r="AP901" s="44"/>
      <c r="AQ901" s="44"/>
      <c r="AR901" s="44"/>
      <c r="AS901" s="44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44"/>
      <c r="C902" s="44"/>
      <c r="D902" s="39"/>
      <c r="E902" s="39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  <c r="AF902" s="44"/>
      <c r="AG902" s="44"/>
      <c r="AH902" s="44"/>
      <c r="AI902" s="44"/>
      <c r="AJ902" s="44"/>
      <c r="AK902" s="44"/>
      <c r="AL902" s="44"/>
      <c r="AM902" s="44"/>
      <c r="AN902" s="44"/>
      <c r="AO902" s="44"/>
      <c r="AP902" s="44"/>
      <c r="AQ902" s="44"/>
      <c r="AR902" s="44"/>
      <c r="AS902" s="44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44"/>
      <c r="C903" s="44"/>
      <c r="D903" s="39"/>
      <c r="E903" s="39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44"/>
      <c r="AG903" s="44"/>
      <c r="AH903" s="44"/>
      <c r="AI903" s="44"/>
      <c r="AJ903" s="44"/>
      <c r="AK903" s="44"/>
      <c r="AL903" s="44"/>
      <c r="AM903" s="44"/>
      <c r="AN903" s="44"/>
      <c r="AO903" s="44"/>
      <c r="AP903" s="44"/>
      <c r="AQ903" s="44"/>
      <c r="AR903" s="44"/>
      <c r="AS903" s="44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44"/>
      <c r="C904" s="44"/>
      <c r="D904" s="39"/>
      <c r="E904" s="39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44"/>
      <c r="AG904" s="44"/>
      <c r="AH904" s="44"/>
      <c r="AI904" s="44"/>
      <c r="AJ904" s="44"/>
      <c r="AK904" s="44"/>
      <c r="AL904" s="44"/>
      <c r="AM904" s="44"/>
      <c r="AN904" s="44"/>
      <c r="AO904" s="44"/>
      <c r="AP904" s="44"/>
      <c r="AQ904" s="44"/>
      <c r="AR904" s="44"/>
      <c r="AS904" s="44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44"/>
      <c r="C905" s="44"/>
      <c r="D905" s="39"/>
      <c r="E905" s="39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44"/>
      <c r="AG905" s="44"/>
      <c r="AH905" s="44"/>
      <c r="AI905" s="44"/>
      <c r="AJ905" s="44"/>
      <c r="AK905" s="44"/>
      <c r="AL905" s="44"/>
      <c r="AM905" s="44"/>
      <c r="AN905" s="44"/>
      <c r="AO905" s="44"/>
      <c r="AP905" s="44"/>
      <c r="AQ905" s="44"/>
      <c r="AR905" s="44"/>
      <c r="AS905" s="44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44"/>
      <c r="C906" s="44"/>
      <c r="D906" s="39"/>
      <c r="E906" s="39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  <c r="AF906" s="44"/>
      <c r="AG906" s="44"/>
      <c r="AH906" s="44"/>
      <c r="AI906" s="44"/>
      <c r="AJ906" s="44"/>
      <c r="AK906" s="44"/>
      <c r="AL906" s="44"/>
      <c r="AM906" s="44"/>
      <c r="AN906" s="44"/>
      <c r="AO906" s="44"/>
      <c r="AP906" s="44"/>
      <c r="AQ906" s="44"/>
      <c r="AR906" s="44"/>
      <c r="AS906" s="44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44"/>
      <c r="C907" s="44"/>
      <c r="D907" s="39"/>
      <c r="E907" s="39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44"/>
      <c r="AG907" s="44"/>
      <c r="AH907" s="44"/>
      <c r="AI907" s="44"/>
      <c r="AJ907" s="44"/>
      <c r="AK907" s="44"/>
      <c r="AL907" s="44"/>
      <c r="AM907" s="44"/>
      <c r="AN907" s="44"/>
      <c r="AO907" s="44"/>
      <c r="AP907" s="44"/>
      <c r="AQ907" s="44"/>
      <c r="AR907" s="44"/>
      <c r="AS907" s="44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44"/>
      <c r="C908" s="44"/>
      <c r="D908" s="39"/>
      <c r="E908" s="39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  <c r="AF908" s="44"/>
      <c r="AG908" s="44"/>
      <c r="AH908" s="44"/>
      <c r="AI908" s="44"/>
      <c r="AJ908" s="44"/>
      <c r="AK908" s="44"/>
      <c r="AL908" s="44"/>
      <c r="AM908" s="44"/>
      <c r="AN908" s="44"/>
      <c r="AO908" s="44"/>
      <c r="AP908" s="44"/>
      <c r="AQ908" s="44"/>
      <c r="AR908" s="44"/>
      <c r="AS908" s="44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44"/>
      <c r="C909" s="44"/>
      <c r="D909" s="39"/>
      <c r="E909" s="39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44"/>
      <c r="AG909" s="44"/>
      <c r="AH909" s="44"/>
      <c r="AI909" s="44"/>
      <c r="AJ909" s="44"/>
      <c r="AK909" s="44"/>
      <c r="AL909" s="44"/>
      <c r="AM909" s="44"/>
      <c r="AN909" s="44"/>
      <c r="AO909" s="44"/>
      <c r="AP909" s="44"/>
      <c r="AQ909" s="44"/>
      <c r="AR909" s="44"/>
      <c r="AS909" s="44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44"/>
      <c r="C910" s="44"/>
      <c r="D910" s="39"/>
      <c r="E910" s="39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  <c r="AF910" s="44"/>
      <c r="AG910" s="44"/>
      <c r="AH910" s="44"/>
      <c r="AI910" s="44"/>
      <c r="AJ910" s="44"/>
      <c r="AK910" s="44"/>
      <c r="AL910" s="44"/>
      <c r="AM910" s="44"/>
      <c r="AN910" s="44"/>
      <c r="AO910" s="44"/>
      <c r="AP910" s="44"/>
      <c r="AQ910" s="44"/>
      <c r="AR910" s="44"/>
      <c r="AS910" s="44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44"/>
      <c r="C911" s="44"/>
      <c r="D911" s="39"/>
      <c r="E911" s="39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44"/>
      <c r="AG911" s="44"/>
      <c r="AH911" s="44"/>
      <c r="AI911" s="44"/>
      <c r="AJ911" s="44"/>
      <c r="AK911" s="44"/>
      <c r="AL911" s="44"/>
      <c r="AM911" s="44"/>
      <c r="AN911" s="44"/>
      <c r="AO911" s="44"/>
      <c r="AP911" s="44"/>
      <c r="AQ911" s="44"/>
      <c r="AR911" s="44"/>
      <c r="AS911" s="44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44"/>
      <c r="C912" s="44"/>
      <c r="D912" s="39"/>
      <c r="E912" s="39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44"/>
      <c r="AG912" s="44"/>
      <c r="AH912" s="44"/>
      <c r="AI912" s="44"/>
      <c r="AJ912" s="44"/>
      <c r="AK912" s="44"/>
      <c r="AL912" s="44"/>
      <c r="AM912" s="44"/>
      <c r="AN912" s="44"/>
      <c r="AO912" s="44"/>
      <c r="AP912" s="44"/>
      <c r="AQ912" s="44"/>
      <c r="AR912" s="44"/>
      <c r="AS912" s="44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44"/>
      <c r="C913" s="44"/>
      <c r="D913" s="39"/>
      <c r="E913" s="39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44"/>
      <c r="AG913" s="44"/>
      <c r="AH913" s="44"/>
      <c r="AI913" s="44"/>
      <c r="AJ913" s="44"/>
      <c r="AK913" s="44"/>
      <c r="AL913" s="44"/>
      <c r="AM913" s="44"/>
      <c r="AN913" s="44"/>
      <c r="AO913" s="44"/>
      <c r="AP913" s="44"/>
      <c r="AQ913" s="44"/>
      <c r="AR913" s="44"/>
      <c r="AS913" s="44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44"/>
      <c r="C914" s="44"/>
      <c r="D914" s="39"/>
      <c r="E914" s="39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44"/>
      <c r="AG914" s="44"/>
      <c r="AH914" s="44"/>
      <c r="AI914" s="44"/>
      <c r="AJ914" s="44"/>
      <c r="AK914" s="44"/>
      <c r="AL914" s="44"/>
      <c r="AM914" s="44"/>
      <c r="AN914" s="44"/>
      <c r="AO914" s="44"/>
      <c r="AP914" s="44"/>
      <c r="AQ914" s="44"/>
      <c r="AR914" s="44"/>
      <c r="AS914" s="44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44"/>
      <c r="C915" s="44"/>
      <c r="D915" s="39"/>
      <c r="E915" s="39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44"/>
      <c r="AG915" s="44"/>
      <c r="AH915" s="44"/>
      <c r="AI915" s="44"/>
      <c r="AJ915" s="44"/>
      <c r="AK915" s="44"/>
      <c r="AL915" s="44"/>
      <c r="AM915" s="44"/>
      <c r="AN915" s="44"/>
      <c r="AO915" s="44"/>
      <c r="AP915" s="44"/>
      <c r="AQ915" s="44"/>
      <c r="AR915" s="44"/>
      <c r="AS915" s="44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44"/>
      <c r="C916" s="44"/>
      <c r="D916" s="39"/>
      <c r="E916" s="39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44"/>
      <c r="AG916" s="44"/>
      <c r="AH916" s="44"/>
      <c r="AI916" s="44"/>
      <c r="AJ916" s="44"/>
      <c r="AK916" s="44"/>
      <c r="AL916" s="44"/>
      <c r="AM916" s="44"/>
      <c r="AN916" s="44"/>
      <c r="AO916" s="44"/>
      <c r="AP916" s="44"/>
      <c r="AQ916" s="44"/>
      <c r="AR916" s="44"/>
      <c r="AS916" s="44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44"/>
      <c r="C917" s="44"/>
      <c r="D917" s="39"/>
      <c r="E917" s="39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44"/>
      <c r="AG917" s="44"/>
      <c r="AH917" s="44"/>
      <c r="AI917" s="44"/>
      <c r="AJ917" s="44"/>
      <c r="AK917" s="44"/>
      <c r="AL917" s="44"/>
      <c r="AM917" s="44"/>
      <c r="AN917" s="44"/>
      <c r="AO917" s="44"/>
      <c r="AP917" s="44"/>
      <c r="AQ917" s="44"/>
      <c r="AR917" s="44"/>
      <c r="AS917" s="44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44"/>
      <c r="C918" s="44"/>
      <c r="D918" s="39"/>
      <c r="E918" s="39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44"/>
      <c r="AG918" s="44"/>
      <c r="AH918" s="44"/>
      <c r="AI918" s="44"/>
      <c r="AJ918" s="44"/>
      <c r="AK918" s="44"/>
      <c r="AL918" s="44"/>
      <c r="AM918" s="44"/>
      <c r="AN918" s="44"/>
      <c r="AO918" s="44"/>
      <c r="AP918" s="44"/>
      <c r="AQ918" s="44"/>
      <c r="AR918" s="44"/>
      <c r="AS918" s="44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44"/>
      <c r="C919" s="44"/>
      <c r="D919" s="39"/>
      <c r="E919" s="39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  <c r="AF919" s="44"/>
      <c r="AG919" s="44"/>
      <c r="AH919" s="44"/>
      <c r="AI919" s="44"/>
      <c r="AJ919" s="44"/>
      <c r="AK919" s="44"/>
      <c r="AL919" s="44"/>
      <c r="AM919" s="44"/>
      <c r="AN919" s="44"/>
      <c r="AO919" s="44"/>
      <c r="AP919" s="44"/>
      <c r="AQ919" s="44"/>
      <c r="AR919" s="44"/>
      <c r="AS919" s="44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44"/>
      <c r="C920" s="44"/>
      <c r="D920" s="39"/>
      <c r="E920" s="39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  <c r="AF920" s="44"/>
      <c r="AG920" s="44"/>
      <c r="AH920" s="44"/>
      <c r="AI920" s="44"/>
      <c r="AJ920" s="44"/>
      <c r="AK920" s="44"/>
      <c r="AL920" s="44"/>
      <c r="AM920" s="44"/>
      <c r="AN920" s="44"/>
      <c r="AO920" s="44"/>
      <c r="AP920" s="44"/>
      <c r="AQ920" s="44"/>
      <c r="AR920" s="44"/>
      <c r="AS920" s="44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44"/>
      <c r="C921" s="44"/>
      <c r="D921" s="39"/>
      <c r="E921" s="39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  <c r="AF921" s="44"/>
      <c r="AG921" s="44"/>
      <c r="AH921" s="44"/>
      <c r="AI921" s="44"/>
      <c r="AJ921" s="44"/>
      <c r="AK921" s="44"/>
      <c r="AL921" s="44"/>
      <c r="AM921" s="44"/>
      <c r="AN921" s="44"/>
      <c r="AO921" s="44"/>
      <c r="AP921" s="44"/>
      <c r="AQ921" s="44"/>
      <c r="AR921" s="44"/>
      <c r="AS921" s="44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44"/>
      <c r="C922" s="44"/>
      <c r="D922" s="39"/>
      <c r="E922" s="39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44"/>
      <c r="AG922" s="44"/>
      <c r="AH922" s="44"/>
      <c r="AI922" s="44"/>
      <c r="AJ922" s="44"/>
      <c r="AK922" s="44"/>
      <c r="AL922" s="44"/>
      <c r="AM922" s="44"/>
      <c r="AN922" s="44"/>
      <c r="AO922" s="44"/>
      <c r="AP922" s="44"/>
      <c r="AQ922" s="44"/>
      <c r="AR922" s="44"/>
      <c r="AS922" s="44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44"/>
      <c r="C923" s="44"/>
      <c r="D923" s="39"/>
      <c r="E923" s="39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  <c r="AF923" s="44"/>
      <c r="AG923" s="44"/>
      <c r="AH923" s="44"/>
      <c r="AI923" s="44"/>
      <c r="AJ923" s="44"/>
      <c r="AK923" s="44"/>
      <c r="AL923" s="44"/>
      <c r="AM923" s="44"/>
      <c r="AN923" s="44"/>
      <c r="AO923" s="44"/>
      <c r="AP923" s="44"/>
      <c r="AQ923" s="44"/>
      <c r="AR923" s="44"/>
      <c r="AS923" s="44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44"/>
      <c r="C924" s="44"/>
      <c r="D924" s="39"/>
      <c r="E924" s="39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44"/>
      <c r="AG924" s="44"/>
      <c r="AH924" s="44"/>
      <c r="AI924" s="44"/>
      <c r="AJ924" s="44"/>
      <c r="AK924" s="44"/>
      <c r="AL924" s="44"/>
      <c r="AM924" s="44"/>
      <c r="AN924" s="44"/>
      <c r="AO924" s="44"/>
      <c r="AP924" s="44"/>
      <c r="AQ924" s="44"/>
      <c r="AR924" s="44"/>
      <c r="AS924" s="44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44"/>
      <c r="C925" s="44"/>
      <c r="D925" s="39"/>
      <c r="E925" s="39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  <c r="AF925" s="44"/>
      <c r="AG925" s="44"/>
      <c r="AH925" s="44"/>
      <c r="AI925" s="44"/>
      <c r="AJ925" s="44"/>
      <c r="AK925" s="44"/>
      <c r="AL925" s="44"/>
      <c r="AM925" s="44"/>
      <c r="AN925" s="44"/>
      <c r="AO925" s="44"/>
      <c r="AP925" s="44"/>
      <c r="AQ925" s="44"/>
      <c r="AR925" s="44"/>
      <c r="AS925" s="44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44"/>
      <c r="C926" s="44"/>
      <c r="D926" s="39"/>
      <c r="E926" s="39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  <c r="AF926" s="44"/>
      <c r="AG926" s="44"/>
      <c r="AH926" s="44"/>
      <c r="AI926" s="44"/>
      <c r="AJ926" s="44"/>
      <c r="AK926" s="44"/>
      <c r="AL926" s="44"/>
      <c r="AM926" s="44"/>
      <c r="AN926" s="44"/>
      <c r="AO926" s="44"/>
      <c r="AP926" s="44"/>
      <c r="AQ926" s="44"/>
      <c r="AR926" s="44"/>
      <c r="AS926" s="44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44"/>
      <c r="C927" s="44"/>
      <c r="D927" s="39"/>
      <c r="E927" s="39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44"/>
      <c r="AG927" s="44"/>
      <c r="AH927" s="44"/>
      <c r="AI927" s="44"/>
      <c r="AJ927" s="44"/>
      <c r="AK927" s="44"/>
      <c r="AL927" s="44"/>
      <c r="AM927" s="44"/>
      <c r="AN927" s="44"/>
      <c r="AO927" s="44"/>
      <c r="AP927" s="44"/>
      <c r="AQ927" s="44"/>
      <c r="AR927" s="44"/>
      <c r="AS927" s="44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44"/>
      <c r="C928" s="44"/>
      <c r="D928" s="39"/>
      <c r="E928" s="39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44"/>
      <c r="AG928" s="44"/>
      <c r="AH928" s="44"/>
      <c r="AI928" s="44"/>
      <c r="AJ928" s="44"/>
      <c r="AK928" s="44"/>
      <c r="AL928" s="44"/>
      <c r="AM928" s="44"/>
      <c r="AN928" s="44"/>
      <c r="AO928" s="44"/>
      <c r="AP928" s="44"/>
      <c r="AQ928" s="44"/>
      <c r="AR928" s="44"/>
      <c r="AS928" s="44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44"/>
      <c r="C929" s="44"/>
      <c r="D929" s="39"/>
      <c r="E929" s="39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44"/>
      <c r="AG929" s="44"/>
      <c r="AH929" s="44"/>
      <c r="AI929" s="44"/>
      <c r="AJ929" s="44"/>
      <c r="AK929" s="44"/>
      <c r="AL929" s="44"/>
      <c r="AM929" s="44"/>
      <c r="AN929" s="44"/>
      <c r="AO929" s="44"/>
      <c r="AP929" s="44"/>
      <c r="AQ929" s="44"/>
      <c r="AR929" s="44"/>
      <c r="AS929" s="44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44"/>
      <c r="C930" s="44"/>
      <c r="D930" s="39"/>
      <c r="E930" s="39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  <c r="AF930" s="44"/>
      <c r="AG930" s="44"/>
      <c r="AH930" s="44"/>
      <c r="AI930" s="44"/>
      <c r="AJ930" s="44"/>
      <c r="AK930" s="44"/>
      <c r="AL930" s="44"/>
      <c r="AM930" s="44"/>
      <c r="AN930" s="44"/>
      <c r="AO930" s="44"/>
      <c r="AP930" s="44"/>
      <c r="AQ930" s="44"/>
      <c r="AR930" s="44"/>
      <c r="AS930" s="44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44"/>
      <c r="C931" s="44"/>
      <c r="D931" s="39"/>
      <c r="E931" s="39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44"/>
      <c r="AG931" s="44"/>
      <c r="AH931" s="44"/>
      <c r="AI931" s="44"/>
      <c r="AJ931" s="44"/>
      <c r="AK931" s="44"/>
      <c r="AL931" s="44"/>
      <c r="AM931" s="44"/>
      <c r="AN931" s="44"/>
      <c r="AO931" s="44"/>
      <c r="AP931" s="44"/>
      <c r="AQ931" s="44"/>
      <c r="AR931" s="44"/>
      <c r="AS931" s="44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44"/>
      <c r="C932" s="44"/>
      <c r="D932" s="39"/>
      <c r="E932" s="39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  <c r="AF932" s="44"/>
      <c r="AG932" s="44"/>
      <c r="AH932" s="44"/>
      <c r="AI932" s="44"/>
      <c r="AJ932" s="44"/>
      <c r="AK932" s="44"/>
      <c r="AL932" s="44"/>
      <c r="AM932" s="44"/>
      <c r="AN932" s="44"/>
      <c r="AO932" s="44"/>
      <c r="AP932" s="44"/>
      <c r="AQ932" s="44"/>
      <c r="AR932" s="44"/>
      <c r="AS932" s="44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44"/>
      <c r="C933" s="44"/>
      <c r="D933" s="39"/>
      <c r="E933" s="39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  <c r="AF933" s="44"/>
      <c r="AG933" s="44"/>
      <c r="AH933" s="44"/>
      <c r="AI933" s="44"/>
      <c r="AJ933" s="44"/>
      <c r="AK933" s="44"/>
      <c r="AL933" s="44"/>
      <c r="AM933" s="44"/>
      <c r="AN933" s="44"/>
      <c r="AO933" s="44"/>
      <c r="AP933" s="44"/>
      <c r="AQ933" s="44"/>
      <c r="AR933" s="44"/>
      <c r="AS933" s="44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44"/>
      <c r="C934" s="44"/>
      <c r="D934" s="39"/>
      <c r="E934" s="39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  <c r="AF934" s="44"/>
      <c r="AG934" s="44"/>
      <c r="AH934" s="44"/>
      <c r="AI934" s="44"/>
      <c r="AJ934" s="44"/>
      <c r="AK934" s="44"/>
      <c r="AL934" s="44"/>
      <c r="AM934" s="44"/>
      <c r="AN934" s="44"/>
      <c r="AO934" s="44"/>
      <c r="AP934" s="44"/>
      <c r="AQ934" s="44"/>
      <c r="AR934" s="44"/>
      <c r="AS934" s="44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44"/>
      <c r="C935" s="44"/>
      <c r="D935" s="39"/>
      <c r="E935" s="39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  <c r="AF935" s="44"/>
      <c r="AG935" s="44"/>
      <c r="AH935" s="44"/>
      <c r="AI935" s="44"/>
      <c r="AJ935" s="44"/>
      <c r="AK935" s="44"/>
      <c r="AL935" s="44"/>
      <c r="AM935" s="44"/>
      <c r="AN935" s="44"/>
      <c r="AO935" s="44"/>
      <c r="AP935" s="44"/>
      <c r="AQ935" s="44"/>
      <c r="AR935" s="44"/>
      <c r="AS935" s="44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44"/>
      <c r="C936" s="44"/>
      <c r="D936" s="39"/>
      <c r="E936" s="39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  <c r="AF936" s="44"/>
      <c r="AG936" s="44"/>
      <c r="AH936" s="44"/>
      <c r="AI936" s="44"/>
      <c r="AJ936" s="44"/>
      <c r="AK936" s="44"/>
      <c r="AL936" s="44"/>
      <c r="AM936" s="44"/>
      <c r="AN936" s="44"/>
      <c r="AO936" s="44"/>
      <c r="AP936" s="44"/>
      <c r="AQ936" s="44"/>
      <c r="AR936" s="44"/>
      <c r="AS936" s="44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44"/>
      <c r="C937" s="44"/>
      <c r="D937" s="39"/>
      <c r="E937" s="39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44"/>
      <c r="AG937" s="44"/>
      <c r="AH937" s="44"/>
      <c r="AI937" s="44"/>
      <c r="AJ937" s="44"/>
      <c r="AK937" s="44"/>
      <c r="AL937" s="44"/>
      <c r="AM937" s="44"/>
      <c r="AN937" s="44"/>
      <c r="AO937" s="44"/>
      <c r="AP937" s="44"/>
      <c r="AQ937" s="44"/>
      <c r="AR937" s="44"/>
      <c r="AS937" s="44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44"/>
      <c r="C938" s="44"/>
      <c r="D938" s="39"/>
      <c r="E938" s="39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  <c r="AF938" s="44"/>
      <c r="AG938" s="44"/>
      <c r="AH938" s="44"/>
      <c r="AI938" s="44"/>
      <c r="AJ938" s="44"/>
      <c r="AK938" s="44"/>
      <c r="AL938" s="44"/>
      <c r="AM938" s="44"/>
      <c r="AN938" s="44"/>
      <c r="AO938" s="44"/>
      <c r="AP938" s="44"/>
      <c r="AQ938" s="44"/>
      <c r="AR938" s="44"/>
      <c r="AS938" s="44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44"/>
      <c r="C939" s="44"/>
      <c r="D939" s="39"/>
      <c r="E939" s="39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44"/>
      <c r="AG939" s="44"/>
      <c r="AH939" s="44"/>
      <c r="AI939" s="44"/>
      <c r="AJ939" s="44"/>
      <c r="AK939" s="44"/>
      <c r="AL939" s="44"/>
      <c r="AM939" s="44"/>
      <c r="AN939" s="44"/>
      <c r="AO939" s="44"/>
      <c r="AP939" s="44"/>
      <c r="AQ939" s="44"/>
      <c r="AR939" s="44"/>
      <c r="AS939" s="44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44"/>
      <c r="C940" s="44"/>
      <c r="D940" s="39"/>
      <c r="E940" s="39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  <c r="AF940" s="44"/>
      <c r="AG940" s="44"/>
      <c r="AH940" s="44"/>
      <c r="AI940" s="44"/>
      <c r="AJ940" s="44"/>
      <c r="AK940" s="44"/>
      <c r="AL940" s="44"/>
      <c r="AM940" s="44"/>
      <c r="AN940" s="44"/>
      <c r="AO940" s="44"/>
      <c r="AP940" s="44"/>
      <c r="AQ940" s="44"/>
      <c r="AR940" s="44"/>
      <c r="AS940" s="44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44"/>
      <c r="C941" s="44"/>
      <c r="D941" s="39"/>
      <c r="E941" s="39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44"/>
      <c r="AG941" s="44"/>
      <c r="AH941" s="44"/>
      <c r="AI941" s="44"/>
      <c r="AJ941" s="44"/>
      <c r="AK941" s="44"/>
      <c r="AL941" s="44"/>
      <c r="AM941" s="44"/>
      <c r="AN941" s="44"/>
      <c r="AO941" s="44"/>
      <c r="AP941" s="44"/>
      <c r="AQ941" s="44"/>
      <c r="AR941" s="44"/>
      <c r="AS941" s="44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44"/>
      <c r="C942" s="44"/>
      <c r="D942" s="39"/>
      <c r="E942" s="39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  <c r="AF942" s="44"/>
      <c r="AG942" s="44"/>
      <c r="AH942" s="44"/>
      <c r="AI942" s="44"/>
      <c r="AJ942" s="44"/>
      <c r="AK942" s="44"/>
      <c r="AL942" s="44"/>
      <c r="AM942" s="44"/>
      <c r="AN942" s="44"/>
      <c r="AO942" s="44"/>
      <c r="AP942" s="44"/>
      <c r="AQ942" s="44"/>
      <c r="AR942" s="44"/>
      <c r="AS942" s="44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44"/>
      <c r="C943" s="44"/>
      <c r="D943" s="39"/>
      <c r="E943" s="39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44"/>
      <c r="AG943" s="44"/>
      <c r="AH943" s="44"/>
      <c r="AI943" s="44"/>
      <c r="AJ943" s="44"/>
      <c r="AK943" s="44"/>
      <c r="AL943" s="44"/>
      <c r="AM943" s="44"/>
      <c r="AN943" s="44"/>
      <c r="AO943" s="44"/>
      <c r="AP943" s="44"/>
      <c r="AQ943" s="44"/>
      <c r="AR943" s="44"/>
      <c r="AS943" s="44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44"/>
      <c r="C944" s="44"/>
      <c r="D944" s="39"/>
      <c r="E944" s="39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  <c r="AF944" s="44"/>
      <c r="AG944" s="44"/>
      <c r="AH944" s="44"/>
      <c r="AI944" s="44"/>
      <c r="AJ944" s="44"/>
      <c r="AK944" s="44"/>
      <c r="AL944" s="44"/>
      <c r="AM944" s="44"/>
      <c r="AN944" s="44"/>
      <c r="AO944" s="44"/>
      <c r="AP944" s="44"/>
      <c r="AQ944" s="44"/>
      <c r="AR944" s="44"/>
      <c r="AS944" s="44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44"/>
      <c r="C945" s="44"/>
      <c r="D945" s="39"/>
      <c r="E945" s="39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  <c r="AH945" s="44"/>
      <c r="AI945" s="44"/>
      <c r="AJ945" s="44"/>
      <c r="AK945" s="44"/>
      <c r="AL945" s="44"/>
      <c r="AM945" s="44"/>
      <c r="AN945" s="44"/>
      <c r="AO945" s="44"/>
      <c r="AP945" s="44"/>
      <c r="AQ945" s="44"/>
      <c r="AR945" s="44"/>
      <c r="AS945" s="44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44"/>
      <c r="C946" s="44"/>
      <c r="D946" s="39"/>
      <c r="E946" s="39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  <c r="AH946" s="44"/>
      <c r="AI946" s="44"/>
      <c r="AJ946" s="44"/>
      <c r="AK946" s="44"/>
      <c r="AL946" s="44"/>
      <c r="AM946" s="44"/>
      <c r="AN946" s="44"/>
      <c r="AO946" s="44"/>
      <c r="AP946" s="44"/>
      <c r="AQ946" s="44"/>
      <c r="AR946" s="44"/>
      <c r="AS946" s="44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44"/>
      <c r="C947" s="44"/>
      <c r="D947" s="39"/>
      <c r="E947" s="39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  <c r="AH947" s="44"/>
      <c r="AI947" s="44"/>
      <c r="AJ947" s="44"/>
      <c r="AK947" s="44"/>
      <c r="AL947" s="44"/>
      <c r="AM947" s="44"/>
      <c r="AN947" s="44"/>
      <c r="AO947" s="44"/>
      <c r="AP947" s="44"/>
      <c r="AQ947" s="44"/>
      <c r="AR947" s="44"/>
      <c r="AS947" s="44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44"/>
      <c r="C948" s="44"/>
      <c r="D948" s="39"/>
      <c r="E948" s="39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  <c r="AH948" s="44"/>
      <c r="AI948" s="44"/>
      <c r="AJ948" s="44"/>
      <c r="AK948" s="44"/>
      <c r="AL948" s="44"/>
      <c r="AM948" s="44"/>
      <c r="AN948" s="44"/>
      <c r="AO948" s="44"/>
      <c r="AP948" s="44"/>
      <c r="AQ948" s="44"/>
      <c r="AR948" s="44"/>
      <c r="AS948" s="44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44"/>
      <c r="C949" s="44"/>
      <c r="D949" s="39"/>
      <c r="E949" s="39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  <c r="AH949" s="44"/>
      <c r="AI949" s="44"/>
      <c r="AJ949" s="44"/>
      <c r="AK949" s="44"/>
      <c r="AL949" s="44"/>
      <c r="AM949" s="44"/>
      <c r="AN949" s="44"/>
      <c r="AO949" s="44"/>
      <c r="AP949" s="44"/>
      <c r="AQ949" s="44"/>
      <c r="AR949" s="44"/>
      <c r="AS949" s="44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44"/>
      <c r="C950" s="44"/>
      <c r="D950" s="39"/>
      <c r="E950" s="39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  <c r="AH950" s="44"/>
      <c r="AI950" s="44"/>
      <c r="AJ950" s="44"/>
      <c r="AK950" s="44"/>
      <c r="AL950" s="44"/>
      <c r="AM950" s="44"/>
      <c r="AN950" s="44"/>
      <c r="AO950" s="44"/>
      <c r="AP950" s="44"/>
      <c r="AQ950" s="44"/>
      <c r="AR950" s="44"/>
      <c r="AS950" s="44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44"/>
      <c r="C951" s="44"/>
      <c r="D951" s="39"/>
      <c r="E951" s="39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  <c r="AH951" s="44"/>
      <c r="AI951" s="44"/>
      <c r="AJ951" s="44"/>
      <c r="AK951" s="44"/>
      <c r="AL951" s="44"/>
      <c r="AM951" s="44"/>
      <c r="AN951" s="44"/>
      <c r="AO951" s="44"/>
      <c r="AP951" s="44"/>
      <c r="AQ951" s="44"/>
      <c r="AR951" s="44"/>
      <c r="AS951" s="44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44"/>
      <c r="C952" s="44"/>
      <c r="D952" s="39"/>
      <c r="E952" s="39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  <c r="AH952" s="44"/>
      <c r="AI952" s="44"/>
      <c r="AJ952" s="44"/>
      <c r="AK952" s="44"/>
      <c r="AL952" s="44"/>
      <c r="AM952" s="44"/>
      <c r="AN952" s="44"/>
      <c r="AO952" s="44"/>
      <c r="AP952" s="44"/>
      <c r="AQ952" s="44"/>
      <c r="AR952" s="44"/>
      <c r="AS952" s="44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44"/>
      <c r="C953" s="44"/>
      <c r="D953" s="39"/>
      <c r="E953" s="39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  <c r="AH953" s="44"/>
      <c r="AI953" s="44"/>
      <c r="AJ953" s="44"/>
      <c r="AK953" s="44"/>
      <c r="AL953" s="44"/>
      <c r="AM953" s="44"/>
      <c r="AN953" s="44"/>
      <c r="AO953" s="44"/>
      <c r="AP953" s="44"/>
      <c r="AQ953" s="44"/>
      <c r="AR953" s="44"/>
      <c r="AS953" s="44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44"/>
      <c r="C954" s="44"/>
      <c r="D954" s="39"/>
      <c r="E954" s="39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  <c r="AH954" s="44"/>
      <c r="AI954" s="44"/>
      <c r="AJ954" s="44"/>
      <c r="AK954" s="44"/>
      <c r="AL954" s="44"/>
      <c r="AM954" s="44"/>
      <c r="AN954" s="44"/>
      <c r="AO954" s="44"/>
      <c r="AP954" s="44"/>
      <c r="AQ954" s="44"/>
      <c r="AR954" s="44"/>
      <c r="AS954" s="44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44"/>
      <c r="C955" s="44"/>
      <c r="D955" s="39"/>
      <c r="E955" s="39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  <c r="AH955" s="44"/>
      <c r="AI955" s="44"/>
      <c r="AJ955" s="44"/>
      <c r="AK955" s="44"/>
      <c r="AL955" s="44"/>
      <c r="AM955" s="44"/>
      <c r="AN955" s="44"/>
      <c r="AO955" s="44"/>
      <c r="AP955" s="44"/>
      <c r="AQ955" s="44"/>
      <c r="AR955" s="44"/>
      <c r="AS955" s="44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44"/>
      <c r="C956" s="44"/>
      <c r="D956" s="39"/>
      <c r="E956" s="39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  <c r="AH956" s="44"/>
      <c r="AI956" s="44"/>
      <c r="AJ956" s="44"/>
      <c r="AK956" s="44"/>
      <c r="AL956" s="44"/>
      <c r="AM956" s="44"/>
      <c r="AN956" s="44"/>
      <c r="AO956" s="44"/>
      <c r="AP956" s="44"/>
      <c r="AQ956" s="44"/>
      <c r="AR956" s="44"/>
      <c r="AS956" s="44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44"/>
      <c r="C957" s="44"/>
      <c r="D957" s="39"/>
      <c r="E957" s="39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  <c r="AH957" s="44"/>
      <c r="AI957" s="44"/>
      <c r="AJ957" s="44"/>
      <c r="AK957" s="44"/>
      <c r="AL957" s="44"/>
      <c r="AM957" s="44"/>
      <c r="AN957" s="44"/>
      <c r="AO957" s="44"/>
      <c r="AP957" s="44"/>
      <c r="AQ957" s="44"/>
      <c r="AR957" s="44"/>
      <c r="AS957" s="44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44"/>
      <c r="C958" s="44"/>
      <c r="D958" s="39"/>
      <c r="E958" s="39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  <c r="AH958" s="44"/>
      <c r="AI958" s="44"/>
      <c r="AJ958" s="44"/>
      <c r="AK958" s="44"/>
      <c r="AL958" s="44"/>
      <c r="AM958" s="44"/>
      <c r="AN958" s="44"/>
      <c r="AO958" s="44"/>
      <c r="AP958" s="44"/>
      <c r="AQ958" s="44"/>
      <c r="AR958" s="44"/>
      <c r="AS958" s="44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44"/>
      <c r="C959" s="44"/>
      <c r="D959" s="39"/>
      <c r="E959" s="39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  <c r="AH959" s="44"/>
      <c r="AI959" s="44"/>
      <c r="AJ959" s="44"/>
      <c r="AK959" s="44"/>
      <c r="AL959" s="44"/>
      <c r="AM959" s="44"/>
      <c r="AN959" s="44"/>
      <c r="AO959" s="44"/>
      <c r="AP959" s="44"/>
      <c r="AQ959" s="44"/>
      <c r="AR959" s="44"/>
      <c r="AS959" s="44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44"/>
      <c r="C960" s="44"/>
      <c r="D960" s="39"/>
      <c r="E960" s="39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  <c r="AH960" s="44"/>
      <c r="AI960" s="44"/>
      <c r="AJ960" s="44"/>
      <c r="AK960" s="44"/>
      <c r="AL960" s="44"/>
      <c r="AM960" s="44"/>
      <c r="AN960" s="44"/>
      <c r="AO960" s="44"/>
      <c r="AP960" s="44"/>
      <c r="AQ960" s="44"/>
      <c r="AR960" s="44"/>
      <c r="AS960" s="44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44"/>
      <c r="C961" s="44"/>
      <c r="D961" s="39"/>
      <c r="E961" s="39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  <c r="AH961" s="44"/>
      <c r="AI961" s="44"/>
      <c r="AJ961" s="44"/>
      <c r="AK961" s="44"/>
      <c r="AL961" s="44"/>
      <c r="AM961" s="44"/>
      <c r="AN961" s="44"/>
      <c r="AO961" s="44"/>
      <c r="AP961" s="44"/>
      <c r="AQ961" s="44"/>
      <c r="AR961" s="44"/>
      <c r="AS961" s="44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44"/>
      <c r="C962" s="44"/>
      <c r="D962" s="39"/>
      <c r="E962" s="39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  <c r="AH962" s="44"/>
      <c r="AI962" s="44"/>
      <c r="AJ962" s="44"/>
      <c r="AK962" s="44"/>
      <c r="AL962" s="44"/>
      <c r="AM962" s="44"/>
      <c r="AN962" s="44"/>
      <c r="AO962" s="44"/>
      <c r="AP962" s="44"/>
      <c r="AQ962" s="44"/>
      <c r="AR962" s="44"/>
      <c r="AS962" s="44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44"/>
      <c r="C963" s="44"/>
      <c r="D963" s="39"/>
      <c r="E963" s="39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  <c r="AH963" s="44"/>
      <c r="AI963" s="44"/>
      <c r="AJ963" s="44"/>
      <c r="AK963" s="44"/>
      <c r="AL963" s="44"/>
      <c r="AM963" s="44"/>
      <c r="AN963" s="44"/>
      <c r="AO963" s="44"/>
      <c r="AP963" s="44"/>
      <c r="AQ963" s="44"/>
      <c r="AR963" s="44"/>
      <c r="AS963" s="44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44"/>
      <c r="C964" s="44"/>
      <c r="D964" s="39"/>
      <c r="E964" s="39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  <c r="AH964" s="44"/>
      <c r="AI964" s="44"/>
      <c r="AJ964" s="44"/>
      <c r="AK964" s="44"/>
      <c r="AL964" s="44"/>
      <c r="AM964" s="44"/>
      <c r="AN964" s="44"/>
      <c r="AO964" s="44"/>
      <c r="AP964" s="44"/>
      <c r="AQ964" s="44"/>
      <c r="AR964" s="44"/>
      <c r="AS964" s="44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44"/>
      <c r="C965" s="44"/>
      <c r="D965" s="39"/>
      <c r="E965" s="39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  <c r="AH965" s="44"/>
      <c r="AI965" s="44"/>
      <c r="AJ965" s="44"/>
      <c r="AK965" s="44"/>
      <c r="AL965" s="44"/>
      <c r="AM965" s="44"/>
      <c r="AN965" s="44"/>
      <c r="AO965" s="44"/>
      <c r="AP965" s="44"/>
      <c r="AQ965" s="44"/>
      <c r="AR965" s="44"/>
      <c r="AS965" s="44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44"/>
      <c r="C966" s="44"/>
      <c r="D966" s="39"/>
      <c r="E966" s="39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  <c r="AH966" s="44"/>
      <c r="AI966" s="44"/>
      <c r="AJ966" s="44"/>
      <c r="AK966" s="44"/>
      <c r="AL966" s="44"/>
      <c r="AM966" s="44"/>
      <c r="AN966" s="44"/>
      <c r="AO966" s="44"/>
      <c r="AP966" s="44"/>
      <c r="AQ966" s="44"/>
      <c r="AR966" s="44"/>
      <c r="AS966" s="44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44"/>
      <c r="C967" s="44"/>
      <c r="D967" s="39"/>
      <c r="E967" s="39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  <c r="AH967" s="44"/>
      <c r="AI967" s="44"/>
      <c r="AJ967" s="44"/>
      <c r="AK967" s="44"/>
      <c r="AL967" s="44"/>
      <c r="AM967" s="44"/>
      <c r="AN967" s="44"/>
      <c r="AO967" s="44"/>
      <c r="AP967" s="44"/>
      <c r="AQ967" s="44"/>
      <c r="AR967" s="44"/>
      <c r="AS967" s="44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44"/>
      <c r="C968" s="44"/>
      <c r="D968" s="39"/>
      <c r="E968" s="39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  <c r="AH968" s="44"/>
      <c r="AI968" s="44"/>
      <c r="AJ968" s="44"/>
      <c r="AK968" s="44"/>
      <c r="AL968" s="44"/>
      <c r="AM968" s="44"/>
      <c r="AN968" s="44"/>
      <c r="AO968" s="44"/>
      <c r="AP968" s="44"/>
      <c r="AQ968" s="44"/>
      <c r="AR968" s="44"/>
      <c r="AS968" s="44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44"/>
      <c r="C969" s="44"/>
      <c r="D969" s="39"/>
      <c r="E969" s="39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  <c r="AH969" s="44"/>
      <c r="AI969" s="44"/>
      <c r="AJ969" s="44"/>
      <c r="AK969" s="44"/>
      <c r="AL969" s="44"/>
      <c r="AM969" s="44"/>
      <c r="AN969" s="44"/>
      <c r="AO969" s="44"/>
      <c r="AP969" s="44"/>
      <c r="AQ969" s="44"/>
      <c r="AR969" s="44"/>
      <c r="AS969" s="44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44"/>
      <c r="C970" s="44"/>
      <c r="D970" s="39"/>
      <c r="E970" s="39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  <c r="AH970" s="44"/>
      <c r="AI970" s="44"/>
      <c r="AJ970" s="44"/>
      <c r="AK970" s="44"/>
      <c r="AL970" s="44"/>
      <c r="AM970" s="44"/>
      <c r="AN970" s="44"/>
      <c r="AO970" s="44"/>
      <c r="AP970" s="44"/>
      <c r="AQ970" s="44"/>
      <c r="AR970" s="44"/>
      <c r="AS970" s="44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44"/>
      <c r="C971" s="44"/>
      <c r="D971" s="39"/>
      <c r="E971" s="39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  <c r="AH971" s="44"/>
      <c r="AI971" s="44"/>
      <c r="AJ971" s="44"/>
      <c r="AK971" s="44"/>
      <c r="AL971" s="44"/>
      <c r="AM971" s="44"/>
      <c r="AN971" s="44"/>
      <c r="AO971" s="44"/>
      <c r="AP971" s="44"/>
      <c r="AQ971" s="44"/>
      <c r="AR971" s="44"/>
      <c r="AS971" s="44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44"/>
      <c r="C972" s="44"/>
      <c r="D972" s="39"/>
      <c r="E972" s="39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  <c r="AH972" s="44"/>
      <c r="AI972" s="44"/>
      <c r="AJ972" s="44"/>
      <c r="AK972" s="44"/>
      <c r="AL972" s="44"/>
      <c r="AM972" s="44"/>
      <c r="AN972" s="44"/>
      <c r="AO972" s="44"/>
      <c r="AP972" s="44"/>
      <c r="AQ972" s="44"/>
      <c r="AR972" s="44"/>
      <c r="AS972" s="44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44"/>
      <c r="C973" s="44"/>
      <c r="D973" s="39"/>
      <c r="E973" s="39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44"/>
      <c r="AG973" s="44"/>
      <c r="AH973" s="44"/>
      <c r="AI973" s="44"/>
      <c r="AJ973" s="44"/>
      <c r="AK973" s="44"/>
      <c r="AL973" s="44"/>
      <c r="AM973" s="44"/>
      <c r="AN973" s="44"/>
      <c r="AO973" s="44"/>
      <c r="AP973" s="44"/>
      <c r="AQ973" s="44"/>
      <c r="AR973" s="44"/>
      <c r="AS973" s="44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44"/>
      <c r="C974" s="44"/>
      <c r="D974" s="39"/>
      <c r="E974" s="39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44"/>
      <c r="AG974" s="44"/>
      <c r="AH974" s="44"/>
      <c r="AI974" s="44"/>
      <c r="AJ974" s="44"/>
      <c r="AK974" s="44"/>
      <c r="AL974" s="44"/>
      <c r="AM974" s="44"/>
      <c r="AN974" s="44"/>
      <c r="AO974" s="44"/>
      <c r="AP974" s="44"/>
      <c r="AQ974" s="44"/>
      <c r="AR974" s="44"/>
      <c r="AS974" s="44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44"/>
      <c r="C975" s="44"/>
      <c r="D975" s="39"/>
      <c r="E975" s="39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  <c r="AF975" s="44"/>
      <c r="AG975" s="44"/>
      <c r="AH975" s="44"/>
      <c r="AI975" s="44"/>
      <c r="AJ975" s="44"/>
      <c r="AK975" s="44"/>
      <c r="AL975" s="44"/>
      <c r="AM975" s="44"/>
      <c r="AN975" s="44"/>
      <c r="AO975" s="44"/>
      <c r="AP975" s="44"/>
      <c r="AQ975" s="44"/>
      <c r="AR975" s="44"/>
      <c r="AS975" s="44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44"/>
      <c r="C976" s="44"/>
      <c r="D976" s="39"/>
      <c r="E976" s="39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44"/>
      <c r="AG976" s="44"/>
      <c r="AH976" s="44"/>
      <c r="AI976" s="44"/>
      <c r="AJ976" s="44"/>
      <c r="AK976" s="44"/>
      <c r="AL976" s="44"/>
      <c r="AM976" s="44"/>
      <c r="AN976" s="44"/>
      <c r="AO976" s="44"/>
      <c r="AP976" s="44"/>
      <c r="AQ976" s="44"/>
      <c r="AR976" s="44"/>
      <c r="AS976" s="44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44"/>
      <c r="C977" s="44"/>
      <c r="D977" s="39"/>
      <c r="E977" s="39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  <c r="AF977" s="44"/>
      <c r="AG977" s="44"/>
      <c r="AH977" s="44"/>
      <c r="AI977" s="44"/>
      <c r="AJ977" s="44"/>
      <c r="AK977" s="44"/>
      <c r="AL977" s="44"/>
      <c r="AM977" s="44"/>
      <c r="AN977" s="44"/>
      <c r="AO977" s="44"/>
      <c r="AP977" s="44"/>
      <c r="AQ977" s="44"/>
      <c r="AR977" s="44"/>
      <c r="AS977" s="44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44"/>
      <c r="C978" s="44"/>
      <c r="D978" s="39"/>
      <c r="E978" s="39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  <c r="AF978" s="44"/>
      <c r="AG978" s="44"/>
      <c r="AH978" s="44"/>
      <c r="AI978" s="44"/>
      <c r="AJ978" s="44"/>
      <c r="AK978" s="44"/>
      <c r="AL978" s="44"/>
      <c r="AM978" s="44"/>
      <c r="AN978" s="44"/>
      <c r="AO978" s="44"/>
      <c r="AP978" s="44"/>
      <c r="AQ978" s="44"/>
      <c r="AR978" s="44"/>
      <c r="AS978" s="44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44"/>
      <c r="C979" s="44"/>
      <c r="D979" s="39"/>
      <c r="E979" s="39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44"/>
      <c r="AG979" s="44"/>
      <c r="AH979" s="44"/>
      <c r="AI979" s="44"/>
      <c r="AJ979" s="44"/>
      <c r="AK979" s="44"/>
      <c r="AL979" s="44"/>
      <c r="AM979" s="44"/>
      <c r="AN979" s="44"/>
      <c r="AO979" s="44"/>
      <c r="AP979" s="44"/>
      <c r="AQ979" s="44"/>
      <c r="AR979" s="44"/>
      <c r="AS979" s="44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44"/>
      <c r="C980" s="44"/>
      <c r="D980" s="39"/>
      <c r="E980" s="39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  <c r="AF980" s="44"/>
      <c r="AG980" s="44"/>
      <c r="AH980" s="44"/>
      <c r="AI980" s="44"/>
      <c r="AJ980" s="44"/>
      <c r="AK980" s="44"/>
      <c r="AL980" s="44"/>
      <c r="AM980" s="44"/>
      <c r="AN980" s="44"/>
      <c r="AO980" s="44"/>
      <c r="AP980" s="44"/>
      <c r="AQ980" s="44"/>
      <c r="AR980" s="44"/>
      <c r="AS980" s="44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44"/>
      <c r="C981" s="44"/>
      <c r="D981" s="39"/>
      <c r="E981" s="39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  <c r="AF981" s="44"/>
      <c r="AG981" s="44"/>
      <c r="AH981" s="44"/>
      <c r="AI981" s="44"/>
      <c r="AJ981" s="44"/>
      <c r="AK981" s="44"/>
      <c r="AL981" s="44"/>
      <c r="AM981" s="44"/>
      <c r="AN981" s="44"/>
      <c r="AO981" s="44"/>
      <c r="AP981" s="44"/>
      <c r="AQ981" s="44"/>
      <c r="AR981" s="44"/>
      <c r="AS981" s="44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44"/>
      <c r="C982" s="44"/>
      <c r="D982" s="39"/>
      <c r="E982" s="39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  <c r="AF982" s="44"/>
      <c r="AG982" s="44"/>
      <c r="AH982" s="44"/>
      <c r="AI982" s="44"/>
      <c r="AJ982" s="44"/>
      <c r="AK982" s="44"/>
      <c r="AL982" s="44"/>
      <c r="AM982" s="44"/>
      <c r="AN982" s="44"/>
      <c r="AO982" s="44"/>
      <c r="AP982" s="44"/>
      <c r="AQ982" s="44"/>
      <c r="AR982" s="44"/>
      <c r="AS982" s="44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44"/>
      <c r="C983" s="44"/>
      <c r="D983" s="39"/>
      <c r="E983" s="39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  <c r="AF983" s="44"/>
      <c r="AG983" s="44"/>
      <c r="AH983" s="44"/>
      <c r="AI983" s="44"/>
      <c r="AJ983" s="44"/>
      <c r="AK983" s="44"/>
      <c r="AL983" s="44"/>
      <c r="AM983" s="44"/>
      <c r="AN983" s="44"/>
      <c r="AO983" s="44"/>
      <c r="AP983" s="44"/>
      <c r="AQ983" s="44"/>
      <c r="AR983" s="44"/>
      <c r="AS983" s="44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44"/>
      <c r="C984" s="44"/>
      <c r="D984" s="39"/>
      <c r="E984" s="39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  <c r="AF984" s="44"/>
      <c r="AG984" s="44"/>
      <c r="AH984" s="44"/>
      <c r="AI984" s="44"/>
      <c r="AJ984" s="44"/>
      <c r="AK984" s="44"/>
      <c r="AL984" s="44"/>
      <c r="AM984" s="44"/>
      <c r="AN984" s="44"/>
      <c r="AO984" s="44"/>
      <c r="AP984" s="44"/>
      <c r="AQ984" s="44"/>
      <c r="AR984" s="44"/>
      <c r="AS984" s="44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44"/>
      <c r="C985" s="44"/>
      <c r="D985" s="39"/>
      <c r="E985" s="39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  <c r="AF985" s="44"/>
      <c r="AG985" s="44"/>
      <c r="AH985" s="44"/>
      <c r="AI985" s="44"/>
      <c r="AJ985" s="44"/>
      <c r="AK985" s="44"/>
      <c r="AL985" s="44"/>
      <c r="AM985" s="44"/>
      <c r="AN985" s="44"/>
      <c r="AO985" s="44"/>
      <c r="AP985" s="44"/>
      <c r="AQ985" s="44"/>
      <c r="AR985" s="44"/>
      <c r="AS985" s="44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44"/>
      <c r="C986" s="44"/>
      <c r="D986" s="39"/>
      <c r="E986" s="39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  <c r="AF986" s="44"/>
      <c r="AG986" s="44"/>
      <c r="AH986" s="44"/>
      <c r="AI986" s="44"/>
      <c r="AJ986" s="44"/>
      <c r="AK986" s="44"/>
      <c r="AL986" s="44"/>
      <c r="AM986" s="44"/>
      <c r="AN986" s="44"/>
      <c r="AO986" s="44"/>
      <c r="AP986" s="44"/>
      <c r="AQ986" s="44"/>
      <c r="AR986" s="44"/>
      <c r="AS986" s="44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44"/>
      <c r="C987" s="44"/>
      <c r="D987" s="39"/>
      <c r="E987" s="39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  <c r="AF987" s="44"/>
      <c r="AG987" s="44"/>
      <c r="AH987" s="44"/>
      <c r="AI987" s="44"/>
      <c r="AJ987" s="44"/>
      <c r="AK987" s="44"/>
      <c r="AL987" s="44"/>
      <c r="AM987" s="44"/>
      <c r="AN987" s="44"/>
      <c r="AO987" s="44"/>
      <c r="AP987" s="44"/>
      <c r="AQ987" s="44"/>
      <c r="AR987" s="44"/>
      <c r="AS987" s="44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44"/>
      <c r="C988" s="44"/>
      <c r="D988" s="39"/>
      <c r="E988" s="39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  <c r="AF988" s="44"/>
      <c r="AG988" s="44"/>
      <c r="AH988" s="44"/>
      <c r="AI988" s="44"/>
      <c r="AJ988" s="44"/>
      <c r="AK988" s="44"/>
      <c r="AL988" s="44"/>
      <c r="AM988" s="44"/>
      <c r="AN988" s="44"/>
      <c r="AO988" s="44"/>
      <c r="AP988" s="44"/>
      <c r="AQ988" s="44"/>
      <c r="AR988" s="44"/>
      <c r="AS988" s="44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44"/>
      <c r="C989" s="44"/>
      <c r="D989" s="39"/>
      <c r="E989" s="39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  <c r="AD989" s="44"/>
      <c r="AE989" s="44"/>
      <c r="AF989" s="44"/>
      <c r="AG989" s="44"/>
      <c r="AH989" s="44"/>
      <c r="AI989" s="44"/>
      <c r="AJ989" s="44"/>
      <c r="AK989" s="44"/>
      <c r="AL989" s="44"/>
      <c r="AM989" s="44"/>
      <c r="AN989" s="44"/>
      <c r="AO989" s="44"/>
      <c r="AP989" s="44"/>
      <c r="AQ989" s="44"/>
      <c r="AR989" s="44"/>
      <c r="AS989" s="44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44"/>
      <c r="C990" s="44"/>
      <c r="D990" s="39"/>
      <c r="E990" s="39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  <c r="AF990" s="44"/>
      <c r="AG990" s="44"/>
      <c r="AH990" s="44"/>
      <c r="AI990" s="44"/>
      <c r="AJ990" s="44"/>
      <c r="AK990" s="44"/>
      <c r="AL990" s="44"/>
      <c r="AM990" s="44"/>
      <c r="AN990" s="44"/>
      <c r="AO990" s="44"/>
      <c r="AP990" s="44"/>
      <c r="AQ990" s="44"/>
      <c r="AR990" s="44"/>
      <c r="AS990" s="44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44"/>
      <c r="C991" s="44"/>
      <c r="D991" s="39"/>
      <c r="E991" s="39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  <c r="AD991" s="44"/>
      <c r="AE991" s="44"/>
      <c r="AF991" s="44"/>
      <c r="AG991" s="44"/>
      <c r="AH991" s="44"/>
      <c r="AI991" s="44"/>
      <c r="AJ991" s="44"/>
      <c r="AK991" s="44"/>
      <c r="AL991" s="44"/>
      <c r="AM991" s="44"/>
      <c r="AN991" s="44"/>
      <c r="AO991" s="44"/>
      <c r="AP991" s="44"/>
      <c r="AQ991" s="44"/>
      <c r="AR991" s="44"/>
      <c r="AS991" s="44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44"/>
      <c r="C992" s="44"/>
      <c r="D992" s="39"/>
      <c r="E992" s="39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  <c r="AF992" s="44"/>
      <c r="AG992" s="44"/>
      <c r="AH992" s="44"/>
      <c r="AI992" s="44"/>
      <c r="AJ992" s="44"/>
      <c r="AK992" s="44"/>
      <c r="AL992" s="44"/>
      <c r="AM992" s="44"/>
      <c r="AN992" s="44"/>
      <c r="AO992" s="44"/>
      <c r="AP992" s="44"/>
      <c r="AQ992" s="44"/>
      <c r="AR992" s="44"/>
      <c r="AS992" s="44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44"/>
      <c r="C993" s="44"/>
      <c r="D993" s="39"/>
      <c r="E993" s="39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  <c r="AD993" s="44"/>
      <c r="AE993" s="44"/>
      <c r="AF993" s="44"/>
      <c r="AG993" s="44"/>
      <c r="AH993" s="44"/>
      <c r="AI993" s="44"/>
      <c r="AJ993" s="44"/>
      <c r="AK993" s="44"/>
      <c r="AL993" s="44"/>
      <c r="AM993" s="44"/>
      <c r="AN993" s="44"/>
      <c r="AO993" s="44"/>
      <c r="AP993" s="44"/>
      <c r="AQ993" s="44"/>
      <c r="AR993" s="44"/>
      <c r="AS993" s="44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44"/>
      <c r="C994" s="44"/>
      <c r="D994" s="39"/>
      <c r="E994" s="39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44"/>
      <c r="AE994" s="44"/>
      <c r="AF994" s="44"/>
      <c r="AG994" s="44"/>
      <c r="AH994" s="44"/>
      <c r="AI994" s="44"/>
      <c r="AJ994" s="44"/>
      <c r="AK994" s="44"/>
      <c r="AL994" s="44"/>
      <c r="AM994" s="44"/>
      <c r="AN994" s="44"/>
      <c r="AO994" s="44"/>
      <c r="AP994" s="44"/>
      <c r="AQ994" s="44"/>
      <c r="AR994" s="44"/>
      <c r="AS994" s="44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44"/>
      <c r="C995" s="44"/>
      <c r="D995" s="39"/>
      <c r="E995" s="39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  <c r="AD995" s="44"/>
      <c r="AE995" s="44"/>
      <c r="AF995" s="44"/>
      <c r="AG995" s="44"/>
      <c r="AH995" s="44"/>
      <c r="AI995" s="44"/>
      <c r="AJ995" s="44"/>
      <c r="AK995" s="44"/>
      <c r="AL995" s="44"/>
      <c r="AM995" s="44"/>
      <c r="AN995" s="44"/>
      <c r="AO995" s="44"/>
      <c r="AP995" s="44"/>
      <c r="AQ995" s="44"/>
      <c r="AR995" s="44"/>
      <c r="AS995" s="44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44"/>
      <c r="C996" s="44"/>
      <c r="D996" s="39"/>
      <c r="E996" s="39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s="44"/>
      <c r="AE996" s="44"/>
      <c r="AF996" s="44"/>
      <c r="AG996" s="44"/>
      <c r="AH996" s="44"/>
      <c r="AI996" s="44"/>
      <c r="AJ996" s="44"/>
      <c r="AK996" s="44"/>
      <c r="AL996" s="44"/>
      <c r="AM996" s="44"/>
      <c r="AN996" s="44"/>
      <c r="AO996" s="44"/>
      <c r="AP996" s="44"/>
      <c r="AQ996" s="44"/>
      <c r="AR996" s="44"/>
      <c r="AS996" s="44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44"/>
      <c r="C997" s="44"/>
      <c r="D997" s="39"/>
      <c r="E997" s="39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  <c r="AA997" s="44"/>
      <c r="AB997" s="44"/>
      <c r="AC997" s="44"/>
      <c r="AD997" s="44"/>
      <c r="AE997" s="44"/>
      <c r="AF997" s="44"/>
      <c r="AG997" s="44"/>
      <c r="AH997" s="44"/>
      <c r="AI997" s="44"/>
      <c r="AJ997" s="44"/>
      <c r="AK997" s="44"/>
      <c r="AL997" s="44"/>
      <c r="AM997" s="44"/>
      <c r="AN997" s="44"/>
      <c r="AO997" s="44"/>
      <c r="AP997" s="44"/>
      <c r="AQ997" s="44"/>
      <c r="AR997" s="44"/>
      <c r="AS997" s="44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44"/>
      <c r="C998" s="44"/>
      <c r="D998" s="39"/>
      <c r="E998" s="39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  <c r="AA998" s="44"/>
      <c r="AB998" s="44"/>
      <c r="AC998" s="44"/>
      <c r="AD998" s="44"/>
      <c r="AE998" s="44"/>
      <c r="AF998" s="44"/>
      <c r="AG998" s="44"/>
      <c r="AH998" s="44"/>
      <c r="AI998" s="44"/>
      <c r="AJ998" s="44"/>
      <c r="AK998" s="44"/>
      <c r="AL998" s="44"/>
      <c r="AM998" s="44"/>
      <c r="AN998" s="44"/>
      <c r="AO998" s="44"/>
      <c r="AP998" s="44"/>
      <c r="AQ998" s="44"/>
      <c r="AR998" s="44"/>
      <c r="AS998" s="44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44"/>
      <c r="C999" s="44"/>
      <c r="D999" s="39"/>
      <c r="E999" s="39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  <c r="AA999" s="44"/>
      <c r="AB999" s="44"/>
      <c r="AC999" s="44"/>
      <c r="AD999" s="44"/>
      <c r="AE999" s="44"/>
      <c r="AF999" s="44"/>
      <c r="AG999" s="44"/>
      <c r="AH999" s="44"/>
      <c r="AI999" s="44"/>
      <c r="AJ999" s="44"/>
      <c r="AK999" s="44"/>
      <c r="AL999" s="44"/>
      <c r="AM999" s="44"/>
      <c r="AN999" s="44"/>
      <c r="AO999" s="44"/>
      <c r="AP999" s="44"/>
      <c r="AQ999" s="44"/>
      <c r="AR999" s="44"/>
      <c r="AS999" s="44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44"/>
      <c r="C1000" s="44"/>
      <c r="D1000" s="39"/>
      <c r="E1000" s="39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  <c r="AB1000" s="44"/>
      <c r="AC1000" s="44"/>
      <c r="AD1000" s="44"/>
      <c r="AE1000" s="44"/>
      <c r="AF1000" s="44"/>
      <c r="AG1000" s="44"/>
      <c r="AH1000" s="44"/>
      <c r="AI1000" s="44"/>
      <c r="AJ1000" s="44"/>
      <c r="AK1000" s="44"/>
      <c r="AL1000" s="44"/>
      <c r="AM1000" s="44"/>
      <c r="AN1000" s="44"/>
      <c r="AO1000" s="44"/>
      <c r="AP1000" s="44"/>
      <c r="AQ1000" s="44"/>
      <c r="AR1000" s="44"/>
      <c r="AS1000" s="44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44"/>
      <c r="C1001" s="44"/>
      <c r="D1001" s="39"/>
      <c r="E1001" s="39"/>
      <c r="F1001" s="44"/>
      <c r="G1001" s="44"/>
      <c r="H1001" s="44"/>
      <c r="I1001" s="44"/>
      <c r="J1001" s="44"/>
      <c r="K1001" s="44"/>
      <c r="L1001" s="44"/>
      <c r="M1001" s="44"/>
      <c r="N1001" s="44"/>
      <c r="O1001" s="44"/>
      <c r="P1001" s="44"/>
      <c r="Q1001" s="44"/>
      <c r="R1001" s="44"/>
      <c r="S1001" s="44"/>
      <c r="T1001" s="44"/>
      <c r="U1001" s="44"/>
      <c r="V1001" s="44"/>
      <c r="W1001" s="44"/>
      <c r="X1001" s="44"/>
      <c r="Y1001" s="44"/>
      <c r="Z1001" s="44"/>
      <c r="AA1001" s="44"/>
      <c r="AB1001" s="44"/>
      <c r="AC1001" s="44"/>
      <c r="AD1001" s="44"/>
      <c r="AE1001" s="44"/>
      <c r="AF1001" s="44"/>
      <c r="AG1001" s="44"/>
      <c r="AH1001" s="44"/>
      <c r="AI1001" s="44"/>
      <c r="AJ1001" s="44"/>
      <c r="AK1001" s="44"/>
      <c r="AL1001" s="44"/>
      <c r="AM1001" s="44"/>
      <c r="AN1001" s="44"/>
      <c r="AO1001" s="44"/>
      <c r="AP1001" s="44"/>
      <c r="AQ1001" s="44"/>
      <c r="AR1001" s="44"/>
      <c r="AS1001" s="44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44"/>
      <c r="C1002" s="44"/>
      <c r="D1002" s="39"/>
      <c r="E1002" s="39"/>
      <c r="F1002" s="44"/>
      <c r="G1002" s="44"/>
      <c r="H1002" s="44"/>
      <c r="I1002" s="44"/>
      <c r="J1002" s="44"/>
      <c r="K1002" s="44"/>
      <c r="L1002" s="44"/>
      <c r="M1002" s="44"/>
      <c r="N1002" s="44"/>
      <c r="O1002" s="44"/>
      <c r="P1002" s="44"/>
      <c r="Q1002" s="44"/>
      <c r="R1002" s="44"/>
      <c r="S1002" s="44"/>
      <c r="T1002" s="44"/>
      <c r="U1002" s="44"/>
      <c r="V1002" s="44"/>
      <c r="W1002" s="44"/>
      <c r="X1002" s="44"/>
      <c r="Y1002" s="44"/>
      <c r="Z1002" s="44"/>
      <c r="AA1002" s="44"/>
      <c r="AB1002" s="44"/>
      <c r="AC1002" s="44"/>
      <c r="AD1002" s="44"/>
      <c r="AE1002" s="44"/>
      <c r="AF1002" s="44"/>
      <c r="AG1002" s="44"/>
      <c r="AH1002" s="44"/>
      <c r="AI1002" s="44"/>
      <c r="AJ1002" s="44"/>
      <c r="AK1002" s="44"/>
      <c r="AL1002" s="44"/>
      <c r="AM1002" s="44"/>
      <c r="AN1002" s="44"/>
      <c r="AO1002" s="44"/>
      <c r="AP1002" s="44"/>
      <c r="AQ1002" s="44"/>
      <c r="AR1002" s="44"/>
      <c r="AS1002" s="44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44"/>
      <c r="C1003" s="44"/>
      <c r="D1003" s="39"/>
      <c r="E1003" s="39"/>
      <c r="F1003" s="44"/>
      <c r="G1003" s="44"/>
      <c r="H1003" s="44"/>
      <c r="I1003" s="44"/>
      <c r="J1003" s="44"/>
      <c r="K1003" s="44"/>
      <c r="L1003" s="44"/>
      <c r="M1003" s="44"/>
      <c r="N1003" s="44"/>
      <c r="O1003" s="44"/>
      <c r="P1003" s="44"/>
      <c r="Q1003" s="44"/>
      <c r="R1003" s="44"/>
      <c r="S1003" s="44"/>
      <c r="T1003" s="44"/>
      <c r="U1003" s="44"/>
      <c r="V1003" s="44"/>
      <c r="W1003" s="44"/>
      <c r="X1003" s="44"/>
      <c r="Y1003" s="44"/>
      <c r="Z1003" s="44"/>
      <c r="AA1003" s="44"/>
      <c r="AB1003" s="44"/>
      <c r="AC1003" s="44"/>
      <c r="AD1003" s="44"/>
      <c r="AE1003" s="44"/>
      <c r="AF1003" s="44"/>
      <c r="AG1003" s="44"/>
      <c r="AH1003" s="44"/>
      <c r="AI1003" s="44"/>
      <c r="AJ1003" s="44"/>
      <c r="AK1003" s="44"/>
      <c r="AL1003" s="44"/>
      <c r="AM1003" s="44"/>
      <c r="AN1003" s="44"/>
      <c r="AO1003" s="44"/>
      <c r="AP1003" s="44"/>
      <c r="AQ1003" s="44"/>
      <c r="AR1003" s="44"/>
      <c r="AS1003" s="44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44"/>
      <c r="C1004" s="44"/>
      <c r="D1004" s="39"/>
      <c r="E1004" s="39"/>
      <c r="F1004" s="44"/>
      <c r="G1004" s="44"/>
      <c r="H1004" s="44"/>
      <c r="I1004" s="44"/>
      <c r="J1004" s="44"/>
      <c r="K1004" s="44"/>
      <c r="L1004" s="44"/>
      <c r="M1004" s="44"/>
      <c r="N1004" s="44"/>
      <c r="O1004" s="44"/>
      <c r="P1004" s="44"/>
      <c r="Q1004" s="44"/>
      <c r="R1004" s="44"/>
      <c r="S1004" s="44"/>
      <c r="T1004" s="44"/>
      <c r="U1004" s="44"/>
      <c r="V1004" s="44"/>
      <c r="W1004" s="44"/>
      <c r="X1004" s="44"/>
      <c r="Y1004" s="44"/>
      <c r="Z1004" s="44"/>
      <c r="AA1004" s="44"/>
      <c r="AB1004" s="44"/>
      <c r="AC1004" s="44"/>
      <c r="AD1004" s="44"/>
      <c r="AE1004" s="44"/>
      <c r="AF1004" s="44"/>
      <c r="AG1004" s="44"/>
      <c r="AH1004" s="44"/>
      <c r="AI1004" s="44"/>
      <c r="AJ1004" s="44"/>
      <c r="AK1004" s="44"/>
      <c r="AL1004" s="44"/>
      <c r="AM1004" s="44"/>
      <c r="AN1004" s="44"/>
      <c r="AO1004" s="44"/>
      <c r="AP1004" s="44"/>
      <c r="AQ1004" s="44"/>
      <c r="AR1004" s="44"/>
      <c r="AS1004" s="44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44"/>
      <c r="C1005" s="44"/>
      <c r="D1005" s="39"/>
      <c r="E1005" s="39"/>
      <c r="F1005" s="44"/>
      <c r="G1005" s="44"/>
      <c r="H1005" s="44"/>
      <c r="I1005" s="44"/>
      <c r="J1005" s="44"/>
      <c r="K1005" s="44"/>
      <c r="L1005" s="44"/>
      <c r="M1005" s="44"/>
      <c r="N1005" s="44"/>
      <c r="O1005" s="44"/>
      <c r="P1005" s="44"/>
      <c r="Q1005" s="44"/>
      <c r="R1005" s="44"/>
      <c r="S1005" s="44"/>
      <c r="T1005" s="44"/>
      <c r="U1005" s="44"/>
      <c r="V1005" s="44"/>
      <c r="W1005" s="44"/>
      <c r="X1005" s="44"/>
      <c r="Y1005" s="44"/>
      <c r="Z1005" s="44"/>
      <c r="AA1005" s="44"/>
      <c r="AB1005" s="44"/>
      <c r="AC1005" s="44"/>
      <c r="AD1005" s="44"/>
      <c r="AE1005" s="44"/>
      <c r="AF1005" s="44"/>
      <c r="AG1005" s="44"/>
      <c r="AH1005" s="44"/>
      <c r="AI1005" s="44"/>
      <c r="AJ1005" s="44"/>
      <c r="AK1005" s="44"/>
      <c r="AL1005" s="44"/>
      <c r="AM1005" s="44"/>
      <c r="AN1005" s="44"/>
      <c r="AO1005" s="44"/>
      <c r="AP1005" s="44"/>
      <c r="AQ1005" s="44"/>
      <c r="AR1005" s="44"/>
      <c r="AS1005" s="44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  <row r="1006" spans="1:65" ht="19.5" customHeight="1" x14ac:dyDescent="0.6">
      <c r="A1006" s="39"/>
      <c r="B1006" s="44"/>
      <c r="C1006" s="44"/>
      <c r="D1006" s="39"/>
      <c r="E1006" s="39"/>
      <c r="F1006" s="44"/>
      <c r="G1006" s="44"/>
      <c r="H1006" s="44"/>
      <c r="I1006" s="44"/>
      <c r="J1006" s="44"/>
      <c r="K1006" s="44"/>
      <c r="L1006" s="44"/>
      <c r="M1006" s="44"/>
      <c r="N1006" s="44"/>
      <c r="O1006" s="44"/>
      <c r="P1006" s="44"/>
      <c r="Q1006" s="44"/>
      <c r="R1006" s="44"/>
      <c r="S1006" s="44"/>
      <c r="T1006" s="44"/>
      <c r="U1006" s="44"/>
      <c r="V1006" s="44"/>
      <c r="W1006" s="44"/>
      <c r="X1006" s="44"/>
      <c r="Y1006" s="44"/>
      <c r="Z1006" s="44"/>
      <c r="AA1006" s="44"/>
      <c r="AB1006" s="44"/>
      <c r="AC1006" s="44"/>
      <c r="AD1006" s="44"/>
      <c r="AE1006" s="44"/>
      <c r="AF1006" s="44"/>
      <c r="AG1006" s="44"/>
      <c r="AH1006" s="44"/>
      <c r="AI1006" s="44"/>
      <c r="AJ1006" s="44"/>
      <c r="AK1006" s="44"/>
      <c r="AL1006" s="44"/>
      <c r="AM1006" s="44"/>
      <c r="AN1006" s="44"/>
      <c r="AO1006" s="44"/>
      <c r="AP1006" s="44"/>
      <c r="AQ1006" s="44"/>
      <c r="AR1006" s="44"/>
      <c r="AS1006" s="44"/>
      <c r="AT1006" s="39"/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BL1006" s="39"/>
      <c r="BM1006" s="39"/>
    </row>
  </sheetData>
  <mergeCells count="17">
    <mergeCell ref="C59:D59"/>
    <mergeCell ref="S59:AC59"/>
    <mergeCell ref="A2:E2"/>
    <mergeCell ref="F2:AD2"/>
    <mergeCell ref="AF2:AF4"/>
    <mergeCell ref="A3:E3"/>
    <mergeCell ref="F3:AD3"/>
    <mergeCell ref="C57:D57"/>
    <mergeCell ref="S57:AC57"/>
    <mergeCell ref="C58:D58"/>
    <mergeCell ref="S58:AC58"/>
    <mergeCell ref="AM2:AM4"/>
    <mergeCell ref="AQ2:AQ4"/>
    <mergeCell ref="AS2:AS4"/>
    <mergeCell ref="O58:Q58"/>
    <mergeCell ref="O59:Q59"/>
    <mergeCell ref="AI2:AI4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999"/>
  <sheetViews>
    <sheetView topLeftCell="A31" workbookViewId="0">
      <selection activeCell="E51" sqref="E51"/>
    </sheetView>
  </sheetViews>
  <sheetFormatPr defaultColWidth="10.08203125" defaultRowHeight="15" customHeight="1" x14ac:dyDescent="0.35"/>
  <cols>
    <col min="1" max="1" width="3.9140625" style="79" customWidth="1"/>
    <col min="2" max="2" width="5.4140625" style="79" customWidth="1"/>
    <col min="3" max="3" width="5.08203125" style="79" customWidth="1"/>
    <col min="4" max="4" width="7.6640625" style="79" customWidth="1"/>
    <col min="5" max="5" width="27.6640625" style="79" customWidth="1"/>
    <col min="6" max="6" width="9.08203125" style="79" customWidth="1"/>
    <col min="7" max="7" width="5" style="79" hidden="1" customWidth="1"/>
    <col min="8" max="8" width="13.58203125" style="79" customWidth="1"/>
    <col min="9" max="9" width="3.6640625" style="79" hidden="1" customWidth="1"/>
    <col min="10" max="10" width="14.58203125" style="79" customWidth="1"/>
    <col min="11" max="11" width="5.08203125" style="79" hidden="1" customWidth="1"/>
    <col min="12" max="12" width="13.58203125" style="79" customWidth="1"/>
    <col min="13" max="13" width="6" style="79" hidden="1" customWidth="1"/>
    <col min="14" max="14" width="13.58203125" style="79" customWidth="1"/>
    <col min="15" max="15" width="3.58203125" style="79" hidden="1" customWidth="1"/>
    <col min="16" max="16" width="13.58203125" style="79" customWidth="1"/>
    <col min="17" max="17" width="3.1640625" style="79" hidden="1" customWidth="1"/>
    <col min="18" max="18" width="8.4140625" style="79" hidden="1" customWidth="1"/>
    <col min="19" max="19" width="14.1640625" style="79" customWidth="1"/>
    <col min="20" max="31" width="9.08203125" style="79" customWidth="1"/>
    <col min="32" max="16384" width="10.08203125" style="79"/>
  </cols>
  <sheetData>
    <row r="1" spans="1:31" ht="18.75" customHeight="1" x14ac:dyDescent="0.6">
      <c r="A1" s="2"/>
      <c r="B1" s="39"/>
      <c r="C1" s="39"/>
      <c r="D1" s="44"/>
      <c r="E1" s="39"/>
      <c r="F1" s="39"/>
      <c r="G1" s="57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10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6">
      <c r="A2" s="2"/>
      <c r="B2" s="87" t="s">
        <v>0</v>
      </c>
      <c r="C2" s="88"/>
      <c r="D2" s="88"/>
      <c r="E2" s="88"/>
      <c r="F2" s="89"/>
      <c r="G2" s="58"/>
      <c r="H2" s="100" t="s">
        <v>87</v>
      </c>
      <c r="I2" s="88"/>
      <c r="J2" s="88"/>
      <c r="K2" s="88"/>
      <c r="L2" s="88"/>
      <c r="M2" s="88"/>
      <c r="N2" s="88"/>
      <c r="O2" s="88"/>
      <c r="P2" s="88"/>
      <c r="Q2" s="88"/>
      <c r="R2" s="88"/>
      <c r="S2" s="89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6">
      <c r="A3" s="2"/>
      <c r="B3" s="87" t="str">
        <f>ฉบับนักเรียน!A3</f>
        <v xml:space="preserve">นางสาวขวัญหทัย อ้นฟัก  </v>
      </c>
      <c r="C3" s="88"/>
      <c r="D3" s="88"/>
      <c r="E3" s="88"/>
      <c r="F3" s="89"/>
      <c r="G3" s="58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5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8"/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" customHeight="1" x14ac:dyDescent="0.5">
      <c r="A5" s="2"/>
      <c r="B5" s="20" t="s">
        <v>66</v>
      </c>
      <c r="C5" s="43" t="str">
        <f>ฉบับครู!B5</f>
        <v>5/1</v>
      </c>
      <c r="D5" s="74">
        <f>ฉบับนักเรียน!C5</f>
        <v>43381</v>
      </c>
      <c r="E5" s="41" t="str">
        <f>ฉบับนักเรียน!D5</f>
        <v>นายกฤษณรงค์  เขตจัตุรัส</v>
      </c>
      <c r="F5" s="25" t="str">
        <f>ฉบับนักเรียน!E5</f>
        <v>ชาย</v>
      </c>
      <c r="G5" s="59">
        <f>(equal1!G5+equal2!G5+equal3!G5)/3</f>
        <v>0</v>
      </c>
      <c r="H5" s="25" t="str">
        <f t="shared" ref="H5:H44" si="0">IF(G5&lt;5,"ปกติ",IF(G5&lt;6,"เสี่ยง","มีปัญหา"))</f>
        <v>ปกติ</v>
      </c>
      <c r="I5" s="25">
        <f>(equal1!I5+equal2!I5+equal3!I5)/3</f>
        <v>0</v>
      </c>
      <c r="J5" s="25" t="str">
        <f t="shared" ref="J5:J44" si="1">IF(I5&lt;4,"ปกติ",IF(I5&lt;5,"เสี่ยง","มีปัญหา"))</f>
        <v>ปกติ</v>
      </c>
      <c r="K5" s="25">
        <f>(equal1!K5+equal2!K5+equal3!K5)/3</f>
        <v>0</v>
      </c>
      <c r="L5" s="25" t="str">
        <f t="shared" ref="L5:L44" si="2">IF(K5&lt;6,"ปกติ",IF(K5&lt;7,"เสี่ยง","มีปัญหา"))</f>
        <v>ปกติ</v>
      </c>
      <c r="M5" s="25">
        <f>(equal1!M5+equal2!M5+equal3!M5)/3</f>
        <v>0</v>
      </c>
      <c r="N5" s="25" t="str">
        <f t="shared" ref="N5:N44" si="3">IF(M5&lt;5,"ปกติ",IF(M5&lt;6,"เสี่ยง","มีปัญหา"))</f>
        <v>ปกติ</v>
      </c>
      <c r="O5" s="25">
        <f>(equal1!O5+equal2!O5+equal3!O5)/3</f>
        <v>0</v>
      </c>
      <c r="P5" s="25" t="str">
        <f t="shared" ref="P5:P44" si="4">IF(O5&gt;4,"มีจุดแข็ง","ไม่มีจุดแข็ง")</f>
        <v>ไม่มีจุดแข็ง</v>
      </c>
      <c r="Q5" s="59">
        <f t="shared" ref="Q5:Q44" si="5">G5+I5+K5+M5</f>
        <v>0</v>
      </c>
      <c r="R5" s="59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1" ht="18" customHeight="1" x14ac:dyDescent="0.5">
      <c r="A6" s="2"/>
      <c r="B6" s="20" t="s">
        <v>13</v>
      </c>
      <c r="C6" s="43" t="str">
        <f>ฉบับครู!B6</f>
        <v>5/1</v>
      </c>
      <c r="D6" s="74">
        <f>ฉบับนักเรียน!C6</f>
        <v>43420</v>
      </c>
      <c r="E6" s="41" t="str">
        <f>ฉบับนักเรียน!D6</f>
        <v>นายธนากร  เรืองศรี</v>
      </c>
      <c r="F6" s="25" t="str">
        <f>ฉบับนักเรียน!E6</f>
        <v>ชาย</v>
      </c>
      <c r="G6" s="59">
        <f>(equal1!G6+equal2!G6+equal3!G6)/3</f>
        <v>0</v>
      </c>
      <c r="H6" s="25" t="str">
        <f t="shared" si="0"/>
        <v>ปกติ</v>
      </c>
      <c r="I6" s="25">
        <f>(equal1!I6+equal2!I6+equal3!I6)/3</f>
        <v>0</v>
      </c>
      <c r="J6" s="25" t="str">
        <f t="shared" si="1"/>
        <v>ปกติ</v>
      </c>
      <c r="K6" s="25">
        <f>(equal1!K6+equal2!K6+equal3!K6)/3</f>
        <v>0</v>
      </c>
      <c r="L6" s="25" t="str">
        <f t="shared" si="2"/>
        <v>ปกติ</v>
      </c>
      <c r="M6" s="25">
        <f>(equal1!M6+equal2!M6+equal3!M6)/3</f>
        <v>0</v>
      </c>
      <c r="N6" s="25" t="str">
        <f t="shared" si="3"/>
        <v>ปกติ</v>
      </c>
      <c r="O6" s="25">
        <f>(equal1!O6+equal2!O6+equal3!O6)/3</f>
        <v>0</v>
      </c>
      <c r="P6" s="25" t="str">
        <f t="shared" si="4"/>
        <v>ไม่มีจุดแข็ง</v>
      </c>
      <c r="Q6" s="59">
        <f t="shared" si="5"/>
        <v>0</v>
      </c>
      <c r="R6" s="59">
        <f t="shared" si="6"/>
        <v>0</v>
      </c>
      <c r="S6" s="25" t="str">
        <f t="shared" si="7"/>
        <v>ปกติ</v>
      </c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31" ht="18" customHeight="1" x14ac:dyDescent="0.5">
      <c r="A7" s="2"/>
      <c r="B7" s="20" t="s">
        <v>14</v>
      </c>
      <c r="C7" s="43" t="str">
        <f>ฉบับครู!B7</f>
        <v>5/1</v>
      </c>
      <c r="D7" s="74">
        <f>ฉบับนักเรียน!C7</f>
        <v>43423</v>
      </c>
      <c r="E7" s="41" t="str">
        <f>ฉบับนักเรียน!D7</f>
        <v>นายพงศภัค  พึ่งตำบล</v>
      </c>
      <c r="F7" s="25" t="str">
        <f>ฉบับนักเรียน!E7</f>
        <v>ชาย</v>
      </c>
      <c r="G7" s="59">
        <f>(equal1!G7+equal2!G7+equal3!G7)/3</f>
        <v>0</v>
      </c>
      <c r="H7" s="25" t="str">
        <f t="shared" si="0"/>
        <v>ปกติ</v>
      </c>
      <c r="I7" s="25">
        <f>(equal1!I7+equal2!I7+equal3!I7)/3</f>
        <v>0</v>
      </c>
      <c r="J7" s="25" t="str">
        <f t="shared" si="1"/>
        <v>ปกติ</v>
      </c>
      <c r="K7" s="25">
        <f>(equal1!K7+equal2!K7+equal3!K7)/3</f>
        <v>0</v>
      </c>
      <c r="L7" s="25" t="str">
        <f t="shared" si="2"/>
        <v>ปกติ</v>
      </c>
      <c r="M7" s="25">
        <f>(equal1!M7+equal2!M7+equal3!M7)/3</f>
        <v>0</v>
      </c>
      <c r="N7" s="25" t="str">
        <f t="shared" si="3"/>
        <v>ปกติ</v>
      </c>
      <c r="O7" s="25">
        <f>(equal1!O7+equal2!O7+equal3!O7)/3</f>
        <v>0</v>
      </c>
      <c r="P7" s="25" t="str">
        <f t="shared" si="4"/>
        <v>ไม่มีจุดแข็ง</v>
      </c>
      <c r="Q7" s="59">
        <f t="shared" si="5"/>
        <v>0</v>
      </c>
      <c r="R7" s="59">
        <f t="shared" si="6"/>
        <v>0</v>
      </c>
      <c r="S7" s="25" t="str">
        <f t="shared" si="7"/>
        <v>ปกติ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31" ht="18" customHeight="1" x14ac:dyDescent="0.5">
      <c r="A8" s="2"/>
      <c r="B8" s="20" t="s">
        <v>15</v>
      </c>
      <c r="C8" s="43" t="str">
        <f>ฉบับครู!B8</f>
        <v>5/1</v>
      </c>
      <c r="D8" s="74">
        <f>ฉบับนักเรียน!C8</f>
        <v>43498</v>
      </c>
      <c r="E8" s="41" t="str">
        <f>ฉบับนักเรียน!D8</f>
        <v>นายภานุวัฒน์  พิลาศรี</v>
      </c>
      <c r="F8" s="25" t="str">
        <f>ฉบับนักเรียน!E8</f>
        <v>ชาย</v>
      </c>
      <c r="G8" s="59">
        <f>(equal1!G8+equal2!G8+equal3!G8)/3</f>
        <v>0</v>
      </c>
      <c r="H8" s="25" t="str">
        <f t="shared" si="0"/>
        <v>ปกติ</v>
      </c>
      <c r="I8" s="25">
        <f>(equal1!I8+equal2!I8+equal3!I8)/3</f>
        <v>0</v>
      </c>
      <c r="J8" s="25" t="str">
        <f t="shared" si="1"/>
        <v>ปกติ</v>
      </c>
      <c r="K8" s="25">
        <f>(equal1!K8+equal2!K8+equal3!K8)/3</f>
        <v>0</v>
      </c>
      <c r="L8" s="25" t="str">
        <f t="shared" si="2"/>
        <v>ปกติ</v>
      </c>
      <c r="M8" s="25">
        <f>(equal1!M8+equal2!M8+equal3!M8)/3</f>
        <v>0</v>
      </c>
      <c r="N8" s="25" t="str">
        <f t="shared" si="3"/>
        <v>ปกติ</v>
      </c>
      <c r="O8" s="25">
        <f>(equal1!O8+equal2!O8+equal3!O8)/3</f>
        <v>0</v>
      </c>
      <c r="P8" s="25" t="str">
        <f t="shared" si="4"/>
        <v>ไม่มีจุดแข็ง</v>
      </c>
      <c r="Q8" s="59">
        <f t="shared" si="5"/>
        <v>0</v>
      </c>
      <c r="R8" s="59">
        <f t="shared" si="6"/>
        <v>0</v>
      </c>
      <c r="S8" s="25" t="str">
        <f t="shared" si="7"/>
        <v>ปกติ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</row>
    <row r="9" spans="1:31" ht="18" customHeight="1" x14ac:dyDescent="0.5">
      <c r="A9" s="2"/>
      <c r="B9" s="20" t="s">
        <v>16</v>
      </c>
      <c r="C9" s="43" t="str">
        <f>ฉบับครู!B9</f>
        <v>5/1</v>
      </c>
      <c r="D9" s="74">
        <f>ฉบับนักเรียน!C9</f>
        <v>43539</v>
      </c>
      <c r="E9" s="41" t="str">
        <f>ฉบับนักเรียน!D9</f>
        <v>นายภูริ  ศิวิไล</v>
      </c>
      <c r="F9" s="25" t="str">
        <f>ฉบับนักเรียน!E9</f>
        <v>ชาย</v>
      </c>
      <c r="G9" s="59">
        <f>(equal1!G9+equal2!G9+equal3!G9)/3</f>
        <v>0</v>
      </c>
      <c r="H9" s="25" t="str">
        <f t="shared" si="0"/>
        <v>ปกติ</v>
      </c>
      <c r="I9" s="25">
        <f>(equal1!I9+equal2!I9+equal3!I9)/3</f>
        <v>0</v>
      </c>
      <c r="J9" s="25" t="str">
        <f t="shared" si="1"/>
        <v>ปกติ</v>
      </c>
      <c r="K9" s="25">
        <f>(equal1!K9+equal2!K9+equal3!K9)/3</f>
        <v>0</v>
      </c>
      <c r="L9" s="25" t="str">
        <f t="shared" si="2"/>
        <v>ปกติ</v>
      </c>
      <c r="M9" s="25">
        <f>(equal1!M9+equal2!M9+equal3!M9)/3</f>
        <v>0</v>
      </c>
      <c r="N9" s="25" t="str">
        <f t="shared" si="3"/>
        <v>ปกติ</v>
      </c>
      <c r="O9" s="25">
        <f>(equal1!O9+equal2!O9+equal3!O9)/3</f>
        <v>0</v>
      </c>
      <c r="P9" s="25" t="str">
        <f t="shared" si="4"/>
        <v>ไม่มีจุดแข็ง</v>
      </c>
      <c r="Q9" s="59">
        <f t="shared" si="5"/>
        <v>0</v>
      </c>
      <c r="R9" s="59">
        <f t="shared" si="6"/>
        <v>0</v>
      </c>
      <c r="S9" s="25" t="str">
        <f t="shared" si="7"/>
        <v>ปกติ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1" ht="18" customHeight="1" x14ac:dyDescent="0.5">
      <c r="A10" s="2"/>
      <c r="B10" s="20" t="s">
        <v>17</v>
      </c>
      <c r="C10" s="43" t="str">
        <f>ฉบับครู!B10</f>
        <v>5/1</v>
      </c>
      <c r="D10" s="74">
        <f>ฉบับนักเรียน!C10</f>
        <v>43583</v>
      </c>
      <c r="E10" s="41" t="str">
        <f>ฉบับนักเรียน!D10</f>
        <v>นายธนภูมิ  ประพงษ์</v>
      </c>
      <c r="F10" s="25" t="str">
        <f>ฉบับนักเรียน!E10</f>
        <v>ชาย</v>
      </c>
      <c r="G10" s="59">
        <f>(equal1!G10+equal2!G10+equal3!G10)/3</f>
        <v>0</v>
      </c>
      <c r="H10" s="25" t="str">
        <f t="shared" si="0"/>
        <v>ปกติ</v>
      </c>
      <c r="I10" s="25">
        <f>(equal1!I10+equal2!I10+equal3!I10)/3</f>
        <v>0</v>
      </c>
      <c r="J10" s="25" t="str">
        <f t="shared" si="1"/>
        <v>ปกติ</v>
      </c>
      <c r="K10" s="25">
        <f>(equal1!K10+equal2!K10+equal3!K10)/3</f>
        <v>0</v>
      </c>
      <c r="L10" s="25" t="str">
        <f t="shared" si="2"/>
        <v>ปกติ</v>
      </c>
      <c r="M10" s="25">
        <f>(equal1!M10+equal2!M10+equal3!M10)/3</f>
        <v>0</v>
      </c>
      <c r="N10" s="25" t="str">
        <f t="shared" si="3"/>
        <v>ปกติ</v>
      </c>
      <c r="O10" s="25">
        <f>(equal1!O10+equal2!O10+equal3!O10)/3</f>
        <v>0</v>
      </c>
      <c r="P10" s="25" t="str">
        <f t="shared" si="4"/>
        <v>ไม่มีจุดแข็ง</v>
      </c>
      <c r="Q10" s="59">
        <f t="shared" si="5"/>
        <v>0</v>
      </c>
      <c r="R10" s="59">
        <f t="shared" si="6"/>
        <v>0</v>
      </c>
      <c r="S10" s="25" t="str">
        <f t="shared" si="7"/>
        <v>ปกติ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1" ht="18" customHeight="1" x14ac:dyDescent="0.5">
      <c r="A11" s="2"/>
      <c r="B11" s="20" t="s">
        <v>18</v>
      </c>
      <c r="C11" s="43" t="str">
        <f>ฉบับครู!B11</f>
        <v>5/1</v>
      </c>
      <c r="D11" s="74">
        <f>ฉบับนักเรียน!C11</f>
        <v>43592</v>
      </c>
      <c r="E11" s="41" t="str">
        <f>ฉบับนักเรียน!D11</f>
        <v>นายพงศ์ภรณ์  วงศ์หนองแวง</v>
      </c>
      <c r="F11" s="25" t="str">
        <f>ฉบับนักเรียน!E11</f>
        <v>ชาย</v>
      </c>
      <c r="G11" s="59">
        <f>(equal1!G11+equal2!G11+equal3!G11)/3</f>
        <v>0</v>
      </c>
      <c r="H11" s="25" t="str">
        <f t="shared" si="0"/>
        <v>ปกติ</v>
      </c>
      <c r="I11" s="25">
        <f>(equal1!I11+equal2!I11+equal3!I11)/3</f>
        <v>0</v>
      </c>
      <c r="J11" s="25" t="str">
        <f t="shared" si="1"/>
        <v>ปกติ</v>
      </c>
      <c r="K11" s="25">
        <f>(equal1!K11+equal2!K11+equal3!K11)/3</f>
        <v>0</v>
      </c>
      <c r="L11" s="25" t="str">
        <f t="shared" si="2"/>
        <v>ปกติ</v>
      </c>
      <c r="M11" s="25">
        <f>(equal1!M11+equal2!M11+equal3!M11)/3</f>
        <v>0</v>
      </c>
      <c r="N11" s="25" t="str">
        <f t="shared" si="3"/>
        <v>ปกติ</v>
      </c>
      <c r="O11" s="25">
        <f>(equal1!O11+equal2!O11+equal3!O11)/3</f>
        <v>0</v>
      </c>
      <c r="P11" s="25" t="str">
        <f t="shared" si="4"/>
        <v>ไม่มีจุดแข็ง</v>
      </c>
      <c r="Q11" s="59">
        <f t="shared" si="5"/>
        <v>0</v>
      </c>
      <c r="R11" s="59">
        <f t="shared" si="6"/>
        <v>0</v>
      </c>
      <c r="S11" s="25" t="str">
        <f t="shared" si="7"/>
        <v>ปกติ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1" ht="18" customHeight="1" x14ac:dyDescent="0.5">
      <c r="A12" s="2"/>
      <c r="B12" s="20" t="s">
        <v>19</v>
      </c>
      <c r="C12" s="43" t="str">
        <f>ฉบับครู!B12</f>
        <v>5/1</v>
      </c>
      <c r="D12" s="74">
        <f>ฉบับนักเรียน!C12</f>
        <v>43596</v>
      </c>
      <c r="E12" s="41" t="str">
        <f>ฉบับนักเรียน!D12</f>
        <v>นายสุรบดินทร์  คำจันทราช</v>
      </c>
      <c r="F12" s="25" t="str">
        <f>ฉบับนักเรียน!E12</f>
        <v>ชาย</v>
      </c>
      <c r="G12" s="59">
        <f>(equal1!G12+equal2!G12+equal3!G12)/3</f>
        <v>0</v>
      </c>
      <c r="H12" s="25" t="str">
        <f t="shared" si="0"/>
        <v>ปกติ</v>
      </c>
      <c r="I12" s="25">
        <f>(equal1!I12+equal2!I12+equal3!I12)/3</f>
        <v>0</v>
      </c>
      <c r="J12" s="25" t="str">
        <f t="shared" si="1"/>
        <v>ปกติ</v>
      </c>
      <c r="K12" s="25">
        <f>(equal1!K12+equal2!K12+equal3!K12)/3</f>
        <v>0</v>
      </c>
      <c r="L12" s="25" t="str">
        <f t="shared" si="2"/>
        <v>ปกติ</v>
      </c>
      <c r="M12" s="25">
        <f>(equal1!M12+equal2!M12+equal3!M12)/3</f>
        <v>0</v>
      </c>
      <c r="N12" s="25" t="str">
        <f t="shared" si="3"/>
        <v>ปกติ</v>
      </c>
      <c r="O12" s="25">
        <f>(equal1!O12+equal2!O12+equal3!O12)/3</f>
        <v>0</v>
      </c>
      <c r="P12" s="25" t="str">
        <f t="shared" si="4"/>
        <v>ไม่มีจุดแข็ง</v>
      </c>
      <c r="Q12" s="59">
        <f t="shared" si="5"/>
        <v>0</v>
      </c>
      <c r="R12" s="59">
        <f t="shared" si="6"/>
        <v>0</v>
      </c>
      <c r="S12" s="25" t="str">
        <f t="shared" si="7"/>
        <v>ปกติ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1" ht="18" customHeight="1" x14ac:dyDescent="0.5">
      <c r="A13" s="2"/>
      <c r="B13" s="20" t="s">
        <v>20</v>
      </c>
      <c r="C13" s="43" t="str">
        <f>ฉบับครู!B13</f>
        <v>5/1</v>
      </c>
      <c r="D13" s="74">
        <f>ฉบับนักเรียน!C13</f>
        <v>43671</v>
      </c>
      <c r="E13" s="41" t="str">
        <f>ฉบับนักเรียน!D13</f>
        <v>นายชิษณุกร  ใสเนตร</v>
      </c>
      <c r="F13" s="25" t="str">
        <f>ฉบับนักเรียน!E13</f>
        <v>ชาย</v>
      </c>
      <c r="G13" s="59">
        <f>(equal1!G13+equal2!G13+equal3!G13)/3</f>
        <v>0</v>
      </c>
      <c r="H13" s="25" t="str">
        <f t="shared" si="0"/>
        <v>ปกติ</v>
      </c>
      <c r="I13" s="25">
        <f>(equal1!I13+equal2!I13+equal3!I13)/3</f>
        <v>0</v>
      </c>
      <c r="J13" s="25" t="str">
        <f t="shared" si="1"/>
        <v>ปกติ</v>
      </c>
      <c r="K13" s="25">
        <f>(equal1!K13+equal2!K13+equal3!K13)/3</f>
        <v>0</v>
      </c>
      <c r="L13" s="25" t="str">
        <f t="shared" si="2"/>
        <v>ปกติ</v>
      </c>
      <c r="M13" s="25">
        <f>(equal1!M13+equal2!M13+equal3!M13)/3</f>
        <v>0</v>
      </c>
      <c r="N13" s="25" t="str">
        <f t="shared" si="3"/>
        <v>ปกติ</v>
      </c>
      <c r="O13" s="25">
        <f>(equal1!O13+equal2!O13+equal3!O13)/3</f>
        <v>0</v>
      </c>
      <c r="P13" s="25" t="str">
        <f t="shared" si="4"/>
        <v>ไม่มีจุดแข็ง</v>
      </c>
      <c r="Q13" s="59">
        <f t="shared" si="5"/>
        <v>0</v>
      </c>
      <c r="R13" s="59">
        <f t="shared" si="6"/>
        <v>0</v>
      </c>
      <c r="S13" s="25" t="str">
        <f t="shared" si="7"/>
        <v>ปกติ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1" ht="18" customHeight="1" x14ac:dyDescent="0.5">
      <c r="A14" s="2"/>
      <c r="B14" s="20" t="s">
        <v>21</v>
      </c>
      <c r="C14" s="43" t="str">
        <f>ฉบับครู!B14</f>
        <v>5/1</v>
      </c>
      <c r="D14" s="74">
        <f>ฉบับนักเรียน!C14</f>
        <v>43760</v>
      </c>
      <c r="E14" s="41" t="str">
        <f>ฉบับนักเรียน!D14</f>
        <v>นายเจษฎากร  พวงศรี</v>
      </c>
      <c r="F14" s="25" t="str">
        <f>ฉบับนักเรียน!E14</f>
        <v>ชาย</v>
      </c>
      <c r="G14" s="59">
        <f>(equal1!G14+equal2!G14+equal3!G14)/3</f>
        <v>0</v>
      </c>
      <c r="H14" s="25" t="str">
        <f t="shared" si="0"/>
        <v>ปกติ</v>
      </c>
      <c r="I14" s="25">
        <f>(equal1!I14+equal2!I14+equal3!I14)/3</f>
        <v>0</v>
      </c>
      <c r="J14" s="25" t="str">
        <f t="shared" si="1"/>
        <v>ปกติ</v>
      </c>
      <c r="K14" s="25">
        <f>(equal1!K14+equal2!K14+equal3!K14)/3</f>
        <v>0</v>
      </c>
      <c r="L14" s="25" t="str">
        <f t="shared" si="2"/>
        <v>ปกติ</v>
      </c>
      <c r="M14" s="25">
        <f>(equal1!M14+equal2!M14+equal3!M14)/3</f>
        <v>0</v>
      </c>
      <c r="N14" s="25" t="str">
        <f t="shared" si="3"/>
        <v>ปกติ</v>
      </c>
      <c r="O14" s="25">
        <f>(equal1!O14+equal2!O14+equal3!O14)/3</f>
        <v>0</v>
      </c>
      <c r="P14" s="25" t="str">
        <f t="shared" si="4"/>
        <v>ไม่มีจุดแข็ง</v>
      </c>
      <c r="Q14" s="59">
        <f t="shared" si="5"/>
        <v>0</v>
      </c>
      <c r="R14" s="59">
        <f t="shared" si="6"/>
        <v>0</v>
      </c>
      <c r="S14" s="25" t="str">
        <f t="shared" si="7"/>
        <v>ปกติ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1" ht="18" customHeight="1" x14ac:dyDescent="0.5">
      <c r="A15" s="2"/>
      <c r="B15" s="20" t="s">
        <v>22</v>
      </c>
      <c r="C15" s="43" t="str">
        <f>ฉบับครู!B15</f>
        <v>5/1</v>
      </c>
      <c r="D15" s="74">
        <f>ฉบับนักเรียน!C15</f>
        <v>43815</v>
      </c>
      <c r="E15" s="41" t="str">
        <f>ฉบับนักเรียน!D15</f>
        <v>นายรัตพล  วงษ์ษา</v>
      </c>
      <c r="F15" s="25" t="str">
        <f>ฉบับนักเรียน!E15</f>
        <v>ชาย</v>
      </c>
      <c r="G15" s="59">
        <f>(equal1!G15+equal2!G15+equal3!G15)/3</f>
        <v>0</v>
      </c>
      <c r="H15" s="25" t="str">
        <f t="shared" si="0"/>
        <v>ปกติ</v>
      </c>
      <c r="I15" s="25">
        <f>(equal1!I15+equal2!I15+equal3!I15)/3</f>
        <v>0</v>
      </c>
      <c r="J15" s="25" t="str">
        <f t="shared" si="1"/>
        <v>ปกติ</v>
      </c>
      <c r="K15" s="25">
        <f>(equal1!K15+equal2!K15+equal3!K15)/3</f>
        <v>0</v>
      </c>
      <c r="L15" s="25" t="str">
        <f t="shared" si="2"/>
        <v>ปกติ</v>
      </c>
      <c r="M15" s="25">
        <f>(equal1!M15+equal2!M15+equal3!M15)/3</f>
        <v>0</v>
      </c>
      <c r="N15" s="25" t="str">
        <f t="shared" si="3"/>
        <v>ปกติ</v>
      </c>
      <c r="O15" s="25">
        <f>(equal1!O15+equal2!O15+equal3!O15)/3</f>
        <v>0</v>
      </c>
      <c r="P15" s="25" t="str">
        <f t="shared" si="4"/>
        <v>ไม่มีจุดแข็ง</v>
      </c>
      <c r="Q15" s="59">
        <f t="shared" si="5"/>
        <v>0</v>
      </c>
      <c r="R15" s="59">
        <f t="shared" si="6"/>
        <v>0</v>
      </c>
      <c r="S15" s="25" t="str">
        <f t="shared" si="7"/>
        <v>ปกติ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1" ht="18" customHeight="1" x14ac:dyDescent="0.5">
      <c r="A16" s="2"/>
      <c r="B16" s="20" t="s">
        <v>23</v>
      </c>
      <c r="C16" s="43" t="str">
        <f>ฉบับครู!B16</f>
        <v>5/1</v>
      </c>
      <c r="D16" s="74">
        <f>ฉบับนักเรียน!C16</f>
        <v>43866</v>
      </c>
      <c r="E16" s="41" t="str">
        <f>ฉบับนักเรียน!D16</f>
        <v>นายรัชชานนท์  ประยงสิน</v>
      </c>
      <c r="F16" s="25" t="str">
        <f>ฉบับนักเรียน!E16</f>
        <v>ชาย</v>
      </c>
      <c r="G16" s="59">
        <f>(equal1!G16+equal2!G16+equal3!G16)/3</f>
        <v>0</v>
      </c>
      <c r="H16" s="25" t="str">
        <f t="shared" si="0"/>
        <v>ปกติ</v>
      </c>
      <c r="I16" s="25">
        <f>(equal1!I16+equal2!I16+equal3!I16)/3</f>
        <v>0</v>
      </c>
      <c r="J16" s="25" t="str">
        <f t="shared" si="1"/>
        <v>ปกติ</v>
      </c>
      <c r="K16" s="25">
        <f>(equal1!K16+equal2!K16+equal3!K16)/3</f>
        <v>0</v>
      </c>
      <c r="L16" s="25" t="str">
        <f t="shared" si="2"/>
        <v>ปกติ</v>
      </c>
      <c r="M16" s="25">
        <f>(equal1!M16+equal2!M16+equal3!M16)/3</f>
        <v>0</v>
      </c>
      <c r="N16" s="25" t="str">
        <f t="shared" si="3"/>
        <v>ปกติ</v>
      </c>
      <c r="O16" s="25">
        <f>(equal1!O16+equal2!O16+equal3!O16)/3</f>
        <v>0</v>
      </c>
      <c r="P16" s="25" t="str">
        <f t="shared" si="4"/>
        <v>ไม่มีจุดแข็ง</v>
      </c>
      <c r="Q16" s="59">
        <f t="shared" si="5"/>
        <v>0</v>
      </c>
      <c r="R16" s="59">
        <f t="shared" si="6"/>
        <v>0</v>
      </c>
      <c r="S16" s="25" t="str">
        <f t="shared" si="7"/>
        <v>ปกติ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31" ht="18" customHeight="1" x14ac:dyDescent="0.5">
      <c r="A17" s="2"/>
      <c r="B17" s="20" t="s">
        <v>24</v>
      </c>
      <c r="C17" s="43" t="str">
        <f>ฉบับครู!B17</f>
        <v>5/1</v>
      </c>
      <c r="D17" s="74">
        <f>ฉบับนักเรียน!C17</f>
        <v>43895</v>
      </c>
      <c r="E17" s="41" t="str">
        <f>ฉบับนักเรียน!D17</f>
        <v>นายจักรกมล  ประชาเขียว</v>
      </c>
      <c r="F17" s="25" t="str">
        <f>ฉบับนักเรียน!E17</f>
        <v>ชาย</v>
      </c>
      <c r="G17" s="59">
        <f>(equal1!G17+equal2!G17+equal3!G17)/3</f>
        <v>0</v>
      </c>
      <c r="H17" s="25" t="str">
        <f t="shared" si="0"/>
        <v>ปกติ</v>
      </c>
      <c r="I17" s="25">
        <f>(equal1!I17+equal2!I17+equal3!I17)/3</f>
        <v>0</v>
      </c>
      <c r="J17" s="25" t="str">
        <f t="shared" si="1"/>
        <v>ปกติ</v>
      </c>
      <c r="K17" s="25">
        <f>(equal1!K17+equal2!K17+equal3!K17)/3</f>
        <v>0</v>
      </c>
      <c r="L17" s="25" t="str">
        <f t="shared" si="2"/>
        <v>ปกติ</v>
      </c>
      <c r="M17" s="25">
        <f>(equal1!M17+equal2!M17+equal3!M17)/3</f>
        <v>0</v>
      </c>
      <c r="N17" s="25" t="str">
        <f t="shared" si="3"/>
        <v>ปกติ</v>
      </c>
      <c r="O17" s="25">
        <f>(equal1!O17+equal2!O17+equal3!O17)/3</f>
        <v>0</v>
      </c>
      <c r="P17" s="25" t="str">
        <f t="shared" si="4"/>
        <v>ไม่มีจุดแข็ง</v>
      </c>
      <c r="Q17" s="59">
        <f t="shared" si="5"/>
        <v>0</v>
      </c>
      <c r="R17" s="59">
        <f t="shared" si="6"/>
        <v>0</v>
      </c>
      <c r="S17" s="25" t="str">
        <f t="shared" si="7"/>
        <v>ปกติ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31" ht="18" customHeight="1" x14ac:dyDescent="0.5">
      <c r="A18" s="2"/>
      <c r="B18" s="20" t="s">
        <v>25</v>
      </c>
      <c r="C18" s="43" t="str">
        <f>ฉบับครู!B18</f>
        <v>5/1</v>
      </c>
      <c r="D18" s="74">
        <f>ฉบับนักเรียน!C18</f>
        <v>43396</v>
      </c>
      <c r="E18" s="41" t="str">
        <f>ฉบับนักเรียน!D18</f>
        <v>นางสาวจันทร์สุดา  ยินดีขันธ์</v>
      </c>
      <c r="F18" s="25" t="str">
        <f>ฉบับนักเรียน!E18</f>
        <v>หญิง</v>
      </c>
      <c r="G18" s="59">
        <f>(equal1!G18+equal2!G18+equal3!G18)/3</f>
        <v>0</v>
      </c>
      <c r="H18" s="25" t="str">
        <f t="shared" si="0"/>
        <v>ปกติ</v>
      </c>
      <c r="I18" s="25">
        <f>(equal1!I18+equal2!I18+equal3!I18)/3</f>
        <v>0</v>
      </c>
      <c r="J18" s="25" t="str">
        <f t="shared" si="1"/>
        <v>ปกติ</v>
      </c>
      <c r="K18" s="25">
        <f>(equal1!K18+equal2!K18+equal3!K18)/3</f>
        <v>0</v>
      </c>
      <c r="L18" s="25" t="str">
        <f t="shared" si="2"/>
        <v>ปกติ</v>
      </c>
      <c r="M18" s="25">
        <f>(equal1!M18+equal2!M18+equal3!M18)/3</f>
        <v>0</v>
      </c>
      <c r="N18" s="25" t="str">
        <f t="shared" si="3"/>
        <v>ปกติ</v>
      </c>
      <c r="O18" s="25">
        <f>(equal1!O18+equal2!O18+equal3!O18)/3</f>
        <v>0</v>
      </c>
      <c r="P18" s="25" t="str">
        <f t="shared" si="4"/>
        <v>ไม่มีจุดแข็ง</v>
      </c>
      <c r="Q18" s="59">
        <f t="shared" si="5"/>
        <v>0</v>
      </c>
      <c r="R18" s="59">
        <f t="shared" si="6"/>
        <v>0</v>
      </c>
      <c r="S18" s="25" t="str">
        <f t="shared" si="7"/>
        <v>ปกติ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31" ht="18" customHeight="1" x14ac:dyDescent="0.5">
      <c r="A19" s="2"/>
      <c r="B19" s="20" t="s">
        <v>26</v>
      </c>
      <c r="C19" s="43" t="str">
        <f>ฉบับครู!B19</f>
        <v>5/1</v>
      </c>
      <c r="D19" s="74">
        <f>ฉบับนักเรียน!C19</f>
        <v>43410</v>
      </c>
      <c r="E19" s="41" t="str">
        <f>ฉบับนักเรียน!D19</f>
        <v>นางสาวรินรดา  คำจันทร์</v>
      </c>
      <c r="F19" s="25" t="str">
        <f>ฉบับนักเรียน!E19</f>
        <v>หญิง</v>
      </c>
      <c r="G19" s="59">
        <f>(equal1!G19+equal2!G19+equal3!G19)/3</f>
        <v>0</v>
      </c>
      <c r="H19" s="25" t="str">
        <f t="shared" si="0"/>
        <v>ปกติ</v>
      </c>
      <c r="I19" s="25">
        <f>(equal1!I19+equal2!I19+equal3!I19)/3</f>
        <v>0</v>
      </c>
      <c r="J19" s="25" t="str">
        <f t="shared" si="1"/>
        <v>ปกติ</v>
      </c>
      <c r="K19" s="25">
        <f>(equal1!K19+equal2!K19+equal3!K19)/3</f>
        <v>0</v>
      </c>
      <c r="L19" s="25" t="str">
        <f t="shared" si="2"/>
        <v>ปกติ</v>
      </c>
      <c r="M19" s="25">
        <f>(equal1!M19+equal2!M19+equal3!M19)/3</f>
        <v>0</v>
      </c>
      <c r="N19" s="25" t="str">
        <f t="shared" si="3"/>
        <v>ปกติ</v>
      </c>
      <c r="O19" s="25">
        <f>(equal1!O19+equal2!O19+equal3!O19)/3</f>
        <v>0</v>
      </c>
      <c r="P19" s="25" t="str">
        <f t="shared" si="4"/>
        <v>ไม่มีจุดแข็ง</v>
      </c>
      <c r="Q19" s="59">
        <f t="shared" si="5"/>
        <v>0</v>
      </c>
      <c r="R19" s="59">
        <f t="shared" si="6"/>
        <v>0</v>
      </c>
      <c r="S19" s="25" t="str">
        <f t="shared" si="7"/>
        <v>ปกติ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31" ht="18" customHeight="1" x14ac:dyDescent="0.5">
      <c r="A20" s="2"/>
      <c r="B20" s="20" t="s">
        <v>27</v>
      </c>
      <c r="C20" s="43" t="str">
        <f>ฉบับครู!B20</f>
        <v>5/1</v>
      </c>
      <c r="D20" s="74">
        <f>ฉบับนักเรียน!C20</f>
        <v>43413</v>
      </c>
      <c r="E20" s="41" t="str">
        <f>ฉบับนักเรียน!D20</f>
        <v>นางสาวอภิสรา  เคลื่อนศร</v>
      </c>
      <c r="F20" s="25" t="str">
        <f>ฉบับนักเรียน!E20</f>
        <v>หญิง</v>
      </c>
      <c r="G20" s="59">
        <f>(equal1!G20+equal2!G20+equal3!G20)/3</f>
        <v>0</v>
      </c>
      <c r="H20" s="25" t="str">
        <f t="shared" si="0"/>
        <v>ปกติ</v>
      </c>
      <c r="I20" s="25">
        <f>(equal1!I20+equal2!I20+equal3!I20)/3</f>
        <v>0</v>
      </c>
      <c r="J20" s="25" t="str">
        <f t="shared" si="1"/>
        <v>ปกติ</v>
      </c>
      <c r="K20" s="25">
        <f>(equal1!K20+equal2!K20+equal3!K20)/3</f>
        <v>0</v>
      </c>
      <c r="L20" s="25" t="str">
        <f t="shared" si="2"/>
        <v>ปกติ</v>
      </c>
      <c r="M20" s="25">
        <f>(equal1!M20+equal2!M20+equal3!M20)/3</f>
        <v>0</v>
      </c>
      <c r="N20" s="25" t="str">
        <f t="shared" si="3"/>
        <v>ปกติ</v>
      </c>
      <c r="O20" s="25">
        <f>(equal1!O20+equal2!O20+equal3!O20)/3</f>
        <v>0</v>
      </c>
      <c r="P20" s="25" t="str">
        <f t="shared" si="4"/>
        <v>ไม่มีจุดแข็ง</v>
      </c>
      <c r="Q20" s="59">
        <f t="shared" si="5"/>
        <v>0</v>
      </c>
      <c r="R20" s="59">
        <f t="shared" si="6"/>
        <v>0</v>
      </c>
      <c r="S20" s="25" t="str">
        <f t="shared" si="7"/>
        <v>ปกติ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1:31" ht="18" customHeight="1" x14ac:dyDescent="0.5">
      <c r="A21" s="2"/>
      <c r="B21" s="20" t="s">
        <v>28</v>
      </c>
      <c r="C21" s="43" t="str">
        <f>ฉบับครู!B21</f>
        <v>5/1</v>
      </c>
      <c r="D21" s="74">
        <f>ฉบับนักเรียน!C21</f>
        <v>43434</v>
      </c>
      <c r="E21" s="41" t="str">
        <f>ฉบับนักเรียน!D21</f>
        <v>นางสาวโยษิตา  โหนา</v>
      </c>
      <c r="F21" s="25" t="str">
        <f>ฉบับนักเรียน!E21</f>
        <v>หญิง</v>
      </c>
      <c r="G21" s="59">
        <f>(equal1!G21+equal2!G21+equal3!G21)/3</f>
        <v>0</v>
      </c>
      <c r="H21" s="25" t="str">
        <f t="shared" si="0"/>
        <v>ปกติ</v>
      </c>
      <c r="I21" s="25">
        <f>(equal1!I21+equal2!I21+equal3!I21)/3</f>
        <v>0</v>
      </c>
      <c r="J21" s="25" t="str">
        <f t="shared" si="1"/>
        <v>ปกติ</v>
      </c>
      <c r="K21" s="25">
        <f>(equal1!K21+equal2!K21+equal3!K21)/3</f>
        <v>0</v>
      </c>
      <c r="L21" s="25" t="str">
        <f t="shared" si="2"/>
        <v>ปกติ</v>
      </c>
      <c r="M21" s="25">
        <f>(equal1!M21+equal2!M21+equal3!M21)/3</f>
        <v>0</v>
      </c>
      <c r="N21" s="25" t="str">
        <f t="shared" si="3"/>
        <v>ปกติ</v>
      </c>
      <c r="O21" s="25">
        <f>(equal1!O21+equal2!O21+equal3!O21)/3</f>
        <v>0</v>
      </c>
      <c r="P21" s="25" t="str">
        <f t="shared" si="4"/>
        <v>ไม่มีจุดแข็ง</v>
      </c>
      <c r="Q21" s="59">
        <f t="shared" si="5"/>
        <v>0</v>
      </c>
      <c r="R21" s="59">
        <f t="shared" si="6"/>
        <v>0</v>
      </c>
      <c r="S21" s="25" t="str">
        <f t="shared" si="7"/>
        <v>ปกติ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31" ht="18" customHeight="1" x14ac:dyDescent="0.5">
      <c r="A22" s="2"/>
      <c r="B22" s="20" t="s">
        <v>29</v>
      </c>
      <c r="C22" s="43" t="str">
        <f>ฉบับครู!B22</f>
        <v>5/1</v>
      </c>
      <c r="D22" s="74">
        <f>ฉบับนักเรียน!C22</f>
        <v>43440</v>
      </c>
      <c r="E22" s="41" t="str">
        <f>ฉบับนักเรียน!D22</f>
        <v>นางสาวพัณณ์นิญา  กิจอารีย์โชติ</v>
      </c>
      <c r="F22" s="25" t="str">
        <f>ฉบับนักเรียน!E22</f>
        <v>หญิง</v>
      </c>
      <c r="G22" s="59">
        <f>(equal1!G22+equal2!G22+equal3!G22)/3</f>
        <v>0</v>
      </c>
      <c r="H22" s="25" t="str">
        <f t="shared" si="0"/>
        <v>ปกติ</v>
      </c>
      <c r="I22" s="25">
        <f>(equal1!I22+equal2!I22+equal3!I22)/3</f>
        <v>0</v>
      </c>
      <c r="J22" s="25" t="str">
        <f t="shared" si="1"/>
        <v>ปกติ</v>
      </c>
      <c r="K22" s="25">
        <f>(equal1!K22+equal2!K22+equal3!K22)/3</f>
        <v>0</v>
      </c>
      <c r="L22" s="25" t="str">
        <f t="shared" si="2"/>
        <v>ปกติ</v>
      </c>
      <c r="M22" s="25">
        <f>(equal1!M22+equal2!M22+equal3!M22)/3</f>
        <v>0</v>
      </c>
      <c r="N22" s="25" t="str">
        <f t="shared" si="3"/>
        <v>ปกติ</v>
      </c>
      <c r="O22" s="25">
        <f>(equal1!O22+equal2!O22+equal3!O22)/3</f>
        <v>0</v>
      </c>
      <c r="P22" s="25" t="str">
        <f t="shared" si="4"/>
        <v>ไม่มีจุดแข็ง</v>
      </c>
      <c r="Q22" s="59">
        <f t="shared" si="5"/>
        <v>0</v>
      </c>
      <c r="R22" s="59">
        <f t="shared" si="6"/>
        <v>0</v>
      </c>
      <c r="S22" s="25" t="str">
        <f t="shared" si="7"/>
        <v>ปกติ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31" ht="18" customHeight="1" x14ac:dyDescent="0.5">
      <c r="A23" s="2"/>
      <c r="B23" s="20" t="s">
        <v>30</v>
      </c>
      <c r="C23" s="43" t="str">
        <f>ฉบับครู!B23</f>
        <v>5/1</v>
      </c>
      <c r="D23" s="74">
        <f>ฉบับนักเรียน!C23</f>
        <v>43505</v>
      </c>
      <c r="E23" s="41" t="str">
        <f>ฉบับนักเรียน!D23</f>
        <v>นางสาวกัญญาภัทร  สุนาอาจ</v>
      </c>
      <c r="F23" s="25" t="str">
        <f>ฉบับนักเรียน!E23</f>
        <v>หญิง</v>
      </c>
      <c r="G23" s="59">
        <f>(equal1!G23+equal2!G23+equal3!G23)/3</f>
        <v>0</v>
      </c>
      <c r="H23" s="25" t="str">
        <f t="shared" si="0"/>
        <v>ปกติ</v>
      </c>
      <c r="I23" s="25">
        <f>(equal1!I23+equal2!I23+equal3!I23)/3</f>
        <v>0</v>
      </c>
      <c r="J23" s="25" t="str">
        <f t="shared" si="1"/>
        <v>ปกติ</v>
      </c>
      <c r="K23" s="25">
        <f>(equal1!K23+equal2!K23+equal3!K23)/3</f>
        <v>0</v>
      </c>
      <c r="L23" s="25" t="str">
        <f t="shared" si="2"/>
        <v>ปกติ</v>
      </c>
      <c r="M23" s="25">
        <f>(equal1!M23+equal2!M23+equal3!M23)/3</f>
        <v>0</v>
      </c>
      <c r="N23" s="25" t="str">
        <f t="shared" si="3"/>
        <v>ปกติ</v>
      </c>
      <c r="O23" s="25">
        <f>(equal1!O23+equal2!O23+equal3!O23)/3</f>
        <v>0</v>
      </c>
      <c r="P23" s="25" t="str">
        <f t="shared" si="4"/>
        <v>ไม่มีจุดแข็ง</v>
      </c>
      <c r="Q23" s="59">
        <f t="shared" si="5"/>
        <v>0</v>
      </c>
      <c r="R23" s="59">
        <f t="shared" si="6"/>
        <v>0</v>
      </c>
      <c r="S23" s="25" t="str">
        <f t="shared" si="7"/>
        <v>ปกติ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spans="1:31" ht="18" customHeight="1" x14ac:dyDescent="0.5">
      <c r="A24" s="2"/>
      <c r="B24" s="20" t="s">
        <v>31</v>
      </c>
      <c r="C24" s="43" t="str">
        <f>ฉบับครู!B24</f>
        <v>5/1</v>
      </c>
      <c r="D24" s="74">
        <f>ฉบับนักเรียน!C24</f>
        <v>43515</v>
      </c>
      <c r="E24" s="41" t="str">
        <f>ฉบับนักเรียน!D24</f>
        <v>นางสาวนันท์นภัส  พลอยมณี</v>
      </c>
      <c r="F24" s="25" t="str">
        <f>ฉบับนักเรียน!E24</f>
        <v>หญิง</v>
      </c>
      <c r="G24" s="59">
        <f>(equal1!G24+equal2!G24+equal3!G24)/3</f>
        <v>0</v>
      </c>
      <c r="H24" s="25" t="str">
        <f t="shared" si="0"/>
        <v>ปกติ</v>
      </c>
      <c r="I24" s="25">
        <f>(equal1!I24+equal2!I24+equal3!I24)/3</f>
        <v>0</v>
      </c>
      <c r="J24" s="25" t="str">
        <f t="shared" si="1"/>
        <v>ปกติ</v>
      </c>
      <c r="K24" s="25">
        <f>(equal1!K24+equal2!K24+equal3!K24)/3</f>
        <v>0</v>
      </c>
      <c r="L24" s="25" t="str">
        <f t="shared" si="2"/>
        <v>ปกติ</v>
      </c>
      <c r="M24" s="25">
        <f>(equal1!M24+equal2!M24+equal3!M24)/3</f>
        <v>0</v>
      </c>
      <c r="N24" s="25" t="str">
        <f t="shared" si="3"/>
        <v>ปกติ</v>
      </c>
      <c r="O24" s="25">
        <f>(equal1!O24+equal2!O24+equal3!O24)/3</f>
        <v>0</v>
      </c>
      <c r="P24" s="25" t="str">
        <f t="shared" si="4"/>
        <v>ไม่มีจุดแข็ง</v>
      </c>
      <c r="Q24" s="59">
        <f t="shared" si="5"/>
        <v>0</v>
      </c>
      <c r="R24" s="59">
        <f t="shared" si="6"/>
        <v>0</v>
      </c>
      <c r="S24" s="25" t="str">
        <f t="shared" si="7"/>
        <v>ปกติ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31" ht="18" customHeight="1" x14ac:dyDescent="0.5">
      <c r="A25" s="2"/>
      <c r="B25" s="20" t="s">
        <v>32</v>
      </c>
      <c r="C25" s="43" t="str">
        <f>ฉบับครู!B25</f>
        <v>5/1</v>
      </c>
      <c r="D25" s="74">
        <f>ฉบับนักเรียน!C25</f>
        <v>43516</v>
      </c>
      <c r="E25" s="41" t="str">
        <f>ฉบับนักเรียน!D25</f>
        <v>นางสาวปณิฎฐา  เพียงคาม</v>
      </c>
      <c r="F25" s="25" t="str">
        <f>ฉบับนักเรียน!E25</f>
        <v>หญิง</v>
      </c>
      <c r="G25" s="59">
        <f>(equal1!G25+equal2!G25+equal3!G25)/3</f>
        <v>0</v>
      </c>
      <c r="H25" s="25" t="str">
        <f t="shared" si="0"/>
        <v>ปกติ</v>
      </c>
      <c r="I25" s="25">
        <f>(equal1!I25+equal2!I25+equal3!I25)/3</f>
        <v>0</v>
      </c>
      <c r="J25" s="25" t="str">
        <f t="shared" si="1"/>
        <v>ปกติ</v>
      </c>
      <c r="K25" s="25">
        <f>(equal1!K25+equal2!K25+equal3!K25)/3</f>
        <v>0</v>
      </c>
      <c r="L25" s="25" t="str">
        <f t="shared" si="2"/>
        <v>ปกติ</v>
      </c>
      <c r="M25" s="25">
        <f>(equal1!M25+equal2!M25+equal3!M25)/3</f>
        <v>0</v>
      </c>
      <c r="N25" s="25" t="str">
        <f t="shared" si="3"/>
        <v>ปกติ</v>
      </c>
      <c r="O25" s="25">
        <f>(equal1!O25+equal2!O25+equal3!O25)/3</f>
        <v>0</v>
      </c>
      <c r="P25" s="25" t="str">
        <f t="shared" si="4"/>
        <v>ไม่มีจุดแข็ง</v>
      </c>
      <c r="Q25" s="59">
        <f t="shared" si="5"/>
        <v>0</v>
      </c>
      <c r="R25" s="59">
        <f t="shared" si="6"/>
        <v>0</v>
      </c>
      <c r="S25" s="25" t="str">
        <f t="shared" si="7"/>
        <v>ปกติ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31" ht="18" customHeight="1" x14ac:dyDescent="0.5">
      <c r="A26" s="2"/>
      <c r="B26" s="20" t="s">
        <v>33</v>
      </c>
      <c r="C26" s="43" t="str">
        <f>ฉบับครู!B26</f>
        <v>5/1</v>
      </c>
      <c r="D26" s="74">
        <f>ฉบับนักเรียน!C26</f>
        <v>43520</v>
      </c>
      <c r="E26" s="41" t="str">
        <f>ฉบับนักเรียน!D26</f>
        <v>นางสาวปุณย์จรีย์  สกุลอ่อนนอก</v>
      </c>
      <c r="F26" s="25" t="str">
        <f>ฉบับนักเรียน!E26</f>
        <v>หญิง</v>
      </c>
      <c r="G26" s="59">
        <f>(equal1!G26+equal2!G26+equal3!G26)/3</f>
        <v>0</v>
      </c>
      <c r="H26" s="25" t="str">
        <f t="shared" si="0"/>
        <v>ปกติ</v>
      </c>
      <c r="I26" s="25">
        <f>(equal1!I26+equal2!I26+equal3!I26)/3</f>
        <v>0</v>
      </c>
      <c r="J26" s="25" t="str">
        <f t="shared" si="1"/>
        <v>ปกติ</v>
      </c>
      <c r="K26" s="25">
        <f>(equal1!K26+equal2!K26+equal3!K26)/3</f>
        <v>0</v>
      </c>
      <c r="L26" s="25" t="str">
        <f t="shared" si="2"/>
        <v>ปกติ</v>
      </c>
      <c r="M26" s="25">
        <f>(equal1!M26+equal2!M26+equal3!M26)/3</f>
        <v>0</v>
      </c>
      <c r="N26" s="25" t="str">
        <f t="shared" si="3"/>
        <v>ปกติ</v>
      </c>
      <c r="O26" s="25">
        <f>(equal1!O26+equal2!O26+equal3!O26)/3</f>
        <v>0</v>
      </c>
      <c r="P26" s="25" t="str">
        <f t="shared" si="4"/>
        <v>ไม่มีจุดแข็ง</v>
      </c>
      <c r="Q26" s="59">
        <f t="shared" si="5"/>
        <v>0</v>
      </c>
      <c r="R26" s="59">
        <f t="shared" si="6"/>
        <v>0</v>
      </c>
      <c r="S26" s="25" t="str">
        <f t="shared" si="7"/>
        <v>ปกติ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31" ht="18" customHeight="1" x14ac:dyDescent="0.5">
      <c r="A27" s="2"/>
      <c r="B27" s="20" t="s">
        <v>34</v>
      </c>
      <c r="C27" s="43" t="str">
        <f>ฉบับครู!B27</f>
        <v>5/1</v>
      </c>
      <c r="D27" s="74">
        <f>ฉบับนักเรียน!C27</f>
        <v>43529</v>
      </c>
      <c r="E27" s="41" t="str">
        <f>ฉบับนักเรียน!D27</f>
        <v>นางสาวสิริรดา  ทะสังขา</v>
      </c>
      <c r="F27" s="25" t="str">
        <f>ฉบับนักเรียน!E27</f>
        <v>หญิง</v>
      </c>
      <c r="G27" s="59">
        <f>(equal1!G27+equal2!G27+equal3!G27)/3</f>
        <v>0</v>
      </c>
      <c r="H27" s="25" t="str">
        <f t="shared" si="0"/>
        <v>ปกติ</v>
      </c>
      <c r="I27" s="25">
        <f>(equal1!I27+equal2!I27+equal3!I27)/3</f>
        <v>0</v>
      </c>
      <c r="J27" s="25" t="str">
        <f t="shared" si="1"/>
        <v>ปกติ</v>
      </c>
      <c r="K27" s="25">
        <f>(equal1!K27+equal2!K27+equal3!K27)/3</f>
        <v>0</v>
      </c>
      <c r="L27" s="25" t="str">
        <f t="shared" si="2"/>
        <v>ปกติ</v>
      </c>
      <c r="M27" s="25">
        <f>(equal1!M27+equal2!M27+equal3!M27)/3</f>
        <v>0</v>
      </c>
      <c r="N27" s="25" t="str">
        <f t="shared" si="3"/>
        <v>ปกติ</v>
      </c>
      <c r="O27" s="25">
        <f>(equal1!O27+equal2!O27+equal3!O27)/3</f>
        <v>0</v>
      </c>
      <c r="P27" s="25" t="str">
        <f t="shared" si="4"/>
        <v>ไม่มีจุดแข็ง</v>
      </c>
      <c r="Q27" s="59">
        <f t="shared" si="5"/>
        <v>0</v>
      </c>
      <c r="R27" s="59">
        <f t="shared" si="6"/>
        <v>0</v>
      </c>
      <c r="S27" s="25" t="str">
        <f t="shared" si="7"/>
        <v>ปกติ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</row>
    <row r="28" spans="1:31" ht="18" customHeight="1" x14ac:dyDescent="0.5">
      <c r="A28" s="2"/>
      <c r="B28" s="20" t="s">
        <v>35</v>
      </c>
      <c r="C28" s="43" t="str">
        <f>ฉบับครู!B28</f>
        <v>5/1</v>
      </c>
      <c r="D28" s="74">
        <f>ฉบับนักเรียน!C28</f>
        <v>43542</v>
      </c>
      <c r="E28" s="41" t="str">
        <f>ฉบับนักเรียน!D28</f>
        <v>นางสาวกชกร  ตาทอง</v>
      </c>
      <c r="F28" s="25" t="str">
        <f>ฉบับนักเรียน!E28</f>
        <v>หญิง</v>
      </c>
      <c r="G28" s="59">
        <f>(equal1!G28+equal2!G28+equal3!G28)/3</f>
        <v>0</v>
      </c>
      <c r="H28" s="25" t="str">
        <f t="shared" si="0"/>
        <v>ปกติ</v>
      </c>
      <c r="I28" s="25">
        <f>(equal1!I28+equal2!I28+equal3!I28)/3</f>
        <v>0</v>
      </c>
      <c r="J28" s="25" t="str">
        <f t="shared" si="1"/>
        <v>ปกติ</v>
      </c>
      <c r="K28" s="25">
        <f>(equal1!K28+equal2!K28+equal3!K28)/3</f>
        <v>0</v>
      </c>
      <c r="L28" s="25" t="str">
        <f t="shared" si="2"/>
        <v>ปกติ</v>
      </c>
      <c r="M28" s="25">
        <f>(equal1!M28+equal2!M28+equal3!M28)/3</f>
        <v>0</v>
      </c>
      <c r="N28" s="25" t="str">
        <f t="shared" si="3"/>
        <v>ปกติ</v>
      </c>
      <c r="O28" s="25">
        <f>(equal1!O28+equal2!O28+equal3!O28)/3</f>
        <v>0</v>
      </c>
      <c r="P28" s="25" t="str">
        <f t="shared" si="4"/>
        <v>ไม่มีจุดแข็ง</v>
      </c>
      <c r="Q28" s="59">
        <f t="shared" si="5"/>
        <v>0</v>
      </c>
      <c r="R28" s="59">
        <f t="shared" si="6"/>
        <v>0</v>
      </c>
      <c r="S28" s="25" t="str">
        <f t="shared" si="7"/>
        <v>ปกติ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</row>
    <row r="29" spans="1:31" ht="18" customHeight="1" x14ac:dyDescent="0.5">
      <c r="A29" s="2"/>
      <c r="B29" s="20" t="s">
        <v>36</v>
      </c>
      <c r="C29" s="43" t="str">
        <f>ฉบับครู!B29</f>
        <v>5/1</v>
      </c>
      <c r="D29" s="74">
        <f>ฉบับนักเรียน!C29</f>
        <v>43543</v>
      </c>
      <c r="E29" s="41" t="str">
        <f>ฉบับนักเรียน!D29</f>
        <v>นางสาวกมลชนก  ตาทอง</v>
      </c>
      <c r="F29" s="25" t="str">
        <f>ฉบับนักเรียน!E29</f>
        <v>หญิง</v>
      </c>
      <c r="G29" s="59">
        <f>(equal1!G29+equal2!G29+equal3!G29)/3</f>
        <v>0</v>
      </c>
      <c r="H29" s="25" t="str">
        <f t="shared" si="0"/>
        <v>ปกติ</v>
      </c>
      <c r="I29" s="25">
        <f>(equal1!I29+equal2!I29+equal3!I29)/3</f>
        <v>0</v>
      </c>
      <c r="J29" s="25" t="str">
        <f t="shared" si="1"/>
        <v>ปกติ</v>
      </c>
      <c r="K29" s="25">
        <f>(equal1!K29+equal2!K29+equal3!K29)/3</f>
        <v>0</v>
      </c>
      <c r="L29" s="25" t="str">
        <f t="shared" si="2"/>
        <v>ปกติ</v>
      </c>
      <c r="M29" s="25">
        <f>(equal1!M29+equal2!M29+equal3!M29)/3</f>
        <v>0</v>
      </c>
      <c r="N29" s="25" t="str">
        <f t="shared" si="3"/>
        <v>ปกติ</v>
      </c>
      <c r="O29" s="25">
        <f>(equal1!O29+equal2!O29+equal3!O29)/3</f>
        <v>0</v>
      </c>
      <c r="P29" s="25" t="str">
        <f t="shared" si="4"/>
        <v>ไม่มีจุดแข็ง</v>
      </c>
      <c r="Q29" s="59">
        <f t="shared" si="5"/>
        <v>0</v>
      </c>
      <c r="R29" s="59">
        <f t="shared" si="6"/>
        <v>0</v>
      </c>
      <c r="S29" s="25" t="str">
        <f t="shared" si="7"/>
        <v>ปกติ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</row>
    <row r="30" spans="1:31" ht="18" customHeight="1" x14ac:dyDescent="0.5">
      <c r="A30" s="2"/>
      <c r="B30" s="20" t="s">
        <v>37</v>
      </c>
      <c r="C30" s="43" t="str">
        <f>ฉบับครู!B30</f>
        <v>5/1</v>
      </c>
      <c r="D30" s="74">
        <f>ฉบับนักเรียน!C30</f>
        <v>43547</v>
      </c>
      <c r="E30" s="41" t="str">
        <f>ฉบับนักเรียน!D30</f>
        <v>นางสาวชนิตาภา  พัดจิ๋ว</v>
      </c>
      <c r="F30" s="25" t="str">
        <f>ฉบับนักเรียน!E30</f>
        <v>หญิง</v>
      </c>
      <c r="G30" s="59">
        <f>(equal1!G30+equal2!G30+equal3!G30)/3</f>
        <v>0</v>
      </c>
      <c r="H30" s="25" t="str">
        <f t="shared" si="0"/>
        <v>ปกติ</v>
      </c>
      <c r="I30" s="25">
        <f>(equal1!I30+equal2!I30+equal3!I30)/3</f>
        <v>0</v>
      </c>
      <c r="J30" s="25" t="str">
        <f t="shared" si="1"/>
        <v>ปกติ</v>
      </c>
      <c r="K30" s="25">
        <f>(equal1!K30+equal2!K30+equal3!K30)/3</f>
        <v>0</v>
      </c>
      <c r="L30" s="25" t="str">
        <f t="shared" si="2"/>
        <v>ปกติ</v>
      </c>
      <c r="M30" s="25">
        <f>(equal1!M30+equal2!M30+equal3!M30)/3</f>
        <v>0</v>
      </c>
      <c r="N30" s="25" t="str">
        <f t="shared" si="3"/>
        <v>ปกติ</v>
      </c>
      <c r="O30" s="25">
        <f>(equal1!O30+equal2!O30+equal3!O30)/3</f>
        <v>0</v>
      </c>
      <c r="P30" s="25" t="str">
        <f t="shared" si="4"/>
        <v>ไม่มีจุดแข็ง</v>
      </c>
      <c r="Q30" s="59">
        <f t="shared" si="5"/>
        <v>0</v>
      </c>
      <c r="R30" s="59">
        <f t="shared" si="6"/>
        <v>0</v>
      </c>
      <c r="S30" s="25" t="str">
        <f t="shared" si="7"/>
        <v>ปกติ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</row>
    <row r="31" spans="1:31" ht="18" customHeight="1" x14ac:dyDescent="0.5">
      <c r="A31" s="2"/>
      <c r="B31" s="20" t="s">
        <v>38</v>
      </c>
      <c r="C31" s="43" t="str">
        <f>ฉบับครู!B31</f>
        <v>5/1</v>
      </c>
      <c r="D31" s="74">
        <f>ฉบับนักเรียน!C31</f>
        <v>43565</v>
      </c>
      <c r="E31" s="41" t="str">
        <f>ฉบับนักเรียน!D31</f>
        <v>นางสาวรัมภาภัค  อรุณภาส</v>
      </c>
      <c r="F31" s="25" t="str">
        <f>ฉบับนักเรียน!E31</f>
        <v>หญิง</v>
      </c>
      <c r="G31" s="59">
        <f>(equal1!G31+equal2!G31+equal3!G31)/3</f>
        <v>0</v>
      </c>
      <c r="H31" s="25" t="str">
        <f t="shared" si="0"/>
        <v>ปกติ</v>
      </c>
      <c r="I31" s="25">
        <f>(equal1!I31+equal2!I31+equal3!I31)/3</f>
        <v>0</v>
      </c>
      <c r="J31" s="25" t="str">
        <f t="shared" si="1"/>
        <v>ปกติ</v>
      </c>
      <c r="K31" s="25">
        <f>(equal1!K31+equal2!K31+equal3!K31)/3</f>
        <v>0</v>
      </c>
      <c r="L31" s="25" t="str">
        <f t="shared" si="2"/>
        <v>ปกติ</v>
      </c>
      <c r="M31" s="25">
        <f>(equal1!M31+equal2!M31+equal3!M31)/3</f>
        <v>0</v>
      </c>
      <c r="N31" s="25" t="str">
        <f t="shared" si="3"/>
        <v>ปกติ</v>
      </c>
      <c r="O31" s="25">
        <f>(equal1!O31+equal2!O31+equal3!O31)/3</f>
        <v>0</v>
      </c>
      <c r="P31" s="25" t="str">
        <f t="shared" si="4"/>
        <v>ไม่มีจุดแข็ง</v>
      </c>
      <c r="Q31" s="59">
        <f t="shared" si="5"/>
        <v>0</v>
      </c>
      <c r="R31" s="59">
        <f t="shared" si="6"/>
        <v>0</v>
      </c>
      <c r="S31" s="25" t="str">
        <f t="shared" si="7"/>
        <v>ปกติ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</row>
    <row r="32" spans="1:31" ht="18" customHeight="1" x14ac:dyDescent="0.5">
      <c r="A32" s="2"/>
      <c r="B32" s="20" t="s">
        <v>39</v>
      </c>
      <c r="C32" s="43" t="str">
        <f>ฉบับครู!B32</f>
        <v>5/1</v>
      </c>
      <c r="D32" s="74">
        <f>ฉบับนักเรียน!C32</f>
        <v>43567</v>
      </c>
      <c r="E32" s="41" t="str">
        <f>ฉบับนักเรียน!D32</f>
        <v>นางสาววรัญญา  พุ่มเกิด</v>
      </c>
      <c r="F32" s="25" t="str">
        <f>ฉบับนักเรียน!E32</f>
        <v>หญิง</v>
      </c>
      <c r="G32" s="59">
        <f>(equal1!G32+equal2!G32+equal3!G32)/3</f>
        <v>0</v>
      </c>
      <c r="H32" s="25" t="str">
        <f t="shared" si="0"/>
        <v>ปกติ</v>
      </c>
      <c r="I32" s="25">
        <f>(equal1!I32+equal2!I32+equal3!I32)/3</f>
        <v>0</v>
      </c>
      <c r="J32" s="25" t="str">
        <f t="shared" si="1"/>
        <v>ปกติ</v>
      </c>
      <c r="K32" s="25">
        <f>(equal1!K32+equal2!K32+equal3!K32)/3</f>
        <v>0</v>
      </c>
      <c r="L32" s="25" t="str">
        <f t="shared" si="2"/>
        <v>ปกติ</v>
      </c>
      <c r="M32" s="25">
        <f>(equal1!M32+equal2!M32+equal3!M32)/3</f>
        <v>0</v>
      </c>
      <c r="N32" s="25" t="str">
        <f t="shared" si="3"/>
        <v>ปกติ</v>
      </c>
      <c r="O32" s="25">
        <f>(equal1!O32+equal2!O32+equal3!O32)/3</f>
        <v>0</v>
      </c>
      <c r="P32" s="25" t="str">
        <f t="shared" si="4"/>
        <v>ไม่มีจุดแข็ง</v>
      </c>
      <c r="Q32" s="59">
        <f t="shared" si="5"/>
        <v>0</v>
      </c>
      <c r="R32" s="59">
        <f t="shared" si="6"/>
        <v>0</v>
      </c>
      <c r="S32" s="25" t="str">
        <f t="shared" si="7"/>
        <v>ปกติ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</row>
    <row r="33" spans="1:31" ht="18" customHeight="1" x14ac:dyDescent="0.5">
      <c r="A33" s="2"/>
      <c r="B33" s="20" t="s">
        <v>40</v>
      </c>
      <c r="C33" s="43" t="str">
        <f>ฉบับครู!B33</f>
        <v>5/1</v>
      </c>
      <c r="D33" s="74">
        <f>ฉบับนักเรียน!C33</f>
        <v>43570</v>
      </c>
      <c r="E33" s="41" t="str">
        <f>ฉบับนักเรียน!D33</f>
        <v>นางสาววริศรา  ธรรมเสวีฤกษ์</v>
      </c>
      <c r="F33" s="25" t="str">
        <f>ฉบับนักเรียน!E33</f>
        <v>หญิง</v>
      </c>
      <c r="G33" s="59">
        <f>(equal1!G33+equal2!G33+equal3!G33)/3</f>
        <v>0</v>
      </c>
      <c r="H33" s="25" t="str">
        <f t="shared" si="0"/>
        <v>ปกติ</v>
      </c>
      <c r="I33" s="25">
        <f>(equal1!I33+equal2!I33+equal3!I33)/3</f>
        <v>0</v>
      </c>
      <c r="J33" s="25" t="str">
        <f t="shared" si="1"/>
        <v>ปกติ</v>
      </c>
      <c r="K33" s="25">
        <f>(equal1!K33+equal2!K33+equal3!K33)/3</f>
        <v>0</v>
      </c>
      <c r="L33" s="25" t="str">
        <f t="shared" si="2"/>
        <v>ปกติ</v>
      </c>
      <c r="M33" s="25">
        <f>(equal1!M33+equal2!M33+equal3!M33)/3</f>
        <v>0</v>
      </c>
      <c r="N33" s="25" t="str">
        <f t="shared" si="3"/>
        <v>ปกติ</v>
      </c>
      <c r="O33" s="25">
        <f>(equal1!O33+equal2!O33+equal3!O33)/3</f>
        <v>0</v>
      </c>
      <c r="P33" s="25" t="str">
        <f t="shared" si="4"/>
        <v>ไม่มีจุดแข็ง</v>
      </c>
      <c r="Q33" s="59">
        <f t="shared" si="5"/>
        <v>0</v>
      </c>
      <c r="R33" s="59">
        <f t="shared" si="6"/>
        <v>0</v>
      </c>
      <c r="S33" s="25" t="str">
        <f t="shared" si="7"/>
        <v>ปกติ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</row>
    <row r="34" spans="1:31" ht="18" customHeight="1" x14ac:dyDescent="0.5">
      <c r="A34" s="2"/>
      <c r="B34" s="20" t="s">
        <v>41</v>
      </c>
      <c r="C34" s="43" t="str">
        <f>ฉบับครู!B34</f>
        <v>5/1</v>
      </c>
      <c r="D34" s="74">
        <f>ฉบับนักเรียน!C34</f>
        <v>43575</v>
      </c>
      <c r="E34" s="41" t="str">
        <f>ฉบับนักเรียน!D34</f>
        <v>นางสาวศศิณัฐ  พุฒิพงศ์โภไคย</v>
      </c>
      <c r="F34" s="25" t="str">
        <f>ฉบับนักเรียน!E34</f>
        <v>หญิง</v>
      </c>
      <c r="G34" s="59">
        <f>(equal1!G34+equal2!G34+equal3!G34)/3</f>
        <v>0</v>
      </c>
      <c r="H34" s="25" t="str">
        <f t="shared" si="0"/>
        <v>ปกติ</v>
      </c>
      <c r="I34" s="25">
        <f>(equal1!I34+equal2!I34+equal3!I34)/3</f>
        <v>0</v>
      </c>
      <c r="J34" s="25" t="str">
        <f t="shared" si="1"/>
        <v>ปกติ</v>
      </c>
      <c r="K34" s="25">
        <f>(equal1!K34+equal2!K34+equal3!K34)/3</f>
        <v>0</v>
      </c>
      <c r="L34" s="25" t="str">
        <f t="shared" si="2"/>
        <v>ปกติ</v>
      </c>
      <c r="M34" s="25">
        <f>(equal1!M34+equal2!M34+equal3!M34)/3</f>
        <v>0</v>
      </c>
      <c r="N34" s="25" t="str">
        <f t="shared" si="3"/>
        <v>ปกติ</v>
      </c>
      <c r="O34" s="25">
        <f>(equal1!O34+equal2!O34+equal3!O34)/3</f>
        <v>0</v>
      </c>
      <c r="P34" s="25" t="str">
        <f t="shared" si="4"/>
        <v>ไม่มีจุดแข็ง</v>
      </c>
      <c r="Q34" s="59">
        <f t="shared" si="5"/>
        <v>0</v>
      </c>
      <c r="R34" s="59">
        <f t="shared" si="6"/>
        <v>0</v>
      </c>
      <c r="S34" s="25" t="str">
        <f t="shared" si="7"/>
        <v>ปกติ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</row>
    <row r="35" spans="1:31" ht="18" customHeight="1" x14ac:dyDescent="0.5">
      <c r="A35" s="2"/>
      <c r="B35" s="20" t="s">
        <v>42</v>
      </c>
      <c r="C35" s="43" t="str">
        <f>ฉบับครู!B35</f>
        <v>5/1</v>
      </c>
      <c r="D35" s="74">
        <f>ฉบับนักเรียน!C35</f>
        <v>43576</v>
      </c>
      <c r="E35" s="41" t="str">
        <f>ฉบับนักเรียน!D35</f>
        <v>นางสาวอนงค์นาถ  แก่นศักดิ์ศิริ</v>
      </c>
      <c r="F35" s="25" t="str">
        <f>ฉบับนักเรียน!E35</f>
        <v>หญิง</v>
      </c>
      <c r="G35" s="59">
        <f>(equal1!G35+equal2!G35+equal3!G35)/3</f>
        <v>0</v>
      </c>
      <c r="H35" s="25" t="str">
        <f t="shared" si="0"/>
        <v>ปกติ</v>
      </c>
      <c r="I35" s="25">
        <f>(equal1!I35+equal2!I35+equal3!I35)/3</f>
        <v>0</v>
      </c>
      <c r="J35" s="25" t="str">
        <f t="shared" si="1"/>
        <v>ปกติ</v>
      </c>
      <c r="K35" s="25">
        <f>(equal1!K35+equal2!K35+equal3!K35)/3</f>
        <v>0</v>
      </c>
      <c r="L35" s="25" t="str">
        <f t="shared" si="2"/>
        <v>ปกติ</v>
      </c>
      <c r="M35" s="25">
        <f>(equal1!M35+equal2!M35+equal3!M35)/3</f>
        <v>0</v>
      </c>
      <c r="N35" s="25" t="str">
        <f t="shared" si="3"/>
        <v>ปกติ</v>
      </c>
      <c r="O35" s="25">
        <f>(equal1!O35+equal2!O35+equal3!O35)/3</f>
        <v>0</v>
      </c>
      <c r="P35" s="25" t="str">
        <f t="shared" si="4"/>
        <v>ไม่มีจุดแข็ง</v>
      </c>
      <c r="Q35" s="59">
        <f t="shared" si="5"/>
        <v>0</v>
      </c>
      <c r="R35" s="59">
        <f t="shared" si="6"/>
        <v>0</v>
      </c>
      <c r="S35" s="25" t="str">
        <f t="shared" si="7"/>
        <v>ปกติ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</row>
    <row r="36" spans="1:31" ht="18" customHeight="1" x14ac:dyDescent="0.5">
      <c r="A36" s="2"/>
      <c r="B36" s="20" t="s">
        <v>43</v>
      </c>
      <c r="C36" s="43" t="str">
        <f>ฉบับครู!B36</f>
        <v>5/1</v>
      </c>
      <c r="D36" s="74">
        <f>ฉบับนักเรียน!C36</f>
        <v>43597</v>
      </c>
      <c r="E36" s="41" t="str">
        <f>ฉบับนักเรียน!D36</f>
        <v>นางสาวมนพร  เลิศสกุลไพศาล</v>
      </c>
      <c r="F36" s="25" t="str">
        <f>ฉบับนักเรียน!E36</f>
        <v>หญิง</v>
      </c>
      <c r="G36" s="59">
        <f>(equal1!G36+equal2!G36+equal3!G36)/3</f>
        <v>0</v>
      </c>
      <c r="H36" s="25" t="str">
        <f t="shared" si="0"/>
        <v>ปกติ</v>
      </c>
      <c r="I36" s="25">
        <f>(equal1!I36+equal2!I36+equal3!I36)/3</f>
        <v>0</v>
      </c>
      <c r="J36" s="25" t="str">
        <f t="shared" si="1"/>
        <v>ปกติ</v>
      </c>
      <c r="K36" s="25">
        <f>(equal1!K36+equal2!K36+equal3!K36)/3</f>
        <v>0</v>
      </c>
      <c r="L36" s="25" t="str">
        <f t="shared" si="2"/>
        <v>ปกติ</v>
      </c>
      <c r="M36" s="25">
        <f>(equal1!M36+equal2!M36+equal3!M36)/3</f>
        <v>0</v>
      </c>
      <c r="N36" s="25" t="str">
        <f t="shared" si="3"/>
        <v>ปกติ</v>
      </c>
      <c r="O36" s="25">
        <f>(equal1!O36+equal2!O36+equal3!O36)/3</f>
        <v>0</v>
      </c>
      <c r="P36" s="25" t="str">
        <f t="shared" si="4"/>
        <v>ไม่มีจุดแข็ง</v>
      </c>
      <c r="Q36" s="59">
        <f t="shared" si="5"/>
        <v>0</v>
      </c>
      <c r="R36" s="59">
        <f t="shared" si="6"/>
        <v>0</v>
      </c>
      <c r="S36" s="25" t="str">
        <f t="shared" si="7"/>
        <v>ปกติ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</row>
    <row r="37" spans="1:31" ht="18" customHeight="1" x14ac:dyDescent="0.5">
      <c r="A37" s="2"/>
      <c r="B37" s="20" t="s">
        <v>44</v>
      </c>
      <c r="C37" s="43" t="str">
        <f>ฉบับครู!B37</f>
        <v>5/1</v>
      </c>
      <c r="D37" s="74">
        <f>ฉบับนักเรียน!C37</f>
        <v>43700</v>
      </c>
      <c r="E37" s="41" t="str">
        <f>ฉบับนักเรียน!D37</f>
        <v>นางสาวเบญญาทิพย์  ศรีเม้ม</v>
      </c>
      <c r="F37" s="25" t="str">
        <f>ฉบับนักเรียน!E37</f>
        <v>หญิง</v>
      </c>
      <c r="G37" s="59">
        <f>(equal1!G37+equal2!G37+equal3!G37)/3</f>
        <v>0</v>
      </c>
      <c r="H37" s="25" t="str">
        <f t="shared" si="0"/>
        <v>ปกติ</v>
      </c>
      <c r="I37" s="25">
        <f>(equal1!I37+equal2!I37+equal3!I37)/3</f>
        <v>0</v>
      </c>
      <c r="J37" s="25" t="str">
        <f t="shared" si="1"/>
        <v>ปกติ</v>
      </c>
      <c r="K37" s="25">
        <f>(equal1!K37+equal2!K37+equal3!K37)/3</f>
        <v>0</v>
      </c>
      <c r="L37" s="25" t="str">
        <f t="shared" si="2"/>
        <v>ปกติ</v>
      </c>
      <c r="M37" s="25">
        <f>(equal1!M37+equal2!M37+equal3!M37)/3</f>
        <v>0</v>
      </c>
      <c r="N37" s="25" t="str">
        <f t="shared" si="3"/>
        <v>ปกติ</v>
      </c>
      <c r="O37" s="25">
        <f>(equal1!O37+equal2!O37+equal3!O37)/3</f>
        <v>0</v>
      </c>
      <c r="P37" s="25" t="str">
        <f t="shared" si="4"/>
        <v>ไม่มีจุดแข็ง</v>
      </c>
      <c r="Q37" s="59">
        <f t="shared" si="5"/>
        <v>0</v>
      </c>
      <c r="R37" s="59">
        <f t="shared" si="6"/>
        <v>0</v>
      </c>
      <c r="S37" s="25" t="str">
        <f t="shared" si="7"/>
        <v>ปกติ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</row>
    <row r="38" spans="1:31" ht="18" customHeight="1" x14ac:dyDescent="0.5">
      <c r="A38" s="2"/>
      <c r="B38" s="20" t="s">
        <v>45</v>
      </c>
      <c r="C38" s="43" t="str">
        <f>ฉบับครู!B38</f>
        <v>5/1</v>
      </c>
      <c r="D38" s="74">
        <f>ฉบับนักเรียน!C38</f>
        <v>43712</v>
      </c>
      <c r="E38" s="41" t="str">
        <f>ฉบับนักเรียน!D38</f>
        <v>นางสาวสุนารี  สิงห์ทอง</v>
      </c>
      <c r="F38" s="25" t="str">
        <f>ฉบับนักเรียน!E38</f>
        <v>หญิง</v>
      </c>
      <c r="G38" s="59">
        <f>(equal1!G38+equal2!G38+equal3!G38)/3</f>
        <v>0</v>
      </c>
      <c r="H38" s="25" t="str">
        <f t="shared" si="0"/>
        <v>ปกติ</v>
      </c>
      <c r="I38" s="25">
        <f>(equal1!I38+equal2!I38+equal3!I38)/3</f>
        <v>0</v>
      </c>
      <c r="J38" s="25" t="str">
        <f t="shared" si="1"/>
        <v>ปกติ</v>
      </c>
      <c r="K38" s="25">
        <f>(equal1!K38+equal2!K38+equal3!K38)/3</f>
        <v>0</v>
      </c>
      <c r="L38" s="25" t="str">
        <f t="shared" si="2"/>
        <v>ปกติ</v>
      </c>
      <c r="M38" s="25">
        <f>(equal1!M38+equal2!M38+equal3!M38)/3</f>
        <v>0</v>
      </c>
      <c r="N38" s="25" t="str">
        <f t="shared" si="3"/>
        <v>ปกติ</v>
      </c>
      <c r="O38" s="25">
        <f>(equal1!O38+equal2!O38+equal3!O38)/3</f>
        <v>0</v>
      </c>
      <c r="P38" s="25" t="str">
        <f t="shared" si="4"/>
        <v>ไม่มีจุดแข็ง</v>
      </c>
      <c r="Q38" s="59">
        <f t="shared" si="5"/>
        <v>0</v>
      </c>
      <c r="R38" s="59">
        <f t="shared" si="6"/>
        <v>0</v>
      </c>
      <c r="S38" s="25" t="str">
        <f t="shared" si="7"/>
        <v>ปกติ</v>
      </c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</row>
    <row r="39" spans="1:31" ht="18" customHeight="1" x14ac:dyDescent="0.5">
      <c r="A39" s="2"/>
      <c r="B39" s="20" t="s">
        <v>46</v>
      </c>
      <c r="C39" s="43" t="str">
        <f>ฉบับครู!B39</f>
        <v>5/1</v>
      </c>
      <c r="D39" s="74">
        <f>ฉบับนักเรียน!C39</f>
        <v>43786</v>
      </c>
      <c r="E39" s="41" t="str">
        <f>ฉบับนักเรียน!D39</f>
        <v>นางสาวดวงแก้ว  ไชยนา</v>
      </c>
      <c r="F39" s="25" t="str">
        <f>ฉบับนักเรียน!E39</f>
        <v>หญิง</v>
      </c>
      <c r="G39" s="59">
        <f>(equal1!G39+equal2!G39+equal3!G39)/3</f>
        <v>0</v>
      </c>
      <c r="H39" s="25" t="str">
        <f t="shared" si="0"/>
        <v>ปกติ</v>
      </c>
      <c r="I39" s="25">
        <f>(equal1!I39+equal2!I39+equal3!I39)/3</f>
        <v>0</v>
      </c>
      <c r="J39" s="25" t="str">
        <f t="shared" si="1"/>
        <v>ปกติ</v>
      </c>
      <c r="K39" s="25">
        <f>(equal1!K39+equal2!K39+equal3!K39)/3</f>
        <v>0</v>
      </c>
      <c r="L39" s="25" t="str">
        <f t="shared" si="2"/>
        <v>ปกติ</v>
      </c>
      <c r="M39" s="25">
        <f>(equal1!M39+equal2!M39+equal3!M39)/3</f>
        <v>0</v>
      </c>
      <c r="N39" s="25" t="str">
        <f t="shared" si="3"/>
        <v>ปกติ</v>
      </c>
      <c r="O39" s="25">
        <f>(equal1!O39+equal2!O39+equal3!O39)/3</f>
        <v>0</v>
      </c>
      <c r="P39" s="25" t="str">
        <f t="shared" si="4"/>
        <v>ไม่มีจุดแข็ง</v>
      </c>
      <c r="Q39" s="59">
        <f t="shared" si="5"/>
        <v>0</v>
      </c>
      <c r="R39" s="59">
        <f t="shared" si="6"/>
        <v>0</v>
      </c>
      <c r="S39" s="25" t="str">
        <f t="shared" si="7"/>
        <v>ปกติ</v>
      </c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</row>
    <row r="40" spans="1:31" ht="18" customHeight="1" x14ac:dyDescent="0.5">
      <c r="A40" s="2"/>
      <c r="B40" s="20" t="s">
        <v>47</v>
      </c>
      <c r="C40" s="43" t="str">
        <f>ฉบับครู!B40</f>
        <v>5/1</v>
      </c>
      <c r="D40" s="74">
        <f>ฉบับนักเรียน!C40</f>
        <v>43794</v>
      </c>
      <c r="E40" s="41" t="str">
        <f>ฉบับนักเรียน!D40</f>
        <v>นางสาวรามาวดี  ชัยมีแรง</v>
      </c>
      <c r="F40" s="25" t="str">
        <f>ฉบับนักเรียน!E40</f>
        <v>หญิง</v>
      </c>
      <c r="G40" s="59">
        <f>(equal1!G40+equal2!G40+equal3!G40)/3</f>
        <v>0</v>
      </c>
      <c r="H40" s="25" t="str">
        <f t="shared" si="0"/>
        <v>ปกติ</v>
      </c>
      <c r="I40" s="25">
        <f>(equal1!I40+equal2!I40+equal3!I40)/3</f>
        <v>0</v>
      </c>
      <c r="J40" s="25" t="str">
        <f t="shared" si="1"/>
        <v>ปกติ</v>
      </c>
      <c r="K40" s="25">
        <f>(equal1!K40+equal2!K40+equal3!K40)/3</f>
        <v>0</v>
      </c>
      <c r="L40" s="25" t="str">
        <f t="shared" si="2"/>
        <v>ปกติ</v>
      </c>
      <c r="M40" s="25">
        <f>(equal1!M40+equal2!M40+equal3!M40)/3</f>
        <v>0</v>
      </c>
      <c r="N40" s="25" t="str">
        <f t="shared" si="3"/>
        <v>ปกติ</v>
      </c>
      <c r="O40" s="25">
        <f>(equal1!O40+equal2!O40+equal3!O40)/3</f>
        <v>0</v>
      </c>
      <c r="P40" s="25" t="str">
        <f t="shared" si="4"/>
        <v>ไม่มีจุดแข็ง</v>
      </c>
      <c r="Q40" s="59">
        <f t="shared" si="5"/>
        <v>0</v>
      </c>
      <c r="R40" s="59">
        <f t="shared" si="6"/>
        <v>0</v>
      </c>
      <c r="S40" s="25" t="str">
        <f t="shared" si="7"/>
        <v>ปกติ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</row>
    <row r="41" spans="1:31" ht="18" customHeight="1" x14ac:dyDescent="0.5">
      <c r="A41" s="2"/>
      <c r="B41" s="20" t="s">
        <v>48</v>
      </c>
      <c r="C41" s="43" t="str">
        <f>ฉบับครู!B41</f>
        <v>5/1</v>
      </c>
      <c r="D41" s="74">
        <f>ฉบับนักเรียน!C41</f>
        <v>43837</v>
      </c>
      <c r="E41" s="41" t="str">
        <f>ฉบับนักเรียน!D41</f>
        <v>นางสาวบุณจิรัฐญาดา  วงค์ส้มจีน</v>
      </c>
      <c r="F41" s="25" t="str">
        <f>ฉบับนักเรียน!E41</f>
        <v>หญิง</v>
      </c>
      <c r="G41" s="59">
        <f>(equal1!G41+equal2!G41+equal3!G41)/3</f>
        <v>0</v>
      </c>
      <c r="H41" s="25" t="str">
        <f t="shared" si="0"/>
        <v>ปกติ</v>
      </c>
      <c r="I41" s="25">
        <f>(equal1!I41+equal2!I41+equal3!I41)/3</f>
        <v>0</v>
      </c>
      <c r="J41" s="25" t="str">
        <f t="shared" si="1"/>
        <v>ปกติ</v>
      </c>
      <c r="K41" s="25">
        <f>(equal1!K41+equal2!K41+equal3!K41)/3</f>
        <v>0</v>
      </c>
      <c r="L41" s="25" t="str">
        <f t="shared" si="2"/>
        <v>ปกติ</v>
      </c>
      <c r="M41" s="25">
        <f>(equal1!M41+equal2!M41+equal3!M41)/3</f>
        <v>0</v>
      </c>
      <c r="N41" s="25" t="str">
        <f t="shared" si="3"/>
        <v>ปกติ</v>
      </c>
      <c r="O41" s="25">
        <f>(equal1!O41+equal2!O41+equal3!O41)/3</f>
        <v>0</v>
      </c>
      <c r="P41" s="25" t="str">
        <f t="shared" si="4"/>
        <v>ไม่มีจุดแข็ง</v>
      </c>
      <c r="Q41" s="59">
        <f t="shared" si="5"/>
        <v>0</v>
      </c>
      <c r="R41" s="59">
        <f t="shared" si="6"/>
        <v>0</v>
      </c>
      <c r="S41" s="25" t="str">
        <f t="shared" si="7"/>
        <v>ปกติ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</row>
    <row r="42" spans="1:31" ht="18" customHeight="1" x14ac:dyDescent="0.5">
      <c r="A42" s="2"/>
      <c r="B42" s="20" t="s">
        <v>49</v>
      </c>
      <c r="C42" s="43" t="str">
        <f>ฉบับครู!B42</f>
        <v>5/1</v>
      </c>
      <c r="D42" s="74">
        <f>ฉบับนักเรียน!C42</f>
        <v>43844</v>
      </c>
      <c r="E42" s="41" t="str">
        <f>ฉบับนักเรียน!D42</f>
        <v>นางสาววรพิชชา  ศิริทิพย์</v>
      </c>
      <c r="F42" s="25" t="str">
        <f>ฉบับนักเรียน!E42</f>
        <v>หญิง</v>
      </c>
      <c r="G42" s="59">
        <f>(equal1!G42+equal2!G42+equal3!G42)/3</f>
        <v>0</v>
      </c>
      <c r="H42" s="25" t="str">
        <f t="shared" si="0"/>
        <v>ปกติ</v>
      </c>
      <c r="I42" s="25">
        <f>(equal1!I42+equal2!I42+equal3!I42)/3</f>
        <v>0</v>
      </c>
      <c r="J42" s="25" t="str">
        <f t="shared" si="1"/>
        <v>ปกติ</v>
      </c>
      <c r="K42" s="25">
        <f>(equal1!K42+equal2!K42+equal3!K42)/3</f>
        <v>0</v>
      </c>
      <c r="L42" s="25" t="str">
        <f t="shared" si="2"/>
        <v>ปกติ</v>
      </c>
      <c r="M42" s="25">
        <f>(equal1!M42+equal2!M42+equal3!M42)/3</f>
        <v>0</v>
      </c>
      <c r="N42" s="25" t="str">
        <f t="shared" si="3"/>
        <v>ปกติ</v>
      </c>
      <c r="O42" s="25">
        <f>(equal1!O42+equal2!O42+equal3!O42)/3</f>
        <v>0</v>
      </c>
      <c r="P42" s="25" t="str">
        <f t="shared" si="4"/>
        <v>ไม่มีจุดแข็ง</v>
      </c>
      <c r="Q42" s="59">
        <f t="shared" si="5"/>
        <v>0</v>
      </c>
      <c r="R42" s="59">
        <f t="shared" si="6"/>
        <v>0</v>
      </c>
      <c r="S42" s="25" t="str">
        <f t="shared" si="7"/>
        <v>ปกติ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</row>
    <row r="43" spans="1:31" ht="18" customHeight="1" x14ac:dyDescent="0.5">
      <c r="A43" s="2"/>
      <c r="B43" s="20" t="s">
        <v>50</v>
      </c>
      <c r="C43" s="43" t="str">
        <f>ฉบับครู!B43</f>
        <v>5/1</v>
      </c>
      <c r="D43" s="74">
        <f>ฉบับนักเรียน!C43</f>
        <v>43934</v>
      </c>
      <c r="E43" s="41" t="str">
        <f>ฉบับนักเรียน!D43</f>
        <v>นางสาววราภรณ์  อุไรสกุล</v>
      </c>
      <c r="F43" s="25" t="str">
        <f>ฉบับนักเรียน!E43</f>
        <v>หญิง</v>
      </c>
      <c r="G43" s="59">
        <f>(equal1!G43+equal2!G43+equal3!G43)/3</f>
        <v>0</v>
      </c>
      <c r="H43" s="25" t="str">
        <f t="shared" si="0"/>
        <v>ปกติ</v>
      </c>
      <c r="I43" s="25">
        <f>(equal1!I43+equal2!I43+equal3!I43)/3</f>
        <v>0</v>
      </c>
      <c r="J43" s="25" t="str">
        <f t="shared" si="1"/>
        <v>ปกติ</v>
      </c>
      <c r="K43" s="25">
        <f>(equal1!K43+equal2!K43+equal3!K43)/3</f>
        <v>0</v>
      </c>
      <c r="L43" s="25" t="str">
        <f t="shared" si="2"/>
        <v>ปกติ</v>
      </c>
      <c r="M43" s="25">
        <f>(equal1!M43+equal2!M43+equal3!M43)/3</f>
        <v>0</v>
      </c>
      <c r="N43" s="25" t="str">
        <f t="shared" si="3"/>
        <v>ปกติ</v>
      </c>
      <c r="O43" s="25">
        <f>(equal1!O43+equal2!O43+equal3!O43)/3</f>
        <v>0</v>
      </c>
      <c r="P43" s="25" t="str">
        <f t="shared" si="4"/>
        <v>ไม่มีจุดแข็ง</v>
      </c>
      <c r="Q43" s="59">
        <f t="shared" si="5"/>
        <v>0</v>
      </c>
      <c r="R43" s="59">
        <f t="shared" si="6"/>
        <v>0</v>
      </c>
      <c r="S43" s="25" t="str">
        <f t="shared" si="7"/>
        <v>ปกติ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</row>
    <row r="44" spans="1:31" ht="18" customHeight="1" x14ac:dyDescent="0.5">
      <c r="A44" s="2"/>
      <c r="B44" s="20" t="s">
        <v>51</v>
      </c>
      <c r="C44" s="43" t="str">
        <f>ฉบับครู!B44</f>
        <v>5/1</v>
      </c>
      <c r="D44" s="74">
        <f>ฉบับนักเรียน!C44</f>
        <v>45619</v>
      </c>
      <c r="E44" s="41" t="str">
        <f>ฉบับนักเรียน!D44</f>
        <v>นางสาวนรินทร์พร  พิทักษ์มหามงคล</v>
      </c>
      <c r="F44" s="25" t="str">
        <f>ฉบับนักเรียน!E44</f>
        <v>หญิง</v>
      </c>
      <c r="G44" s="59">
        <f>(equal1!G44+equal2!G44+equal3!G44)/3</f>
        <v>0</v>
      </c>
      <c r="H44" s="25" t="str">
        <f t="shared" si="0"/>
        <v>ปกติ</v>
      </c>
      <c r="I44" s="25">
        <f>(equal1!I44+equal2!I44+equal3!I44)/3</f>
        <v>0</v>
      </c>
      <c r="J44" s="25" t="str">
        <f t="shared" si="1"/>
        <v>ปกติ</v>
      </c>
      <c r="K44" s="25">
        <f>(equal1!K44+equal2!K44+equal3!K44)/3</f>
        <v>0</v>
      </c>
      <c r="L44" s="25" t="str">
        <f t="shared" si="2"/>
        <v>ปกติ</v>
      </c>
      <c r="M44" s="25">
        <f>(equal1!M44+equal2!M44+equal3!M44)/3</f>
        <v>0</v>
      </c>
      <c r="N44" s="25" t="str">
        <f t="shared" si="3"/>
        <v>ปกติ</v>
      </c>
      <c r="O44" s="25">
        <f>(equal1!O44+equal2!O44+equal3!O44)/3</f>
        <v>0</v>
      </c>
      <c r="P44" s="25" t="str">
        <f t="shared" si="4"/>
        <v>ไม่มีจุดแข็ง</v>
      </c>
      <c r="Q44" s="59">
        <f t="shared" si="5"/>
        <v>0</v>
      </c>
      <c r="R44" s="59">
        <f t="shared" si="6"/>
        <v>0</v>
      </c>
      <c r="S44" s="25" t="str">
        <f t="shared" si="7"/>
        <v>ปกติ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</row>
    <row r="45" spans="1:31" ht="18" customHeight="1" x14ac:dyDescent="0.5">
      <c r="A45" s="2"/>
      <c r="B45" s="20" t="s">
        <v>52</v>
      </c>
      <c r="C45" s="43" t="str">
        <f>ฉบับครู!B45</f>
        <v>5/1</v>
      </c>
      <c r="D45" s="74">
        <f>ฉบับนักเรียน!C45</f>
        <v>45620</v>
      </c>
      <c r="E45" s="41" t="str">
        <f>ฉบับนักเรียน!D45</f>
        <v>นางสาวสรนยา  รักกุศล</v>
      </c>
      <c r="F45" s="25" t="str">
        <f>ฉบับนักเรียน!E45</f>
        <v>หญิง</v>
      </c>
      <c r="G45" s="59">
        <f>(equal1!G45+equal2!G45+equal3!G45)/3</f>
        <v>0</v>
      </c>
      <c r="H45" s="25" t="str">
        <f t="shared" ref="H45" si="8">IF(G45&lt;5,"ปกติ",IF(G45&lt;6,"เสี่ยง","มีปัญหา"))</f>
        <v>ปกติ</v>
      </c>
      <c r="I45" s="25">
        <f>(equal1!I45+equal2!I45+equal3!I45)/3</f>
        <v>0</v>
      </c>
      <c r="J45" s="25" t="str">
        <f t="shared" ref="J45" si="9">IF(I45&lt;4,"ปกติ",IF(I45&lt;5,"เสี่ยง","มีปัญหา"))</f>
        <v>ปกติ</v>
      </c>
      <c r="K45" s="25">
        <f>(equal1!K45+equal2!K45+equal3!K45)/3</f>
        <v>0</v>
      </c>
      <c r="L45" s="25" t="str">
        <f t="shared" ref="L45" si="10">IF(K45&lt;6,"ปกติ",IF(K45&lt;7,"เสี่ยง","มีปัญหา"))</f>
        <v>ปกติ</v>
      </c>
      <c r="M45" s="25">
        <f>(equal1!M45+equal2!M45+equal3!M45)/3</f>
        <v>0</v>
      </c>
      <c r="N45" s="25" t="str">
        <f t="shared" ref="N45" si="11">IF(M45&lt;5,"ปกติ",IF(M45&lt;6,"เสี่ยง","มีปัญหา"))</f>
        <v>ปกติ</v>
      </c>
      <c r="O45" s="25">
        <f>(equal1!O45+equal2!O45+equal3!O45)/3</f>
        <v>0</v>
      </c>
      <c r="P45" s="25" t="str">
        <f t="shared" ref="P45" si="12">IF(O45&gt;4,"มีจุดแข็ง","ไม่มีจุดแข็ง")</f>
        <v>ไม่มีจุดแข็ง</v>
      </c>
      <c r="Q45" s="59">
        <f t="shared" ref="Q45" si="13">G45+I45+K45+M45</f>
        <v>0</v>
      </c>
      <c r="R45" s="59">
        <f t="shared" ref="R45" si="14">SUM(G45,I45,K45,M45)</f>
        <v>0</v>
      </c>
      <c r="S45" s="25" t="str">
        <f t="shared" ref="S45" si="15">IF(R45&lt;16,"ปกติ",IF(R45&lt;19,"เสี่ยง","มีปัญหา"))</f>
        <v>ปกติ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s="45" customFormat="1" ht="15.75" customHeight="1" x14ac:dyDescent="0.6">
      <c r="A46" s="39"/>
      <c r="B46" s="61"/>
      <c r="C46" s="69"/>
      <c r="D46" s="44"/>
      <c r="E46" s="52"/>
      <c r="F46" s="53"/>
      <c r="G46" s="70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s="45" customFormat="1" ht="15.75" customHeight="1" x14ac:dyDescent="0.6">
      <c r="A47" s="39"/>
      <c r="B47" s="61"/>
      <c r="C47" s="69"/>
      <c r="D47" s="44"/>
      <c r="E47" s="52"/>
      <c r="F47" s="53"/>
      <c r="G47" s="70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s="45" customFormat="1" ht="15.75" customHeight="1" x14ac:dyDescent="0.6">
      <c r="A48" s="39"/>
      <c r="B48" s="61"/>
      <c r="C48" s="69"/>
      <c r="D48" s="44"/>
      <c r="E48" s="52"/>
      <c r="F48" s="53"/>
      <c r="G48" s="70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s="45" customFormat="1" ht="15.75" customHeight="1" x14ac:dyDescent="0.6">
      <c r="A49" s="39"/>
      <c r="B49" s="71"/>
      <c r="C49" s="72"/>
      <c r="D49" s="73"/>
      <c r="E49" s="52"/>
      <c r="F49" s="53"/>
      <c r="G49" s="70"/>
      <c r="H49" s="53"/>
      <c r="I49" s="53"/>
      <c r="J49" s="53"/>
      <c r="K49" s="53"/>
      <c r="L49" s="53"/>
      <c r="M49" s="53"/>
      <c r="N49" s="53"/>
      <c r="O49" s="53"/>
      <c r="P49" s="71"/>
      <c r="Q49" s="53"/>
      <c r="R49" s="53"/>
      <c r="S49" s="53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s="45" customFormat="1" ht="15.75" customHeight="1" x14ac:dyDescent="0.6">
      <c r="A50" s="39"/>
      <c r="B50" s="71"/>
      <c r="C50" s="72"/>
      <c r="D50" s="44" t="str">
        <f>report1!D56</f>
        <v>(ลงชื่อ)</v>
      </c>
      <c r="E50" s="52"/>
      <c r="F50" s="53"/>
      <c r="G50" s="70"/>
      <c r="H50" s="53"/>
      <c r="I50" s="53"/>
      <c r="J50" s="53"/>
      <c r="K50" s="53"/>
      <c r="L50" s="53" t="str">
        <f>report1!L56</f>
        <v xml:space="preserve">                 (ลงชื่อ)</v>
      </c>
      <c r="M50" s="53"/>
      <c r="N50" s="53"/>
      <c r="O50" s="53"/>
      <c r="P50" s="53"/>
      <c r="Q50" s="53"/>
      <c r="R50" s="53"/>
      <c r="S50" s="53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s="45" customFormat="1" ht="15.75" customHeight="1" x14ac:dyDescent="0.6">
      <c r="A51" s="39"/>
      <c r="B51" s="71"/>
      <c r="C51" s="72"/>
      <c r="D51" s="44"/>
      <c r="E51" s="53" t="str">
        <f>report1!E57</f>
        <v>นางสาวขวัญหทัย อ้นฟัก</v>
      </c>
      <c r="F51" s="53"/>
      <c r="G51" s="70"/>
      <c r="H51" s="53"/>
      <c r="I51" s="53"/>
      <c r="J51" s="53"/>
      <c r="K51" s="53"/>
      <c r="L51" s="53"/>
      <c r="M51" s="53"/>
      <c r="N51" s="86">
        <f>report1!N57</f>
        <v>0</v>
      </c>
      <c r="O51" s="85"/>
      <c r="P51" s="85"/>
      <c r="Q51" s="53"/>
      <c r="R51" s="53"/>
      <c r="S51" s="53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s="45" customFormat="1" ht="15.75" customHeight="1" x14ac:dyDescent="0.6">
      <c r="A52" s="39"/>
      <c r="B52" s="71"/>
      <c r="C52" s="72"/>
      <c r="D52" s="44"/>
      <c r="E52" s="53" t="str">
        <f>report1!E58</f>
        <v xml:space="preserve">      ครูที่ปรึกษา</v>
      </c>
      <c r="F52" s="53"/>
      <c r="G52" s="70"/>
      <c r="H52" s="53"/>
      <c r="I52" s="53"/>
      <c r="J52" s="53"/>
      <c r="K52" s="53"/>
      <c r="L52" s="53"/>
      <c r="M52" s="53"/>
      <c r="N52" s="86" t="str">
        <f>report1!N58</f>
        <v>ครูที่ปรึกษา</v>
      </c>
      <c r="O52" s="85"/>
      <c r="P52" s="85"/>
      <c r="Q52" s="53"/>
      <c r="R52" s="53"/>
      <c r="S52" s="53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s="45" customFormat="1" ht="15.75" customHeight="1" x14ac:dyDescent="0.6">
      <c r="A53" s="39"/>
      <c r="B53" s="71"/>
      <c r="C53" s="72"/>
      <c r="D53" s="73"/>
      <c r="E53" s="52"/>
      <c r="F53" s="53"/>
      <c r="G53" s="70"/>
      <c r="H53" s="53"/>
      <c r="I53" s="53"/>
      <c r="J53" s="53"/>
      <c r="K53" s="53"/>
      <c r="L53" s="53"/>
      <c r="M53" s="53"/>
      <c r="N53" s="53"/>
      <c r="O53" s="53"/>
      <c r="P53" s="53"/>
      <c r="Q53" s="53"/>
      <c r="R53" s="53"/>
      <c r="S53" s="53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5.75" customHeight="1" x14ac:dyDescent="0.5">
      <c r="A54" s="2"/>
      <c r="B54" s="7"/>
      <c r="C54" s="8"/>
      <c r="D54" s="10"/>
      <c r="E54" s="11"/>
      <c r="F54" s="9"/>
      <c r="G54" s="12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1:31" ht="15.75" customHeight="1" x14ac:dyDescent="0.5">
      <c r="A55" s="2"/>
      <c r="B55" s="7"/>
      <c r="C55" s="8"/>
      <c r="D55" s="10"/>
      <c r="E55" s="11"/>
      <c r="F55" s="9"/>
      <c r="G55" s="12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5.75" customHeight="1" x14ac:dyDescent="0.5">
      <c r="A56" s="2"/>
      <c r="B56" s="7"/>
      <c r="C56" s="8"/>
      <c r="D56" s="10"/>
      <c r="E56" s="11"/>
      <c r="F56" s="9"/>
      <c r="G56" s="12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5.75" customHeight="1" x14ac:dyDescent="0.5">
      <c r="A57" s="2"/>
      <c r="B57" s="7"/>
      <c r="C57" s="8"/>
      <c r="D57" s="10"/>
      <c r="E57" s="11"/>
      <c r="F57" s="9"/>
      <c r="G57" s="12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5.75" customHeight="1" x14ac:dyDescent="0.5">
      <c r="A58" s="2"/>
      <c r="B58" s="7"/>
      <c r="C58" s="8"/>
      <c r="D58" s="10"/>
      <c r="E58" s="11"/>
      <c r="F58" s="9"/>
      <c r="G58" s="12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5.75" customHeight="1" x14ac:dyDescent="0.5">
      <c r="A59" s="2"/>
      <c r="B59" s="7"/>
      <c r="C59" s="8"/>
      <c r="D59" s="10"/>
      <c r="E59" s="11"/>
      <c r="F59" s="9"/>
      <c r="G59" s="12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5.75" customHeight="1" x14ac:dyDescent="0.5">
      <c r="A60" s="2"/>
      <c r="B60" s="7"/>
      <c r="C60" s="8"/>
      <c r="D60" s="10"/>
      <c r="E60" s="11"/>
      <c r="F60" s="9"/>
      <c r="G60" s="12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8.75" customHeight="1" x14ac:dyDescent="0.5">
      <c r="A61" s="6"/>
      <c r="B61" s="7"/>
      <c r="C61" s="7"/>
      <c r="D61" s="13"/>
      <c r="E61" s="14"/>
      <c r="F61" s="7"/>
      <c r="G61" s="15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8.75" customHeight="1" x14ac:dyDescent="0.5">
      <c r="A62" s="2"/>
      <c r="B62" s="2"/>
      <c r="C62" s="2"/>
      <c r="D62" s="3"/>
      <c r="E62" s="2"/>
      <c r="F62" s="2"/>
      <c r="G62" s="1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8.75" customHeight="1" x14ac:dyDescent="0.5">
      <c r="A63" s="2"/>
      <c r="B63" s="2"/>
      <c r="C63" s="2"/>
      <c r="D63" s="3"/>
      <c r="E63" s="3"/>
      <c r="F63" s="2"/>
      <c r="G63" s="16"/>
      <c r="H63" s="2"/>
      <c r="I63" s="2"/>
      <c r="J63" s="2"/>
      <c r="K63" s="2"/>
      <c r="L63" s="2"/>
      <c r="M63" s="2"/>
      <c r="N63" s="98"/>
      <c r="O63" s="99"/>
      <c r="P63" s="99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8.75" customHeight="1" x14ac:dyDescent="0.5">
      <c r="A64" s="2"/>
      <c r="B64" s="2"/>
      <c r="C64" s="2"/>
      <c r="D64" s="3"/>
      <c r="E64" s="3"/>
      <c r="F64" s="2"/>
      <c r="G64" s="16"/>
      <c r="H64" s="2"/>
      <c r="I64" s="2"/>
      <c r="J64" s="2"/>
      <c r="K64" s="2"/>
      <c r="L64" s="2"/>
      <c r="M64" s="11"/>
      <c r="N64" s="98"/>
      <c r="O64" s="99"/>
      <c r="P64" s="99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9.5" customHeight="1" x14ac:dyDescent="0.5">
      <c r="A65" s="2"/>
      <c r="B65" s="2"/>
      <c r="C65" s="2"/>
      <c r="D65" s="3"/>
      <c r="E65" s="2"/>
      <c r="F65" s="2"/>
      <c r="G65" s="1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5">
      <c r="A66" s="2"/>
      <c r="B66" s="2"/>
      <c r="C66" s="2"/>
      <c r="D66" s="3"/>
      <c r="E66" s="2"/>
      <c r="F66" s="2"/>
      <c r="G66" s="1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5">
      <c r="A67" s="2"/>
      <c r="B67" s="2"/>
      <c r="C67" s="2"/>
      <c r="D67" s="3"/>
      <c r="E67" s="2"/>
      <c r="F67" s="2"/>
      <c r="G67" s="1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5">
      <c r="A68" s="2"/>
      <c r="B68" s="2"/>
      <c r="C68" s="2"/>
      <c r="D68" s="3"/>
      <c r="E68" s="2"/>
      <c r="F68" s="2"/>
      <c r="G68" s="1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5">
      <c r="A69" s="2"/>
      <c r="B69" s="2"/>
      <c r="C69" s="2"/>
      <c r="D69" s="3"/>
      <c r="E69" s="2"/>
      <c r="F69" s="2"/>
      <c r="G69" s="1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5">
      <c r="A70" s="2"/>
      <c r="B70" s="2"/>
      <c r="C70" s="2"/>
      <c r="D70" s="3"/>
      <c r="E70" s="2"/>
      <c r="F70" s="2"/>
      <c r="G70" s="1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5">
      <c r="A71" s="2"/>
      <c r="B71" s="2"/>
      <c r="C71" s="2"/>
      <c r="D71" s="3"/>
      <c r="E71" s="2"/>
      <c r="F71" s="2"/>
      <c r="G71" s="1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5">
      <c r="A72" s="2"/>
      <c r="B72" s="2"/>
      <c r="C72" s="2"/>
      <c r="D72" s="3"/>
      <c r="E72" s="2"/>
      <c r="F72" s="2"/>
      <c r="G72" s="1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5">
      <c r="A73" s="2"/>
      <c r="B73" s="2"/>
      <c r="C73" s="2"/>
      <c r="D73" s="3"/>
      <c r="E73" s="2"/>
      <c r="F73" s="2"/>
      <c r="G73" s="1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5">
      <c r="A74" s="2"/>
      <c r="B74" s="2"/>
      <c r="C74" s="2"/>
      <c r="D74" s="3"/>
      <c r="E74" s="2"/>
      <c r="F74" s="2"/>
      <c r="G74" s="1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5">
      <c r="A75" s="2"/>
      <c r="B75" s="2"/>
      <c r="C75" s="2"/>
      <c r="D75" s="3"/>
      <c r="E75" s="2"/>
      <c r="F75" s="2"/>
      <c r="G75" s="1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5">
      <c r="A76" s="2"/>
      <c r="B76" s="2"/>
      <c r="C76" s="2"/>
      <c r="D76" s="3"/>
      <c r="E76" s="2"/>
      <c r="F76" s="2"/>
      <c r="G76" s="1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5">
      <c r="A77" s="2"/>
      <c r="B77" s="2"/>
      <c r="C77" s="2"/>
      <c r="D77" s="3"/>
      <c r="E77" s="2"/>
      <c r="F77" s="2"/>
      <c r="G77" s="1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5">
      <c r="A78" s="2"/>
      <c r="B78" s="2"/>
      <c r="C78" s="2"/>
      <c r="D78" s="3"/>
      <c r="E78" s="2"/>
      <c r="F78" s="2"/>
      <c r="G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5">
      <c r="A79" s="2"/>
      <c r="B79" s="2"/>
      <c r="C79" s="2"/>
      <c r="D79" s="3"/>
      <c r="E79" s="2"/>
      <c r="F79" s="2"/>
      <c r="G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5">
      <c r="A80" s="2"/>
      <c r="B80" s="2"/>
      <c r="C80" s="2"/>
      <c r="D80" s="3"/>
      <c r="E80" s="2"/>
      <c r="F80" s="2"/>
      <c r="G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5">
      <c r="A81" s="2"/>
      <c r="B81" s="2"/>
      <c r="C81" s="2"/>
      <c r="D81" s="3"/>
      <c r="E81" s="2"/>
      <c r="F81" s="2"/>
      <c r="G81" s="16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5">
      <c r="A82" s="2"/>
      <c r="B82" s="2"/>
      <c r="C82" s="2"/>
      <c r="D82" s="3"/>
      <c r="E82" s="2"/>
      <c r="F82" s="2"/>
      <c r="G82" s="16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5">
      <c r="A83" s="2"/>
      <c r="B83" s="2"/>
      <c r="C83" s="2"/>
      <c r="D83" s="3"/>
      <c r="E83" s="2"/>
      <c r="F83" s="2"/>
      <c r="G83" s="1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5">
      <c r="A84" s="2"/>
      <c r="B84" s="2"/>
      <c r="C84" s="2"/>
      <c r="D84" s="3"/>
      <c r="E84" s="2"/>
      <c r="F84" s="2"/>
      <c r="G84" s="1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5">
      <c r="A85" s="2"/>
      <c r="B85" s="2"/>
      <c r="C85" s="2"/>
      <c r="D85" s="3"/>
      <c r="E85" s="2"/>
      <c r="F85" s="2"/>
      <c r="G85" s="16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5">
      <c r="A86" s="2"/>
      <c r="B86" s="2"/>
      <c r="C86" s="2"/>
      <c r="D86" s="3"/>
      <c r="E86" s="2"/>
      <c r="F86" s="2"/>
      <c r="G86" s="16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5">
      <c r="A87" s="2"/>
      <c r="B87" s="2"/>
      <c r="C87" s="2"/>
      <c r="D87" s="3"/>
      <c r="E87" s="2"/>
      <c r="F87" s="2"/>
      <c r="G87" s="16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5">
      <c r="A88" s="2"/>
      <c r="B88" s="2"/>
      <c r="C88" s="2"/>
      <c r="D88" s="3"/>
      <c r="E88" s="2"/>
      <c r="F88" s="2"/>
      <c r="G88" s="16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5">
      <c r="A89" s="2"/>
      <c r="B89" s="2"/>
      <c r="C89" s="2"/>
      <c r="D89" s="3"/>
      <c r="E89" s="2"/>
      <c r="F89" s="2"/>
      <c r="G89" s="16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5">
      <c r="A90" s="2"/>
      <c r="B90" s="2"/>
      <c r="C90" s="2"/>
      <c r="D90" s="3"/>
      <c r="E90" s="2"/>
      <c r="F90" s="2"/>
      <c r="G90" s="16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5">
      <c r="A91" s="2"/>
      <c r="B91" s="2"/>
      <c r="C91" s="2"/>
      <c r="D91" s="3"/>
      <c r="E91" s="2"/>
      <c r="F91" s="2"/>
      <c r="G91" s="16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5">
      <c r="A92" s="2"/>
      <c r="B92" s="2"/>
      <c r="C92" s="2"/>
      <c r="D92" s="3"/>
      <c r="E92" s="2"/>
      <c r="F92" s="2"/>
      <c r="G92" s="16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5">
      <c r="A93" s="2"/>
      <c r="B93" s="2"/>
      <c r="C93" s="2"/>
      <c r="D93" s="3"/>
      <c r="E93" s="2"/>
      <c r="F93" s="2"/>
      <c r="G93" s="16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5">
      <c r="A94" s="2"/>
      <c r="B94" s="2"/>
      <c r="C94" s="2"/>
      <c r="D94" s="3"/>
      <c r="E94" s="2"/>
      <c r="F94" s="2"/>
      <c r="G94" s="16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5">
      <c r="A95" s="2"/>
      <c r="B95" s="2"/>
      <c r="C95" s="2"/>
      <c r="D95" s="3"/>
      <c r="E95" s="2"/>
      <c r="F95" s="2"/>
      <c r="G95" s="16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5">
      <c r="A96" s="2"/>
      <c r="B96" s="2"/>
      <c r="C96" s="2"/>
      <c r="D96" s="3"/>
      <c r="E96" s="2"/>
      <c r="F96" s="2"/>
      <c r="G96" s="16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5">
      <c r="A97" s="2"/>
      <c r="B97" s="2"/>
      <c r="C97" s="2"/>
      <c r="D97" s="3"/>
      <c r="E97" s="2"/>
      <c r="F97" s="2"/>
      <c r="G97" s="16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5">
      <c r="A98" s="2"/>
      <c r="B98" s="2"/>
      <c r="C98" s="2"/>
      <c r="D98" s="3"/>
      <c r="E98" s="2"/>
      <c r="F98" s="2"/>
      <c r="G98" s="16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5">
      <c r="A99" s="2"/>
      <c r="B99" s="2"/>
      <c r="C99" s="2"/>
      <c r="D99" s="3"/>
      <c r="E99" s="2"/>
      <c r="F99" s="2"/>
      <c r="G99" s="16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5">
      <c r="A100" s="2"/>
      <c r="B100" s="2"/>
      <c r="C100" s="2"/>
      <c r="D100" s="3"/>
      <c r="E100" s="2"/>
      <c r="F100" s="2"/>
      <c r="G100" s="16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5">
      <c r="A101" s="2"/>
      <c r="B101" s="2"/>
      <c r="C101" s="2"/>
      <c r="D101" s="3"/>
      <c r="E101" s="2"/>
      <c r="F101" s="2"/>
      <c r="G101" s="16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5">
      <c r="A102" s="2"/>
      <c r="B102" s="2"/>
      <c r="C102" s="2"/>
      <c r="D102" s="3"/>
      <c r="E102" s="2"/>
      <c r="F102" s="2"/>
      <c r="G102" s="16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5">
      <c r="A103" s="2"/>
      <c r="B103" s="2"/>
      <c r="C103" s="2"/>
      <c r="D103" s="3"/>
      <c r="E103" s="2"/>
      <c r="F103" s="2"/>
      <c r="G103" s="16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5">
      <c r="A104" s="2"/>
      <c r="B104" s="2"/>
      <c r="C104" s="2"/>
      <c r="D104" s="3"/>
      <c r="E104" s="2"/>
      <c r="F104" s="2"/>
      <c r="G104" s="16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5">
      <c r="A105" s="2"/>
      <c r="B105" s="2"/>
      <c r="C105" s="2"/>
      <c r="D105" s="3"/>
      <c r="E105" s="2"/>
      <c r="F105" s="2"/>
      <c r="G105" s="16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5">
      <c r="A106" s="2"/>
      <c r="B106" s="2"/>
      <c r="C106" s="2"/>
      <c r="D106" s="3"/>
      <c r="E106" s="2"/>
      <c r="F106" s="2"/>
      <c r="G106" s="16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5">
      <c r="A107" s="2"/>
      <c r="B107" s="2"/>
      <c r="C107" s="2"/>
      <c r="D107" s="3"/>
      <c r="E107" s="2"/>
      <c r="F107" s="2"/>
      <c r="G107" s="16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5">
      <c r="A108" s="2"/>
      <c r="B108" s="2"/>
      <c r="C108" s="2"/>
      <c r="D108" s="3"/>
      <c r="E108" s="2"/>
      <c r="F108" s="2"/>
      <c r="G108" s="16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5">
      <c r="A109" s="2"/>
      <c r="B109" s="2"/>
      <c r="C109" s="2"/>
      <c r="D109" s="3"/>
      <c r="E109" s="2"/>
      <c r="F109" s="2"/>
      <c r="G109" s="16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5">
      <c r="A110" s="2"/>
      <c r="B110" s="2"/>
      <c r="C110" s="2"/>
      <c r="D110" s="3"/>
      <c r="E110" s="2"/>
      <c r="F110" s="2"/>
      <c r="G110" s="16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5">
      <c r="A111" s="2"/>
      <c r="B111" s="2"/>
      <c r="C111" s="2"/>
      <c r="D111" s="3"/>
      <c r="E111" s="2"/>
      <c r="F111" s="2"/>
      <c r="G111" s="16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5">
      <c r="A112" s="2"/>
      <c r="B112" s="2"/>
      <c r="C112" s="2"/>
      <c r="D112" s="3"/>
      <c r="E112" s="2"/>
      <c r="F112" s="2"/>
      <c r="G112" s="16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5">
      <c r="A113" s="2"/>
      <c r="B113" s="2"/>
      <c r="C113" s="2"/>
      <c r="D113" s="3"/>
      <c r="E113" s="2"/>
      <c r="F113" s="2"/>
      <c r="G113" s="16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5">
      <c r="A114" s="2"/>
      <c r="B114" s="2"/>
      <c r="C114" s="2"/>
      <c r="D114" s="3"/>
      <c r="E114" s="2"/>
      <c r="F114" s="2"/>
      <c r="G114" s="16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5">
      <c r="A115" s="2"/>
      <c r="B115" s="2"/>
      <c r="C115" s="2"/>
      <c r="D115" s="3"/>
      <c r="E115" s="2"/>
      <c r="F115" s="2"/>
      <c r="G115" s="16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5">
      <c r="A116" s="2"/>
      <c r="B116" s="2"/>
      <c r="C116" s="2"/>
      <c r="D116" s="3"/>
      <c r="E116" s="2"/>
      <c r="F116" s="2"/>
      <c r="G116" s="16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5">
      <c r="A117" s="2"/>
      <c r="B117" s="2"/>
      <c r="C117" s="2"/>
      <c r="D117" s="3"/>
      <c r="E117" s="2"/>
      <c r="F117" s="2"/>
      <c r="G117" s="16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5">
      <c r="A118" s="2"/>
      <c r="B118" s="2"/>
      <c r="C118" s="2"/>
      <c r="D118" s="3"/>
      <c r="E118" s="2"/>
      <c r="F118" s="2"/>
      <c r="G118" s="16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5">
      <c r="A119" s="2"/>
      <c r="B119" s="2"/>
      <c r="C119" s="2"/>
      <c r="D119" s="3"/>
      <c r="E119" s="2"/>
      <c r="F119" s="2"/>
      <c r="G119" s="16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5">
      <c r="A120" s="2"/>
      <c r="B120" s="2"/>
      <c r="C120" s="2"/>
      <c r="D120" s="3"/>
      <c r="E120" s="2"/>
      <c r="F120" s="2"/>
      <c r="G120" s="16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5">
      <c r="A121" s="2"/>
      <c r="B121" s="2"/>
      <c r="C121" s="2"/>
      <c r="D121" s="3"/>
      <c r="E121" s="2"/>
      <c r="F121" s="2"/>
      <c r="G121" s="16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5">
      <c r="A122" s="2"/>
      <c r="B122" s="2"/>
      <c r="C122" s="2"/>
      <c r="D122" s="3"/>
      <c r="E122" s="2"/>
      <c r="F122" s="2"/>
      <c r="G122" s="16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5">
      <c r="A123" s="2"/>
      <c r="B123" s="2"/>
      <c r="C123" s="2"/>
      <c r="D123" s="3"/>
      <c r="E123" s="2"/>
      <c r="F123" s="2"/>
      <c r="G123" s="16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5">
      <c r="A124" s="2"/>
      <c r="B124" s="2"/>
      <c r="C124" s="2"/>
      <c r="D124" s="3"/>
      <c r="E124" s="2"/>
      <c r="F124" s="2"/>
      <c r="G124" s="16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5">
      <c r="A125" s="2"/>
      <c r="B125" s="2"/>
      <c r="C125" s="2"/>
      <c r="D125" s="3"/>
      <c r="E125" s="2"/>
      <c r="F125" s="2"/>
      <c r="G125" s="16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5">
      <c r="A126" s="2"/>
      <c r="B126" s="2"/>
      <c r="C126" s="2"/>
      <c r="D126" s="3"/>
      <c r="E126" s="2"/>
      <c r="F126" s="2"/>
      <c r="G126" s="16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5">
      <c r="A127" s="2"/>
      <c r="B127" s="2"/>
      <c r="C127" s="2"/>
      <c r="D127" s="3"/>
      <c r="E127" s="2"/>
      <c r="F127" s="2"/>
      <c r="G127" s="16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5">
      <c r="A128" s="2"/>
      <c r="B128" s="2"/>
      <c r="C128" s="2"/>
      <c r="D128" s="3"/>
      <c r="E128" s="2"/>
      <c r="F128" s="2"/>
      <c r="G128" s="16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5">
      <c r="A129" s="2"/>
      <c r="B129" s="2"/>
      <c r="C129" s="2"/>
      <c r="D129" s="3"/>
      <c r="E129" s="2"/>
      <c r="F129" s="2"/>
      <c r="G129" s="16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5">
      <c r="A130" s="2"/>
      <c r="B130" s="2"/>
      <c r="C130" s="2"/>
      <c r="D130" s="3"/>
      <c r="E130" s="2"/>
      <c r="F130" s="2"/>
      <c r="G130" s="16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5">
      <c r="A131" s="2"/>
      <c r="B131" s="2"/>
      <c r="C131" s="2"/>
      <c r="D131" s="3"/>
      <c r="E131" s="2"/>
      <c r="F131" s="2"/>
      <c r="G131" s="16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5">
      <c r="A132" s="2"/>
      <c r="B132" s="2"/>
      <c r="C132" s="2"/>
      <c r="D132" s="3"/>
      <c r="E132" s="2"/>
      <c r="F132" s="2"/>
      <c r="G132" s="16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5">
      <c r="A133" s="2"/>
      <c r="B133" s="2"/>
      <c r="C133" s="2"/>
      <c r="D133" s="3"/>
      <c r="E133" s="2"/>
      <c r="F133" s="2"/>
      <c r="G133" s="16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5">
      <c r="A134" s="2"/>
      <c r="B134" s="2"/>
      <c r="C134" s="2"/>
      <c r="D134" s="3"/>
      <c r="E134" s="2"/>
      <c r="F134" s="2"/>
      <c r="G134" s="16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5">
      <c r="A135" s="2"/>
      <c r="B135" s="2"/>
      <c r="C135" s="2"/>
      <c r="D135" s="3"/>
      <c r="E135" s="2"/>
      <c r="F135" s="2"/>
      <c r="G135" s="16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5">
      <c r="A136" s="2"/>
      <c r="B136" s="2"/>
      <c r="C136" s="2"/>
      <c r="D136" s="3"/>
      <c r="E136" s="2"/>
      <c r="F136" s="2"/>
      <c r="G136" s="16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5">
      <c r="A137" s="2"/>
      <c r="B137" s="2"/>
      <c r="C137" s="2"/>
      <c r="D137" s="3"/>
      <c r="E137" s="2"/>
      <c r="F137" s="2"/>
      <c r="G137" s="16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5">
      <c r="A138" s="2"/>
      <c r="B138" s="2"/>
      <c r="C138" s="2"/>
      <c r="D138" s="3"/>
      <c r="E138" s="2"/>
      <c r="F138" s="2"/>
      <c r="G138" s="16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5">
      <c r="A139" s="2"/>
      <c r="B139" s="2"/>
      <c r="C139" s="2"/>
      <c r="D139" s="3"/>
      <c r="E139" s="2"/>
      <c r="F139" s="2"/>
      <c r="G139" s="16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5">
      <c r="A140" s="2"/>
      <c r="B140" s="2"/>
      <c r="C140" s="2"/>
      <c r="D140" s="3"/>
      <c r="E140" s="2"/>
      <c r="F140" s="2"/>
      <c r="G140" s="16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5">
      <c r="A141" s="2"/>
      <c r="B141" s="2"/>
      <c r="C141" s="2"/>
      <c r="D141" s="3"/>
      <c r="E141" s="2"/>
      <c r="F141" s="2"/>
      <c r="G141" s="16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5">
      <c r="A142" s="2"/>
      <c r="B142" s="2"/>
      <c r="C142" s="2"/>
      <c r="D142" s="3"/>
      <c r="E142" s="2"/>
      <c r="F142" s="2"/>
      <c r="G142" s="16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5">
      <c r="A143" s="2"/>
      <c r="B143" s="2"/>
      <c r="C143" s="2"/>
      <c r="D143" s="3"/>
      <c r="E143" s="2"/>
      <c r="F143" s="2"/>
      <c r="G143" s="16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5">
      <c r="A144" s="2"/>
      <c r="B144" s="2"/>
      <c r="C144" s="2"/>
      <c r="D144" s="3"/>
      <c r="E144" s="2"/>
      <c r="F144" s="2"/>
      <c r="G144" s="16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5">
      <c r="A145" s="2"/>
      <c r="B145" s="2"/>
      <c r="C145" s="2"/>
      <c r="D145" s="3"/>
      <c r="E145" s="2"/>
      <c r="F145" s="2"/>
      <c r="G145" s="16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5">
      <c r="A146" s="2"/>
      <c r="B146" s="2"/>
      <c r="C146" s="2"/>
      <c r="D146" s="3"/>
      <c r="E146" s="2"/>
      <c r="F146" s="2"/>
      <c r="G146" s="16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5">
      <c r="A147" s="2"/>
      <c r="B147" s="2"/>
      <c r="C147" s="2"/>
      <c r="D147" s="3"/>
      <c r="E147" s="2"/>
      <c r="F147" s="2"/>
      <c r="G147" s="16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5">
      <c r="A148" s="2"/>
      <c r="B148" s="2"/>
      <c r="C148" s="2"/>
      <c r="D148" s="3"/>
      <c r="E148" s="2"/>
      <c r="F148" s="2"/>
      <c r="G148" s="16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5">
      <c r="A149" s="2"/>
      <c r="B149" s="2"/>
      <c r="C149" s="2"/>
      <c r="D149" s="3"/>
      <c r="E149" s="2"/>
      <c r="F149" s="2"/>
      <c r="G149" s="16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5">
      <c r="A150" s="2"/>
      <c r="B150" s="2"/>
      <c r="C150" s="2"/>
      <c r="D150" s="3"/>
      <c r="E150" s="2"/>
      <c r="F150" s="2"/>
      <c r="G150" s="16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5">
      <c r="A151" s="2"/>
      <c r="B151" s="2"/>
      <c r="C151" s="2"/>
      <c r="D151" s="3"/>
      <c r="E151" s="2"/>
      <c r="F151" s="2"/>
      <c r="G151" s="16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5">
      <c r="A152" s="2"/>
      <c r="B152" s="2"/>
      <c r="C152" s="2"/>
      <c r="D152" s="3"/>
      <c r="E152" s="2"/>
      <c r="F152" s="2"/>
      <c r="G152" s="16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5">
      <c r="A153" s="2"/>
      <c r="B153" s="2"/>
      <c r="C153" s="2"/>
      <c r="D153" s="3"/>
      <c r="E153" s="2"/>
      <c r="F153" s="2"/>
      <c r="G153" s="16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5">
      <c r="A154" s="2"/>
      <c r="B154" s="2"/>
      <c r="C154" s="2"/>
      <c r="D154" s="3"/>
      <c r="E154" s="2"/>
      <c r="F154" s="2"/>
      <c r="G154" s="16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5">
      <c r="A155" s="2"/>
      <c r="B155" s="2"/>
      <c r="C155" s="2"/>
      <c r="D155" s="3"/>
      <c r="E155" s="2"/>
      <c r="F155" s="2"/>
      <c r="G155" s="16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5">
      <c r="A156" s="2"/>
      <c r="B156" s="2"/>
      <c r="C156" s="2"/>
      <c r="D156" s="3"/>
      <c r="E156" s="2"/>
      <c r="F156" s="2"/>
      <c r="G156" s="16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5">
      <c r="A157" s="2"/>
      <c r="B157" s="2"/>
      <c r="C157" s="2"/>
      <c r="D157" s="3"/>
      <c r="E157" s="2"/>
      <c r="F157" s="2"/>
      <c r="G157" s="16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5">
      <c r="A158" s="2"/>
      <c r="B158" s="2"/>
      <c r="C158" s="2"/>
      <c r="D158" s="3"/>
      <c r="E158" s="2"/>
      <c r="F158" s="2"/>
      <c r="G158" s="16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5">
      <c r="A159" s="2"/>
      <c r="B159" s="2"/>
      <c r="C159" s="2"/>
      <c r="D159" s="3"/>
      <c r="E159" s="2"/>
      <c r="F159" s="2"/>
      <c r="G159" s="16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5">
      <c r="A160" s="2"/>
      <c r="B160" s="2"/>
      <c r="C160" s="2"/>
      <c r="D160" s="3"/>
      <c r="E160" s="2"/>
      <c r="F160" s="2"/>
      <c r="G160" s="16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5">
      <c r="A161" s="2"/>
      <c r="B161" s="2"/>
      <c r="C161" s="2"/>
      <c r="D161" s="3"/>
      <c r="E161" s="2"/>
      <c r="F161" s="2"/>
      <c r="G161" s="16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5">
      <c r="A162" s="2"/>
      <c r="B162" s="2"/>
      <c r="C162" s="2"/>
      <c r="D162" s="3"/>
      <c r="E162" s="2"/>
      <c r="F162" s="2"/>
      <c r="G162" s="16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5">
      <c r="A163" s="2"/>
      <c r="B163" s="2"/>
      <c r="C163" s="2"/>
      <c r="D163" s="3"/>
      <c r="E163" s="2"/>
      <c r="F163" s="2"/>
      <c r="G163" s="16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5">
      <c r="A164" s="2"/>
      <c r="B164" s="2"/>
      <c r="C164" s="2"/>
      <c r="D164" s="3"/>
      <c r="E164" s="2"/>
      <c r="F164" s="2"/>
      <c r="G164" s="16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5">
      <c r="A165" s="2"/>
      <c r="B165" s="2"/>
      <c r="C165" s="2"/>
      <c r="D165" s="3"/>
      <c r="E165" s="2"/>
      <c r="F165" s="2"/>
      <c r="G165" s="16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5">
      <c r="A166" s="2"/>
      <c r="B166" s="2"/>
      <c r="C166" s="2"/>
      <c r="D166" s="3"/>
      <c r="E166" s="2"/>
      <c r="F166" s="2"/>
      <c r="G166" s="16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5">
      <c r="A167" s="2"/>
      <c r="B167" s="2"/>
      <c r="C167" s="2"/>
      <c r="D167" s="3"/>
      <c r="E167" s="2"/>
      <c r="F167" s="2"/>
      <c r="G167" s="16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5">
      <c r="A168" s="2"/>
      <c r="B168" s="2"/>
      <c r="C168" s="2"/>
      <c r="D168" s="3"/>
      <c r="E168" s="2"/>
      <c r="F168" s="2"/>
      <c r="G168" s="16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5">
      <c r="A169" s="2"/>
      <c r="B169" s="2"/>
      <c r="C169" s="2"/>
      <c r="D169" s="3"/>
      <c r="E169" s="2"/>
      <c r="F169" s="2"/>
      <c r="G169" s="16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5">
      <c r="A170" s="2"/>
      <c r="B170" s="2"/>
      <c r="C170" s="2"/>
      <c r="D170" s="3"/>
      <c r="E170" s="2"/>
      <c r="F170" s="2"/>
      <c r="G170" s="16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5">
      <c r="A171" s="2"/>
      <c r="B171" s="2"/>
      <c r="C171" s="2"/>
      <c r="D171" s="3"/>
      <c r="E171" s="2"/>
      <c r="F171" s="2"/>
      <c r="G171" s="16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5">
      <c r="A172" s="2"/>
      <c r="B172" s="2"/>
      <c r="C172" s="2"/>
      <c r="D172" s="3"/>
      <c r="E172" s="2"/>
      <c r="F172" s="2"/>
      <c r="G172" s="16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5">
      <c r="A173" s="2"/>
      <c r="B173" s="2"/>
      <c r="C173" s="2"/>
      <c r="D173" s="3"/>
      <c r="E173" s="2"/>
      <c r="F173" s="2"/>
      <c r="G173" s="16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5">
      <c r="A174" s="2"/>
      <c r="B174" s="2"/>
      <c r="C174" s="2"/>
      <c r="D174" s="3"/>
      <c r="E174" s="2"/>
      <c r="F174" s="2"/>
      <c r="G174" s="16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5">
      <c r="A175" s="2"/>
      <c r="B175" s="2"/>
      <c r="C175" s="2"/>
      <c r="D175" s="3"/>
      <c r="E175" s="2"/>
      <c r="F175" s="2"/>
      <c r="G175" s="16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5">
      <c r="A176" s="2"/>
      <c r="B176" s="2"/>
      <c r="C176" s="2"/>
      <c r="D176" s="3"/>
      <c r="E176" s="2"/>
      <c r="F176" s="2"/>
      <c r="G176" s="16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5">
      <c r="A177" s="2"/>
      <c r="B177" s="2"/>
      <c r="C177" s="2"/>
      <c r="D177" s="3"/>
      <c r="E177" s="2"/>
      <c r="F177" s="2"/>
      <c r="G177" s="16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5">
      <c r="A178" s="2"/>
      <c r="B178" s="2"/>
      <c r="C178" s="2"/>
      <c r="D178" s="3"/>
      <c r="E178" s="2"/>
      <c r="F178" s="2"/>
      <c r="G178" s="16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5">
      <c r="A179" s="2"/>
      <c r="B179" s="2"/>
      <c r="C179" s="2"/>
      <c r="D179" s="3"/>
      <c r="E179" s="2"/>
      <c r="F179" s="2"/>
      <c r="G179" s="16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5">
      <c r="A180" s="2"/>
      <c r="B180" s="2"/>
      <c r="C180" s="2"/>
      <c r="D180" s="3"/>
      <c r="E180" s="2"/>
      <c r="F180" s="2"/>
      <c r="G180" s="16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5">
      <c r="A181" s="2"/>
      <c r="B181" s="2"/>
      <c r="C181" s="2"/>
      <c r="D181" s="3"/>
      <c r="E181" s="2"/>
      <c r="F181" s="2"/>
      <c r="G181" s="16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5">
      <c r="A182" s="2"/>
      <c r="B182" s="2"/>
      <c r="C182" s="2"/>
      <c r="D182" s="3"/>
      <c r="E182" s="2"/>
      <c r="F182" s="2"/>
      <c r="G182" s="16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5">
      <c r="A183" s="2"/>
      <c r="B183" s="2"/>
      <c r="C183" s="2"/>
      <c r="D183" s="3"/>
      <c r="E183" s="2"/>
      <c r="F183" s="2"/>
      <c r="G183" s="16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5">
      <c r="A184" s="2"/>
      <c r="B184" s="2"/>
      <c r="C184" s="2"/>
      <c r="D184" s="3"/>
      <c r="E184" s="2"/>
      <c r="F184" s="2"/>
      <c r="G184" s="16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5">
      <c r="A185" s="2"/>
      <c r="B185" s="2"/>
      <c r="C185" s="2"/>
      <c r="D185" s="3"/>
      <c r="E185" s="2"/>
      <c r="F185" s="2"/>
      <c r="G185" s="16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5">
      <c r="A186" s="2"/>
      <c r="B186" s="2"/>
      <c r="C186" s="2"/>
      <c r="D186" s="3"/>
      <c r="E186" s="2"/>
      <c r="F186" s="2"/>
      <c r="G186" s="16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5">
      <c r="A187" s="2"/>
      <c r="B187" s="2"/>
      <c r="C187" s="2"/>
      <c r="D187" s="3"/>
      <c r="E187" s="2"/>
      <c r="F187" s="2"/>
      <c r="G187" s="16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5">
      <c r="A188" s="2"/>
      <c r="B188" s="2"/>
      <c r="C188" s="2"/>
      <c r="D188" s="3"/>
      <c r="E188" s="2"/>
      <c r="F188" s="2"/>
      <c r="G188" s="16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5">
      <c r="A189" s="2"/>
      <c r="B189" s="2"/>
      <c r="C189" s="2"/>
      <c r="D189" s="3"/>
      <c r="E189" s="2"/>
      <c r="F189" s="2"/>
      <c r="G189" s="16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5">
      <c r="A190" s="2"/>
      <c r="B190" s="2"/>
      <c r="C190" s="2"/>
      <c r="D190" s="3"/>
      <c r="E190" s="2"/>
      <c r="F190" s="2"/>
      <c r="G190" s="16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5">
      <c r="A191" s="2"/>
      <c r="B191" s="2"/>
      <c r="C191" s="2"/>
      <c r="D191" s="3"/>
      <c r="E191" s="2"/>
      <c r="F191" s="2"/>
      <c r="G191" s="16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5">
      <c r="A192" s="2"/>
      <c r="B192" s="2"/>
      <c r="C192" s="2"/>
      <c r="D192" s="3"/>
      <c r="E192" s="2"/>
      <c r="F192" s="2"/>
      <c r="G192" s="16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5">
      <c r="A193" s="2"/>
      <c r="B193" s="2"/>
      <c r="C193" s="2"/>
      <c r="D193" s="3"/>
      <c r="E193" s="2"/>
      <c r="F193" s="2"/>
      <c r="G193" s="16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5">
      <c r="A194" s="2"/>
      <c r="B194" s="2"/>
      <c r="C194" s="2"/>
      <c r="D194" s="3"/>
      <c r="E194" s="2"/>
      <c r="F194" s="2"/>
      <c r="G194" s="16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5">
      <c r="A195" s="2"/>
      <c r="B195" s="2"/>
      <c r="C195" s="2"/>
      <c r="D195" s="3"/>
      <c r="E195" s="2"/>
      <c r="F195" s="2"/>
      <c r="G195" s="16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5">
      <c r="A196" s="2"/>
      <c r="B196" s="2"/>
      <c r="C196" s="2"/>
      <c r="D196" s="3"/>
      <c r="E196" s="2"/>
      <c r="F196" s="2"/>
      <c r="G196" s="16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5">
      <c r="A197" s="2"/>
      <c r="B197" s="2"/>
      <c r="C197" s="2"/>
      <c r="D197" s="3"/>
      <c r="E197" s="2"/>
      <c r="F197" s="2"/>
      <c r="G197" s="16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5">
      <c r="A198" s="2"/>
      <c r="B198" s="2"/>
      <c r="C198" s="2"/>
      <c r="D198" s="3"/>
      <c r="E198" s="2"/>
      <c r="F198" s="2"/>
      <c r="G198" s="16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5">
      <c r="A199" s="2"/>
      <c r="B199" s="2"/>
      <c r="C199" s="2"/>
      <c r="D199" s="3"/>
      <c r="E199" s="2"/>
      <c r="F199" s="2"/>
      <c r="G199" s="16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5">
      <c r="A200" s="2"/>
      <c r="B200" s="2"/>
      <c r="C200" s="2"/>
      <c r="D200" s="3"/>
      <c r="E200" s="2"/>
      <c r="F200" s="2"/>
      <c r="G200" s="16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5">
      <c r="A201" s="2"/>
      <c r="B201" s="2"/>
      <c r="C201" s="2"/>
      <c r="D201" s="3"/>
      <c r="E201" s="2"/>
      <c r="F201" s="2"/>
      <c r="G201" s="16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5">
      <c r="A202" s="2"/>
      <c r="B202" s="2"/>
      <c r="C202" s="2"/>
      <c r="D202" s="3"/>
      <c r="E202" s="2"/>
      <c r="F202" s="2"/>
      <c r="G202" s="16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5">
      <c r="A203" s="2"/>
      <c r="B203" s="2"/>
      <c r="C203" s="2"/>
      <c r="D203" s="3"/>
      <c r="E203" s="2"/>
      <c r="F203" s="2"/>
      <c r="G203" s="16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5">
      <c r="A204" s="2"/>
      <c r="B204" s="2"/>
      <c r="C204" s="2"/>
      <c r="D204" s="3"/>
      <c r="E204" s="2"/>
      <c r="F204" s="2"/>
      <c r="G204" s="16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5">
      <c r="A205" s="2"/>
      <c r="B205" s="2"/>
      <c r="C205" s="2"/>
      <c r="D205" s="3"/>
      <c r="E205" s="2"/>
      <c r="F205" s="2"/>
      <c r="G205" s="16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5">
      <c r="A206" s="2"/>
      <c r="B206" s="2"/>
      <c r="C206" s="2"/>
      <c r="D206" s="3"/>
      <c r="E206" s="2"/>
      <c r="F206" s="2"/>
      <c r="G206" s="16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5">
      <c r="A207" s="2"/>
      <c r="B207" s="2"/>
      <c r="C207" s="2"/>
      <c r="D207" s="3"/>
      <c r="E207" s="2"/>
      <c r="F207" s="2"/>
      <c r="G207" s="16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5">
      <c r="A208" s="2"/>
      <c r="B208" s="2"/>
      <c r="C208" s="2"/>
      <c r="D208" s="3"/>
      <c r="E208" s="2"/>
      <c r="F208" s="2"/>
      <c r="G208" s="16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5">
      <c r="A209" s="2"/>
      <c r="B209" s="2"/>
      <c r="C209" s="2"/>
      <c r="D209" s="3"/>
      <c r="E209" s="2"/>
      <c r="F209" s="2"/>
      <c r="G209" s="16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5">
      <c r="A210" s="2"/>
      <c r="B210" s="2"/>
      <c r="C210" s="2"/>
      <c r="D210" s="3"/>
      <c r="E210" s="2"/>
      <c r="F210" s="2"/>
      <c r="G210" s="16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5">
      <c r="A211" s="2"/>
      <c r="B211" s="2"/>
      <c r="C211" s="2"/>
      <c r="D211" s="3"/>
      <c r="E211" s="2"/>
      <c r="F211" s="2"/>
      <c r="G211" s="16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5">
      <c r="A212" s="2"/>
      <c r="B212" s="2"/>
      <c r="C212" s="2"/>
      <c r="D212" s="3"/>
      <c r="E212" s="2"/>
      <c r="F212" s="2"/>
      <c r="G212" s="16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5">
      <c r="A213" s="2"/>
      <c r="B213" s="2"/>
      <c r="C213" s="2"/>
      <c r="D213" s="3"/>
      <c r="E213" s="2"/>
      <c r="F213" s="2"/>
      <c r="G213" s="16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5">
      <c r="A214" s="2"/>
      <c r="B214" s="2"/>
      <c r="C214" s="2"/>
      <c r="D214" s="3"/>
      <c r="E214" s="2"/>
      <c r="F214" s="2"/>
      <c r="G214" s="16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5">
      <c r="A215" s="2"/>
      <c r="B215" s="2"/>
      <c r="C215" s="2"/>
      <c r="D215" s="3"/>
      <c r="E215" s="2"/>
      <c r="F215" s="2"/>
      <c r="G215" s="16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5">
      <c r="A216" s="2"/>
      <c r="B216" s="2"/>
      <c r="C216" s="2"/>
      <c r="D216" s="3"/>
      <c r="E216" s="2"/>
      <c r="F216" s="2"/>
      <c r="G216" s="16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5">
      <c r="A217" s="2"/>
      <c r="B217" s="2"/>
      <c r="C217" s="2"/>
      <c r="D217" s="3"/>
      <c r="E217" s="2"/>
      <c r="F217" s="2"/>
      <c r="G217" s="16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5">
      <c r="A218" s="2"/>
      <c r="B218" s="2"/>
      <c r="C218" s="2"/>
      <c r="D218" s="3"/>
      <c r="E218" s="2"/>
      <c r="F218" s="2"/>
      <c r="G218" s="16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5">
      <c r="A219" s="2"/>
      <c r="B219" s="2"/>
      <c r="C219" s="2"/>
      <c r="D219" s="3"/>
      <c r="E219" s="2"/>
      <c r="F219" s="2"/>
      <c r="G219" s="16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5">
      <c r="A220" s="2"/>
      <c r="B220" s="2"/>
      <c r="C220" s="2"/>
      <c r="D220" s="3"/>
      <c r="E220" s="2"/>
      <c r="F220" s="2"/>
      <c r="G220" s="16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5">
      <c r="A221" s="2"/>
      <c r="B221" s="2"/>
      <c r="C221" s="2"/>
      <c r="D221" s="3"/>
      <c r="E221" s="2"/>
      <c r="F221" s="2"/>
      <c r="G221" s="16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5">
      <c r="A222" s="2"/>
      <c r="B222" s="2"/>
      <c r="C222" s="2"/>
      <c r="D222" s="3"/>
      <c r="E222" s="2"/>
      <c r="F222" s="2"/>
      <c r="G222" s="16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5">
      <c r="A223" s="2"/>
      <c r="B223" s="2"/>
      <c r="C223" s="2"/>
      <c r="D223" s="3"/>
      <c r="E223" s="2"/>
      <c r="F223" s="2"/>
      <c r="G223" s="16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5">
      <c r="A224" s="2"/>
      <c r="B224" s="2"/>
      <c r="C224" s="2"/>
      <c r="D224" s="3"/>
      <c r="E224" s="2"/>
      <c r="F224" s="2"/>
      <c r="G224" s="16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5">
      <c r="A225" s="2"/>
      <c r="B225" s="2"/>
      <c r="C225" s="2"/>
      <c r="D225" s="3"/>
      <c r="E225" s="2"/>
      <c r="F225" s="2"/>
      <c r="G225" s="16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5">
      <c r="A226" s="2"/>
      <c r="B226" s="2"/>
      <c r="C226" s="2"/>
      <c r="D226" s="3"/>
      <c r="E226" s="2"/>
      <c r="F226" s="2"/>
      <c r="G226" s="16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5">
      <c r="A227" s="2"/>
      <c r="B227" s="2"/>
      <c r="C227" s="2"/>
      <c r="D227" s="3"/>
      <c r="E227" s="2"/>
      <c r="F227" s="2"/>
      <c r="G227" s="16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5">
      <c r="A228" s="2"/>
      <c r="B228" s="2"/>
      <c r="C228" s="2"/>
      <c r="D228" s="3"/>
      <c r="E228" s="2"/>
      <c r="F228" s="2"/>
      <c r="G228" s="16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5">
      <c r="A229" s="2"/>
      <c r="B229" s="2"/>
      <c r="C229" s="2"/>
      <c r="D229" s="3"/>
      <c r="E229" s="2"/>
      <c r="F229" s="2"/>
      <c r="G229" s="16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5">
      <c r="A230" s="2"/>
      <c r="B230" s="2"/>
      <c r="C230" s="2"/>
      <c r="D230" s="3"/>
      <c r="E230" s="2"/>
      <c r="F230" s="2"/>
      <c r="G230" s="16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5">
      <c r="A231" s="2"/>
      <c r="B231" s="2"/>
      <c r="C231" s="2"/>
      <c r="D231" s="3"/>
      <c r="E231" s="2"/>
      <c r="F231" s="2"/>
      <c r="G231" s="16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5">
      <c r="A232" s="2"/>
      <c r="B232" s="2"/>
      <c r="C232" s="2"/>
      <c r="D232" s="3"/>
      <c r="E232" s="2"/>
      <c r="F232" s="2"/>
      <c r="G232" s="16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5">
      <c r="A233" s="2"/>
      <c r="B233" s="2"/>
      <c r="C233" s="2"/>
      <c r="D233" s="3"/>
      <c r="E233" s="2"/>
      <c r="F233" s="2"/>
      <c r="G233" s="16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5">
      <c r="A234" s="2"/>
      <c r="B234" s="2"/>
      <c r="C234" s="2"/>
      <c r="D234" s="3"/>
      <c r="E234" s="2"/>
      <c r="F234" s="2"/>
      <c r="G234" s="16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5">
      <c r="A235" s="2"/>
      <c r="B235" s="2"/>
      <c r="C235" s="2"/>
      <c r="D235" s="3"/>
      <c r="E235" s="2"/>
      <c r="F235" s="2"/>
      <c r="G235" s="16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5">
      <c r="A236" s="2"/>
      <c r="B236" s="2"/>
      <c r="C236" s="2"/>
      <c r="D236" s="3"/>
      <c r="E236" s="2"/>
      <c r="F236" s="2"/>
      <c r="G236" s="16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5">
      <c r="A237" s="2"/>
      <c r="B237" s="2"/>
      <c r="C237" s="2"/>
      <c r="D237" s="3"/>
      <c r="E237" s="2"/>
      <c r="F237" s="2"/>
      <c r="G237" s="16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5">
      <c r="A238" s="2"/>
      <c r="B238" s="2"/>
      <c r="C238" s="2"/>
      <c r="D238" s="3"/>
      <c r="E238" s="2"/>
      <c r="F238" s="2"/>
      <c r="G238" s="16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5">
      <c r="A239" s="2"/>
      <c r="B239" s="2"/>
      <c r="C239" s="2"/>
      <c r="D239" s="3"/>
      <c r="E239" s="2"/>
      <c r="F239" s="2"/>
      <c r="G239" s="16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5">
      <c r="A240" s="2"/>
      <c r="B240" s="2"/>
      <c r="C240" s="2"/>
      <c r="D240" s="3"/>
      <c r="E240" s="2"/>
      <c r="F240" s="2"/>
      <c r="G240" s="16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5">
      <c r="A241" s="2"/>
      <c r="B241" s="2"/>
      <c r="C241" s="2"/>
      <c r="D241" s="3"/>
      <c r="E241" s="2"/>
      <c r="F241" s="2"/>
      <c r="G241" s="16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5">
      <c r="A242" s="2"/>
      <c r="B242" s="2"/>
      <c r="C242" s="2"/>
      <c r="D242" s="3"/>
      <c r="E242" s="2"/>
      <c r="F242" s="2"/>
      <c r="G242" s="16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5">
      <c r="A243" s="2"/>
      <c r="B243" s="2"/>
      <c r="C243" s="2"/>
      <c r="D243" s="3"/>
      <c r="E243" s="2"/>
      <c r="F243" s="2"/>
      <c r="G243" s="16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5">
      <c r="A244" s="2"/>
      <c r="B244" s="2"/>
      <c r="C244" s="2"/>
      <c r="D244" s="3"/>
      <c r="E244" s="2"/>
      <c r="F244" s="2"/>
      <c r="G244" s="16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5">
      <c r="A245" s="2"/>
      <c r="B245" s="2"/>
      <c r="C245" s="2"/>
      <c r="D245" s="3"/>
      <c r="E245" s="2"/>
      <c r="F245" s="2"/>
      <c r="G245" s="16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5">
      <c r="A246" s="2"/>
      <c r="B246" s="2"/>
      <c r="C246" s="2"/>
      <c r="D246" s="3"/>
      <c r="E246" s="2"/>
      <c r="F246" s="2"/>
      <c r="G246" s="16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5">
      <c r="A247" s="2"/>
      <c r="B247" s="2"/>
      <c r="C247" s="2"/>
      <c r="D247" s="3"/>
      <c r="E247" s="2"/>
      <c r="F247" s="2"/>
      <c r="G247" s="16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5">
      <c r="A248" s="2"/>
      <c r="B248" s="2"/>
      <c r="C248" s="2"/>
      <c r="D248" s="3"/>
      <c r="E248" s="2"/>
      <c r="F248" s="2"/>
      <c r="G248" s="16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5">
      <c r="A249" s="2"/>
      <c r="B249" s="2"/>
      <c r="C249" s="2"/>
      <c r="D249" s="3"/>
      <c r="E249" s="2"/>
      <c r="F249" s="2"/>
      <c r="G249" s="16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5">
      <c r="A250" s="2"/>
      <c r="B250" s="2"/>
      <c r="C250" s="2"/>
      <c r="D250" s="3"/>
      <c r="E250" s="2"/>
      <c r="F250" s="2"/>
      <c r="G250" s="16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5">
      <c r="A251" s="2"/>
      <c r="B251" s="2"/>
      <c r="C251" s="2"/>
      <c r="D251" s="3"/>
      <c r="E251" s="2"/>
      <c r="F251" s="2"/>
      <c r="G251" s="16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5">
      <c r="A252" s="2"/>
      <c r="B252" s="2"/>
      <c r="C252" s="2"/>
      <c r="D252" s="3"/>
      <c r="E252" s="2"/>
      <c r="F252" s="2"/>
      <c r="G252" s="16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5">
      <c r="A253" s="2"/>
      <c r="B253" s="2"/>
      <c r="C253" s="2"/>
      <c r="D253" s="3"/>
      <c r="E253" s="2"/>
      <c r="F253" s="2"/>
      <c r="G253" s="16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5">
      <c r="A254" s="2"/>
      <c r="B254" s="2"/>
      <c r="C254" s="2"/>
      <c r="D254" s="3"/>
      <c r="E254" s="2"/>
      <c r="F254" s="2"/>
      <c r="G254" s="16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5">
      <c r="A255" s="2"/>
      <c r="B255" s="2"/>
      <c r="C255" s="2"/>
      <c r="D255" s="3"/>
      <c r="E255" s="2"/>
      <c r="F255" s="2"/>
      <c r="G255" s="16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5">
      <c r="A256" s="2"/>
      <c r="B256" s="2"/>
      <c r="C256" s="2"/>
      <c r="D256" s="3"/>
      <c r="E256" s="2"/>
      <c r="F256" s="2"/>
      <c r="G256" s="16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5">
      <c r="A257" s="2"/>
      <c r="B257" s="2"/>
      <c r="C257" s="2"/>
      <c r="D257" s="3"/>
      <c r="E257" s="2"/>
      <c r="F257" s="2"/>
      <c r="G257" s="16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5">
      <c r="A258" s="2"/>
      <c r="B258" s="2"/>
      <c r="C258" s="2"/>
      <c r="D258" s="3"/>
      <c r="E258" s="2"/>
      <c r="F258" s="2"/>
      <c r="G258" s="16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5">
      <c r="A259" s="2"/>
      <c r="B259" s="2"/>
      <c r="C259" s="2"/>
      <c r="D259" s="3"/>
      <c r="E259" s="2"/>
      <c r="F259" s="2"/>
      <c r="G259" s="16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5">
      <c r="A260" s="2"/>
      <c r="B260" s="2"/>
      <c r="C260" s="2"/>
      <c r="D260" s="3"/>
      <c r="E260" s="2"/>
      <c r="F260" s="2"/>
      <c r="G260" s="16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5">
      <c r="A261" s="2"/>
      <c r="B261" s="2"/>
      <c r="C261" s="2"/>
      <c r="D261" s="3"/>
      <c r="E261" s="2"/>
      <c r="F261" s="2"/>
      <c r="G261" s="16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5">
      <c r="A262" s="2"/>
      <c r="B262" s="2"/>
      <c r="C262" s="2"/>
      <c r="D262" s="3"/>
      <c r="E262" s="2"/>
      <c r="F262" s="2"/>
      <c r="G262" s="16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5">
      <c r="A263" s="2"/>
      <c r="B263" s="2"/>
      <c r="C263" s="2"/>
      <c r="D263" s="3"/>
      <c r="E263" s="2"/>
      <c r="F263" s="2"/>
      <c r="G263" s="16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5">
      <c r="A264" s="2"/>
      <c r="B264" s="2"/>
      <c r="C264" s="2"/>
      <c r="D264" s="3"/>
      <c r="E264" s="2"/>
      <c r="F264" s="2"/>
      <c r="G264" s="16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5">
      <c r="A265" s="2"/>
      <c r="B265" s="2"/>
      <c r="C265" s="2"/>
      <c r="D265" s="3"/>
      <c r="E265" s="2"/>
      <c r="F265" s="2"/>
      <c r="G265" s="16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5">
      <c r="A266" s="2"/>
      <c r="B266" s="2"/>
      <c r="C266" s="2"/>
      <c r="D266" s="3"/>
      <c r="E266" s="2"/>
      <c r="F266" s="2"/>
      <c r="G266" s="16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5">
      <c r="A267" s="2"/>
      <c r="B267" s="2"/>
      <c r="C267" s="2"/>
      <c r="D267" s="3"/>
      <c r="E267" s="2"/>
      <c r="F267" s="2"/>
      <c r="G267" s="16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5">
      <c r="A268" s="2"/>
      <c r="B268" s="2"/>
      <c r="C268" s="2"/>
      <c r="D268" s="3"/>
      <c r="E268" s="2"/>
      <c r="F268" s="2"/>
      <c r="G268" s="16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5">
      <c r="A269" s="2"/>
      <c r="B269" s="2"/>
      <c r="C269" s="2"/>
      <c r="D269" s="3"/>
      <c r="E269" s="2"/>
      <c r="F269" s="2"/>
      <c r="G269" s="16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5">
      <c r="A270" s="2"/>
      <c r="B270" s="2"/>
      <c r="C270" s="2"/>
      <c r="D270" s="3"/>
      <c r="E270" s="2"/>
      <c r="F270" s="2"/>
      <c r="G270" s="16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5">
      <c r="A271" s="2"/>
      <c r="B271" s="2"/>
      <c r="C271" s="2"/>
      <c r="D271" s="3"/>
      <c r="E271" s="2"/>
      <c r="F271" s="2"/>
      <c r="G271" s="16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5">
      <c r="A272" s="2"/>
      <c r="B272" s="2"/>
      <c r="C272" s="2"/>
      <c r="D272" s="3"/>
      <c r="E272" s="2"/>
      <c r="F272" s="2"/>
      <c r="G272" s="16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5">
      <c r="A273" s="2"/>
      <c r="B273" s="2"/>
      <c r="C273" s="2"/>
      <c r="D273" s="3"/>
      <c r="E273" s="2"/>
      <c r="F273" s="2"/>
      <c r="G273" s="16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5">
      <c r="A274" s="2"/>
      <c r="B274" s="2"/>
      <c r="C274" s="2"/>
      <c r="D274" s="3"/>
      <c r="E274" s="2"/>
      <c r="F274" s="2"/>
      <c r="G274" s="16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5">
      <c r="A275" s="2"/>
      <c r="B275" s="2"/>
      <c r="C275" s="2"/>
      <c r="D275" s="3"/>
      <c r="E275" s="2"/>
      <c r="F275" s="2"/>
      <c r="G275" s="16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5">
      <c r="A276" s="2"/>
      <c r="B276" s="2"/>
      <c r="C276" s="2"/>
      <c r="D276" s="3"/>
      <c r="E276" s="2"/>
      <c r="F276" s="2"/>
      <c r="G276" s="16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5">
      <c r="A277" s="2"/>
      <c r="B277" s="2"/>
      <c r="C277" s="2"/>
      <c r="D277" s="3"/>
      <c r="E277" s="2"/>
      <c r="F277" s="2"/>
      <c r="G277" s="16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5">
      <c r="A278" s="2"/>
      <c r="B278" s="2"/>
      <c r="C278" s="2"/>
      <c r="D278" s="3"/>
      <c r="E278" s="2"/>
      <c r="F278" s="2"/>
      <c r="G278" s="16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5">
      <c r="A279" s="2"/>
      <c r="B279" s="2"/>
      <c r="C279" s="2"/>
      <c r="D279" s="3"/>
      <c r="E279" s="2"/>
      <c r="F279" s="2"/>
      <c r="G279" s="16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5">
      <c r="A280" s="2"/>
      <c r="B280" s="2"/>
      <c r="C280" s="2"/>
      <c r="D280" s="3"/>
      <c r="E280" s="2"/>
      <c r="F280" s="2"/>
      <c r="G280" s="16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5">
      <c r="A281" s="2"/>
      <c r="B281" s="2"/>
      <c r="C281" s="2"/>
      <c r="D281" s="3"/>
      <c r="E281" s="2"/>
      <c r="F281" s="2"/>
      <c r="G281" s="16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5">
      <c r="A282" s="2"/>
      <c r="B282" s="2"/>
      <c r="C282" s="2"/>
      <c r="D282" s="3"/>
      <c r="E282" s="2"/>
      <c r="F282" s="2"/>
      <c r="G282" s="16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5">
      <c r="A283" s="2"/>
      <c r="B283" s="2"/>
      <c r="C283" s="2"/>
      <c r="D283" s="3"/>
      <c r="E283" s="2"/>
      <c r="F283" s="2"/>
      <c r="G283" s="16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5">
      <c r="A284" s="2"/>
      <c r="B284" s="2"/>
      <c r="C284" s="2"/>
      <c r="D284" s="3"/>
      <c r="E284" s="2"/>
      <c r="F284" s="2"/>
      <c r="G284" s="16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5">
      <c r="A285" s="2"/>
      <c r="B285" s="2"/>
      <c r="C285" s="2"/>
      <c r="D285" s="3"/>
      <c r="E285" s="2"/>
      <c r="F285" s="2"/>
      <c r="G285" s="16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5">
      <c r="A286" s="2"/>
      <c r="B286" s="2"/>
      <c r="C286" s="2"/>
      <c r="D286" s="3"/>
      <c r="E286" s="2"/>
      <c r="F286" s="2"/>
      <c r="G286" s="16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5">
      <c r="A287" s="2"/>
      <c r="B287" s="2"/>
      <c r="C287" s="2"/>
      <c r="D287" s="3"/>
      <c r="E287" s="2"/>
      <c r="F287" s="2"/>
      <c r="G287" s="16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5">
      <c r="A288" s="2"/>
      <c r="B288" s="2"/>
      <c r="C288" s="2"/>
      <c r="D288" s="3"/>
      <c r="E288" s="2"/>
      <c r="F288" s="2"/>
      <c r="G288" s="16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5">
      <c r="A289" s="2"/>
      <c r="B289" s="2"/>
      <c r="C289" s="2"/>
      <c r="D289" s="3"/>
      <c r="E289" s="2"/>
      <c r="F289" s="2"/>
      <c r="G289" s="16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5">
      <c r="A290" s="2"/>
      <c r="B290" s="2"/>
      <c r="C290" s="2"/>
      <c r="D290" s="3"/>
      <c r="E290" s="2"/>
      <c r="F290" s="2"/>
      <c r="G290" s="16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5">
      <c r="A291" s="2"/>
      <c r="B291" s="2"/>
      <c r="C291" s="2"/>
      <c r="D291" s="3"/>
      <c r="E291" s="2"/>
      <c r="F291" s="2"/>
      <c r="G291" s="16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5">
      <c r="A292" s="2"/>
      <c r="B292" s="2"/>
      <c r="C292" s="2"/>
      <c r="D292" s="3"/>
      <c r="E292" s="2"/>
      <c r="F292" s="2"/>
      <c r="G292" s="16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5">
      <c r="A293" s="2"/>
      <c r="B293" s="2"/>
      <c r="C293" s="2"/>
      <c r="D293" s="3"/>
      <c r="E293" s="2"/>
      <c r="F293" s="2"/>
      <c r="G293" s="16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5">
      <c r="A294" s="2"/>
      <c r="B294" s="2"/>
      <c r="C294" s="2"/>
      <c r="D294" s="3"/>
      <c r="E294" s="2"/>
      <c r="F294" s="2"/>
      <c r="G294" s="16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5">
      <c r="A295" s="2"/>
      <c r="B295" s="2"/>
      <c r="C295" s="2"/>
      <c r="D295" s="3"/>
      <c r="E295" s="2"/>
      <c r="F295" s="2"/>
      <c r="G295" s="16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5">
      <c r="A296" s="2"/>
      <c r="B296" s="2"/>
      <c r="C296" s="2"/>
      <c r="D296" s="3"/>
      <c r="E296" s="2"/>
      <c r="F296" s="2"/>
      <c r="G296" s="16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5">
      <c r="A297" s="2"/>
      <c r="B297" s="2"/>
      <c r="C297" s="2"/>
      <c r="D297" s="3"/>
      <c r="E297" s="2"/>
      <c r="F297" s="2"/>
      <c r="G297" s="16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5">
      <c r="A298" s="2"/>
      <c r="B298" s="2"/>
      <c r="C298" s="2"/>
      <c r="D298" s="3"/>
      <c r="E298" s="2"/>
      <c r="F298" s="2"/>
      <c r="G298" s="16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5">
      <c r="A299" s="2"/>
      <c r="B299" s="2"/>
      <c r="C299" s="2"/>
      <c r="D299" s="3"/>
      <c r="E299" s="2"/>
      <c r="F299" s="2"/>
      <c r="G299" s="16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5">
      <c r="A300" s="2"/>
      <c r="B300" s="2"/>
      <c r="C300" s="2"/>
      <c r="D300" s="3"/>
      <c r="E300" s="2"/>
      <c r="F300" s="2"/>
      <c r="G300" s="16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5">
      <c r="A301" s="2"/>
      <c r="B301" s="2"/>
      <c r="C301" s="2"/>
      <c r="D301" s="3"/>
      <c r="E301" s="2"/>
      <c r="F301" s="2"/>
      <c r="G301" s="16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5">
      <c r="A302" s="2"/>
      <c r="B302" s="2"/>
      <c r="C302" s="2"/>
      <c r="D302" s="3"/>
      <c r="E302" s="2"/>
      <c r="F302" s="2"/>
      <c r="G302" s="16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5">
      <c r="A303" s="2"/>
      <c r="B303" s="2"/>
      <c r="C303" s="2"/>
      <c r="D303" s="3"/>
      <c r="E303" s="2"/>
      <c r="F303" s="2"/>
      <c r="G303" s="16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5">
      <c r="A304" s="2"/>
      <c r="B304" s="2"/>
      <c r="C304" s="2"/>
      <c r="D304" s="3"/>
      <c r="E304" s="2"/>
      <c r="F304" s="2"/>
      <c r="G304" s="16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5">
      <c r="A305" s="2"/>
      <c r="B305" s="2"/>
      <c r="C305" s="2"/>
      <c r="D305" s="3"/>
      <c r="E305" s="2"/>
      <c r="F305" s="2"/>
      <c r="G305" s="16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5">
      <c r="A306" s="2"/>
      <c r="B306" s="2"/>
      <c r="C306" s="2"/>
      <c r="D306" s="3"/>
      <c r="E306" s="2"/>
      <c r="F306" s="2"/>
      <c r="G306" s="16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5">
      <c r="A307" s="2"/>
      <c r="B307" s="2"/>
      <c r="C307" s="2"/>
      <c r="D307" s="3"/>
      <c r="E307" s="2"/>
      <c r="F307" s="2"/>
      <c r="G307" s="16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5">
      <c r="A308" s="2"/>
      <c r="B308" s="2"/>
      <c r="C308" s="2"/>
      <c r="D308" s="3"/>
      <c r="E308" s="2"/>
      <c r="F308" s="2"/>
      <c r="G308" s="16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5">
      <c r="A309" s="2"/>
      <c r="B309" s="2"/>
      <c r="C309" s="2"/>
      <c r="D309" s="3"/>
      <c r="E309" s="2"/>
      <c r="F309" s="2"/>
      <c r="G309" s="16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5">
      <c r="A310" s="2"/>
      <c r="B310" s="2"/>
      <c r="C310" s="2"/>
      <c r="D310" s="3"/>
      <c r="E310" s="2"/>
      <c r="F310" s="2"/>
      <c r="G310" s="16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5">
      <c r="A311" s="2"/>
      <c r="B311" s="2"/>
      <c r="C311" s="2"/>
      <c r="D311" s="3"/>
      <c r="E311" s="2"/>
      <c r="F311" s="2"/>
      <c r="G311" s="16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5">
      <c r="A312" s="2"/>
      <c r="B312" s="2"/>
      <c r="C312" s="2"/>
      <c r="D312" s="3"/>
      <c r="E312" s="2"/>
      <c r="F312" s="2"/>
      <c r="G312" s="16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5">
      <c r="A313" s="2"/>
      <c r="B313" s="2"/>
      <c r="C313" s="2"/>
      <c r="D313" s="3"/>
      <c r="E313" s="2"/>
      <c r="F313" s="2"/>
      <c r="G313" s="16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5">
      <c r="A314" s="2"/>
      <c r="B314" s="2"/>
      <c r="C314" s="2"/>
      <c r="D314" s="3"/>
      <c r="E314" s="2"/>
      <c r="F314" s="2"/>
      <c r="G314" s="16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5">
      <c r="A315" s="2"/>
      <c r="B315" s="2"/>
      <c r="C315" s="2"/>
      <c r="D315" s="3"/>
      <c r="E315" s="2"/>
      <c r="F315" s="2"/>
      <c r="G315" s="16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5">
      <c r="A316" s="2"/>
      <c r="B316" s="2"/>
      <c r="C316" s="2"/>
      <c r="D316" s="3"/>
      <c r="E316" s="2"/>
      <c r="F316" s="2"/>
      <c r="G316" s="16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5">
      <c r="A317" s="2"/>
      <c r="B317" s="2"/>
      <c r="C317" s="2"/>
      <c r="D317" s="3"/>
      <c r="E317" s="2"/>
      <c r="F317" s="2"/>
      <c r="G317" s="16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5">
      <c r="A318" s="2"/>
      <c r="B318" s="2"/>
      <c r="C318" s="2"/>
      <c r="D318" s="3"/>
      <c r="E318" s="2"/>
      <c r="F318" s="2"/>
      <c r="G318" s="16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5">
      <c r="A319" s="2"/>
      <c r="B319" s="2"/>
      <c r="C319" s="2"/>
      <c r="D319" s="3"/>
      <c r="E319" s="2"/>
      <c r="F319" s="2"/>
      <c r="G319" s="16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5">
      <c r="A320" s="2"/>
      <c r="B320" s="2"/>
      <c r="C320" s="2"/>
      <c r="D320" s="3"/>
      <c r="E320" s="2"/>
      <c r="F320" s="2"/>
      <c r="G320" s="16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5">
      <c r="A321" s="2"/>
      <c r="B321" s="2"/>
      <c r="C321" s="2"/>
      <c r="D321" s="3"/>
      <c r="E321" s="2"/>
      <c r="F321" s="2"/>
      <c r="G321" s="16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5">
      <c r="A322" s="2"/>
      <c r="B322" s="2"/>
      <c r="C322" s="2"/>
      <c r="D322" s="3"/>
      <c r="E322" s="2"/>
      <c r="F322" s="2"/>
      <c r="G322" s="16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5">
      <c r="A323" s="2"/>
      <c r="B323" s="2"/>
      <c r="C323" s="2"/>
      <c r="D323" s="3"/>
      <c r="E323" s="2"/>
      <c r="F323" s="2"/>
      <c r="G323" s="16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5">
      <c r="A324" s="2"/>
      <c r="B324" s="2"/>
      <c r="C324" s="2"/>
      <c r="D324" s="3"/>
      <c r="E324" s="2"/>
      <c r="F324" s="2"/>
      <c r="G324" s="16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5">
      <c r="A325" s="2"/>
      <c r="B325" s="2"/>
      <c r="C325" s="2"/>
      <c r="D325" s="3"/>
      <c r="E325" s="2"/>
      <c r="F325" s="2"/>
      <c r="G325" s="16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5">
      <c r="A326" s="2"/>
      <c r="B326" s="2"/>
      <c r="C326" s="2"/>
      <c r="D326" s="3"/>
      <c r="E326" s="2"/>
      <c r="F326" s="2"/>
      <c r="G326" s="16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5">
      <c r="A327" s="2"/>
      <c r="B327" s="2"/>
      <c r="C327" s="2"/>
      <c r="D327" s="3"/>
      <c r="E327" s="2"/>
      <c r="F327" s="2"/>
      <c r="G327" s="16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5">
      <c r="A328" s="2"/>
      <c r="B328" s="2"/>
      <c r="C328" s="2"/>
      <c r="D328" s="3"/>
      <c r="E328" s="2"/>
      <c r="F328" s="2"/>
      <c r="G328" s="16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5">
      <c r="A329" s="2"/>
      <c r="B329" s="2"/>
      <c r="C329" s="2"/>
      <c r="D329" s="3"/>
      <c r="E329" s="2"/>
      <c r="F329" s="2"/>
      <c r="G329" s="16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5">
      <c r="A330" s="2"/>
      <c r="B330" s="2"/>
      <c r="C330" s="2"/>
      <c r="D330" s="3"/>
      <c r="E330" s="2"/>
      <c r="F330" s="2"/>
      <c r="G330" s="16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5">
      <c r="A331" s="2"/>
      <c r="B331" s="2"/>
      <c r="C331" s="2"/>
      <c r="D331" s="3"/>
      <c r="E331" s="2"/>
      <c r="F331" s="2"/>
      <c r="G331" s="16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5">
      <c r="A332" s="2"/>
      <c r="B332" s="2"/>
      <c r="C332" s="2"/>
      <c r="D332" s="3"/>
      <c r="E332" s="2"/>
      <c r="F332" s="2"/>
      <c r="G332" s="16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5">
      <c r="A333" s="2"/>
      <c r="B333" s="2"/>
      <c r="C333" s="2"/>
      <c r="D333" s="3"/>
      <c r="E333" s="2"/>
      <c r="F333" s="2"/>
      <c r="G333" s="16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5">
      <c r="A334" s="2"/>
      <c r="B334" s="2"/>
      <c r="C334" s="2"/>
      <c r="D334" s="3"/>
      <c r="E334" s="2"/>
      <c r="F334" s="2"/>
      <c r="G334" s="16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5">
      <c r="A335" s="2"/>
      <c r="B335" s="2"/>
      <c r="C335" s="2"/>
      <c r="D335" s="3"/>
      <c r="E335" s="2"/>
      <c r="F335" s="2"/>
      <c r="G335" s="16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5">
      <c r="A336" s="2"/>
      <c r="B336" s="2"/>
      <c r="C336" s="2"/>
      <c r="D336" s="3"/>
      <c r="E336" s="2"/>
      <c r="F336" s="2"/>
      <c r="G336" s="16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5">
      <c r="A337" s="2"/>
      <c r="B337" s="2"/>
      <c r="C337" s="2"/>
      <c r="D337" s="3"/>
      <c r="E337" s="2"/>
      <c r="F337" s="2"/>
      <c r="G337" s="16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5">
      <c r="A338" s="2"/>
      <c r="B338" s="2"/>
      <c r="C338" s="2"/>
      <c r="D338" s="3"/>
      <c r="E338" s="2"/>
      <c r="F338" s="2"/>
      <c r="G338" s="16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5">
      <c r="A339" s="2"/>
      <c r="B339" s="2"/>
      <c r="C339" s="2"/>
      <c r="D339" s="3"/>
      <c r="E339" s="2"/>
      <c r="F339" s="2"/>
      <c r="G339" s="16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5">
      <c r="A340" s="2"/>
      <c r="B340" s="2"/>
      <c r="C340" s="2"/>
      <c r="D340" s="3"/>
      <c r="E340" s="2"/>
      <c r="F340" s="2"/>
      <c r="G340" s="16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5">
      <c r="A341" s="2"/>
      <c r="B341" s="2"/>
      <c r="C341" s="2"/>
      <c r="D341" s="3"/>
      <c r="E341" s="2"/>
      <c r="F341" s="2"/>
      <c r="G341" s="16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5">
      <c r="A342" s="2"/>
      <c r="B342" s="2"/>
      <c r="C342" s="2"/>
      <c r="D342" s="3"/>
      <c r="E342" s="2"/>
      <c r="F342" s="2"/>
      <c r="G342" s="16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5">
      <c r="A343" s="2"/>
      <c r="B343" s="2"/>
      <c r="C343" s="2"/>
      <c r="D343" s="3"/>
      <c r="E343" s="2"/>
      <c r="F343" s="2"/>
      <c r="G343" s="16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5">
      <c r="A344" s="2"/>
      <c r="B344" s="2"/>
      <c r="C344" s="2"/>
      <c r="D344" s="3"/>
      <c r="E344" s="2"/>
      <c r="F344" s="2"/>
      <c r="G344" s="16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5">
      <c r="A345" s="2"/>
      <c r="B345" s="2"/>
      <c r="C345" s="2"/>
      <c r="D345" s="3"/>
      <c r="E345" s="2"/>
      <c r="F345" s="2"/>
      <c r="G345" s="16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5">
      <c r="A346" s="2"/>
      <c r="B346" s="2"/>
      <c r="C346" s="2"/>
      <c r="D346" s="3"/>
      <c r="E346" s="2"/>
      <c r="F346" s="2"/>
      <c r="G346" s="16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5">
      <c r="A347" s="2"/>
      <c r="B347" s="2"/>
      <c r="C347" s="2"/>
      <c r="D347" s="3"/>
      <c r="E347" s="2"/>
      <c r="F347" s="2"/>
      <c r="G347" s="16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5">
      <c r="A348" s="2"/>
      <c r="B348" s="2"/>
      <c r="C348" s="2"/>
      <c r="D348" s="3"/>
      <c r="E348" s="2"/>
      <c r="F348" s="2"/>
      <c r="G348" s="16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5">
      <c r="A349" s="2"/>
      <c r="B349" s="2"/>
      <c r="C349" s="2"/>
      <c r="D349" s="3"/>
      <c r="E349" s="2"/>
      <c r="F349" s="2"/>
      <c r="G349" s="16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5">
      <c r="A350" s="2"/>
      <c r="B350" s="2"/>
      <c r="C350" s="2"/>
      <c r="D350" s="3"/>
      <c r="E350" s="2"/>
      <c r="F350" s="2"/>
      <c r="G350" s="16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5">
      <c r="A351" s="2"/>
      <c r="B351" s="2"/>
      <c r="C351" s="2"/>
      <c r="D351" s="3"/>
      <c r="E351" s="2"/>
      <c r="F351" s="2"/>
      <c r="G351" s="16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5">
      <c r="A352" s="2"/>
      <c r="B352" s="2"/>
      <c r="C352" s="2"/>
      <c r="D352" s="3"/>
      <c r="E352" s="2"/>
      <c r="F352" s="2"/>
      <c r="G352" s="16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5">
      <c r="A353" s="2"/>
      <c r="B353" s="2"/>
      <c r="C353" s="2"/>
      <c r="D353" s="3"/>
      <c r="E353" s="2"/>
      <c r="F353" s="2"/>
      <c r="G353" s="16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5">
      <c r="A354" s="2"/>
      <c r="B354" s="2"/>
      <c r="C354" s="2"/>
      <c r="D354" s="3"/>
      <c r="E354" s="2"/>
      <c r="F354" s="2"/>
      <c r="G354" s="16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5">
      <c r="A355" s="2"/>
      <c r="B355" s="2"/>
      <c r="C355" s="2"/>
      <c r="D355" s="3"/>
      <c r="E355" s="2"/>
      <c r="F355" s="2"/>
      <c r="G355" s="16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5">
      <c r="A356" s="2"/>
      <c r="B356" s="2"/>
      <c r="C356" s="2"/>
      <c r="D356" s="3"/>
      <c r="E356" s="2"/>
      <c r="F356" s="2"/>
      <c r="G356" s="16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5">
      <c r="A357" s="2"/>
      <c r="B357" s="2"/>
      <c r="C357" s="2"/>
      <c r="D357" s="3"/>
      <c r="E357" s="2"/>
      <c r="F357" s="2"/>
      <c r="G357" s="16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5">
      <c r="A358" s="2"/>
      <c r="B358" s="2"/>
      <c r="C358" s="2"/>
      <c r="D358" s="3"/>
      <c r="E358" s="2"/>
      <c r="F358" s="2"/>
      <c r="G358" s="16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5">
      <c r="A359" s="2"/>
      <c r="B359" s="2"/>
      <c r="C359" s="2"/>
      <c r="D359" s="3"/>
      <c r="E359" s="2"/>
      <c r="F359" s="2"/>
      <c r="G359" s="16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5">
      <c r="A360" s="2"/>
      <c r="B360" s="2"/>
      <c r="C360" s="2"/>
      <c r="D360" s="3"/>
      <c r="E360" s="2"/>
      <c r="F360" s="2"/>
      <c r="G360" s="16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5">
      <c r="A361" s="2"/>
      <c r="B361" s="2"/>
      <c r="C361" s="2"/>
      <c r="D361" s="3"/>
      <c r="E361" s="2"/>
      <c r="F361" s="2"/>
      <c r="G361" s="16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5">
      <c r="A362" s="2"/>
      <c r="B362" s="2"/>
      <c r="C362" s="2"/>
      <c r="D362" s="3"/>
      <c r="E362" s="2"/>
      <c r="F362" s="2"/>
      <c r="G362" s="16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5">
      <c r="A363" s="2"/>
      <c r="B363" s="2"/>
      <c r="C363" s="2"/>
      <c r="D363" s="3"/>
      <c r="E363" s="2"/>
      <c r="F363" s="2"/>
      <c r="G363" s="16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5">
      <c r="A364" s="2"/>
      <c r="B364" s="2"/>
      <c r="C364" s="2"/>
      <c r="D364" s="3"/>
      <c r="E364" s="2"/>
      <c r="F364" s="2"/>
      <c r="G364" s="16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5">
      <c r="A365" s="2"/>
      <c r="B365" s="2"/>
      <c r="C365" s="2"/>
      <c r="D365" s="3"/>
      <c r="E365" s="2"/>
      <c r="F365" s="2"/>
      <c r="G365" s="16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5">
      <c r="A366" s="2"/>
      <c r="B366" s="2"/>
      <c r="C366" s="2"/>
      <c r="D366" s="3"/>
      <c r="E366" s="2"/>
      <c r="F366" s="2"/>
      <c r="G366" s="16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5">
      <c r="A367" s="2"/>
      <c r="B367" s="2"/>
      <c r="C367" s="2"/>
      <c r="D367" s="3"/>
      <c r="E367" s="2"/>
      <c r="F367" s="2"/>
      <c r="G367" s="16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5">
      <c r="A368" s="2"/>
      <c r="B368" s="2"/>
      <c r="C368" s="2"/>
      <c r="D368" s="3"/>
      <c r="E368" s="2"/>
      <c r="F368" s="2"/>
      <c r="G368" s="16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5">
      <c r="A369" s="2"/>
      <c r="B369" s="2"/>
      <c r="C369" s="2"/>
      <c r="D369" s="3"/>
      <c r="E369" s="2"/>
      <c r="F369" s="2"/>
      <c r="G369" s="16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5">
      <c r="A370" s="2"/>
      <c r="B370" s="2"/>
      <c r="C370" s="2"/>
      <c r="D370" s="3"/>
      <c r="E370" s="2"/>
      <c r="F370" s="2"/>
      <c r="G370" s="16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5">
      <c r="A371" s="2"/>
      <c r="B371" s="2"/>
      <c r="C371" s="2"/>
      <c r="D371" s="3"/>
      <c r="E371" s="2"/>
      <c r="F371" s="2"/>
      <c r="G371" s="16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5">
      <c r="A372" s="2"/>
      <c r="B372" s="2"/>
      <c r="C372" s="2"/>
      <c r="D372" s="3"/>
      <c r="E372" s="2"/>
      <c r="F372" s="2"/>
      <c r="G372" s="16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5">
      <c r="A373" s="2"/>
      <c r="B373" s="2"/>
      <c r="C373" s="2"/>
      <c r="D373" s="3"/>
      <c r="E373" s="2"/>
      <c r="F373" s="2"/>
      <c r="G373" s="16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5">
      <c r="A374" s="2"/>
      <c r="B374" s="2"/>
      <c r="C374" s="2"/>
      <c r="D374" s="3"/>
      <c r="E374" s="2"/>
      <c r="F374" s="2"/>
      <c r="G374" s="16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5">
      <c r="A375" s="2"/>
      <c r="B375" s="2"/>
      <c r="C375" s="2"/>
      <c r="D375" s="3"/>
      <c r="E375" s="2"/>
      <c r="F375" s="2"/>
      <c r="G375" s="16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5">
      <c r="A376" s="2"/>
      <c r="B376" s="2"/>
      <c r="C376" s="2"/>
      <c r="D376" s="3"/>
      <c r="E376" s="2"/>
      <c r="F376" s="2"/>
      <c r="G376" s="16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5">
      <c r="A377" s="2"/>
      <c r="B377" s="2"/>
      <c r="C377" s="2"/>
      <c r="D377" s="3"/>
      <c r="E377" s="2"/>
      <c r="F377" s="2"/>
      <c r="G377" s="16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5">
      <c r="A378" s="2"/>
      <c r="B378" s="2"/>
      <c r="C378" s="2"/>
      <c r="D378" s="3"/>
      <c r="E378" s="2"/>
      <c r="F378" s="2"/>
      <c r="G378" s="16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5">
      <c r="A379" s="2"/>
      <c r="B379" s="2"/>
      <c r="C379" s="2"/>
      <c r="D379" s="3"/>
      <c r="E379" s="2"/>
      <c r="F379" s="2"/>
      <c r="G379" s="16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5">
      <c r="A380" s="2"/>
      <c r="B380" s="2"/>
      <c r="C380" s="2"/>
      <c r="D380" s="3"/>
      <c r="E380" s="2"/>
      <c r="F380" s="2"/>
      <c r="G380" s="16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5">
      <c r="A381" s="2"/>
      <c r="B381" s="2"/>
      <c r="C381" s="2"/>
      <c r="D381" s="3"/>
      <c r="E381" s="2"/>
      <c r="F381" s="2"/>
      <c r="G381" s="16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5">
      <c r="A382" s="2"/>
      <c r="B382" s="2"/>
      <c r="C382" s="2"/>
      <c r="D382" s="3"/>
      <c r="E382" s="2"/>
      <c r="F382" s="2"/>
      <c r="G382" s="16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5">
      <c r="A383" s="2"/>
      <c r="B383" s="2"/>
      <c r="C383" s="2"/>
      <c r="D383" s="3"/>
      <c r="E383" s="2"/>
      <c r="F383" s="2"/>
      <c r="G383" s="16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5">
      <c r="A384" s="2"/>
      <c r="B384" s="2"/>
      <c r="C384" s="2"/>
      <c r="D384" s="3"/>
      <c r="E384" s="2"/>
      <c r="F384" s="2"/>
      <c r="G384" s="16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5">
      <c r="A385" s="2"/>
      <c r="B385" s="2"/>
      <c r="C385" s="2"/>
      <c r="D385" s="3"/>
      <c r="E385" s="2"/>
      <c r="F385" s="2"/>
      <c r="G385" s="16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5">
      <c r="A386" s="2"/>
      <c r="B386" s="2"/>
      <c r="C386" s="2"/>
      <c r="D386" s="3"/>
      <c r="E386" s="2"/>
      <c r="F386" s="2"/>
      <c r="G386" s="16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5">
      <c r="A387" s="2"/>
      <c r="B387" s="2"/>
      <c r="C387" s="2"/>
      <c r="D387" s="3"/>
      <c r="E387" s="2"/>
      <c r="F387" s="2"/>
      <c r="G387" s="16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5">
      <c r="A388" s="2"/>
      <c r="B388" s="2"/>
      <c r="C388" s="2"/>
      <c r="D388" s="3"/>
      <c r="E388" s="2"/>
      <c r="F388" s="2"/>
      <c r="G388" s="16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5">
      <c r="A389" s="2"/>
      <c r="B389" s="2"/>
      <c r="C389" s="2"/>
      <c r="D389" s="3"/>
      <c r="E389" s="2"/>
      <c r="F389" s="2"/>
      <c r="G389" s="16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5">
      <c r="A390" s="2"/>
      <c r="B390" s="2"/>
      <c r="C390" s="2"/>
      <c r="D390" s="3"/>
      <c r="E390" s="2"/>
      <c r="F390" s="2"/>
      <c r="G390" s="16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5">
      <c r="A391" s="2"/>
      <c r="B391" s="2"/>
      <c r="C391" s="2"/>
      <c r="D391" s="3"/>
      <c r="E391" s="2"/>
      <c r="F391" s="2"/>
      <c r="G391" s="16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5">
      <c r="A392" s="2"/>
      <c r="B392" s="2"/>
      <c r="C392" s="2"/>
      <c r="D392" s="3"/>
      <c r="E392" s="2"/>
      <c r="F392" s="2"/>
      <c r="G392" s="16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5">
      <c r="A393" s="2"/>
      <c r="B393" s="2"/>
      <c r="C393" s="2"/>
      <c r="D393" s="3"/>
      <c r="E393" s="2"/>
      <c r="F393" s="2"/>
      <c r="G393" s="16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5">
      <c r="A394" s="2"/>
      <c r="B394" s="2"/>
      <c r="C394" s="2"/>
      <c r="D394" s="3"/>
      <c r="E394" s="2"/>
      <c r="F394" s="2"/>
      <c r="G394" s="16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5">
      <c r="A395" s="2"/>
      <c r="B395" s="2"/>
      <c r="C395" s="2"/>
      <c r="D395" s="3"/>
      <c r="E395" s="2"/>
      <c r="F395" s="2"/>
      <c r="G395" s="16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5">
      <c r="A396" s="2"/>
      <c r="B396" s="2"/>
      <c r="C396" s="2"/>
      <c r="D396" s="3"/>
      <c r="E396" s="2"/>
      <c r="F396" s="2"/>
      <c r="G396" s="16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5">
      <c r="A397" s="2"/>
      <c r="B397" s="2"/>
      <c r="C397" s="2"/>
      <c r="D397" s="3"/>
      <c r="E397" s="2"/>
      <c r="F397" s="2"/>
      <c r="G397" s="16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5">
      <c r="A398" s="2"/>
      <c r="B398" s="2"/>
      <c r="C398" s="2"/>
      <c r="D398" s="3"/>
      <c r="E398" s="2"/>
      <c r="F398" s="2"/>
      <c r="G398" s="16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5">
      <c r="A399" s="2"/>
      <c r="B399" s="2"/>
      <c r="C399" s="2"/>
      <c r="D399" s="3"/>
      <c r="E399" s="2"/>
      <c r="F399" s="2"/>
      <c r="G399" s="16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5">
      <c r="A400" s="2"/>
      <c r="B400" s="2"/>
      <c r="C400" s="2"/>
      <c r="D400" s="3"/>
      <c r="E400" s="2"/>
      <c r="F400" s="2"/>
      <c r="G400" s="16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5">
      <c r="A401" s="2"/>
      <c r="B401" s="2"/>
      <c r="C401" s="2"/>
      <c r="D401" s="3"/>
      <c r="E401" s="2"/>
      <c r="F401" s="2"/>
      <c r="G401" s="16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5">
      <c r="A402" s="2"/>
      <c r="B402" s="2"/>
      <c r="C402" s="2"/>
      <c r="D402" s="3"/>
      <c r="E402" s="2"/>
      <c r="F402" s="2"/>
      <c r="G402" s="16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5">
      <c r="A403" s="2"/>
      <c r="B403" s="2"/>
      <c r="C403" s="2"/>
      <c r="D403" s="3"/>
      <c r="E403" s="2"/>
      <c r="F403" s="2"/>
      <c r="G403" s="16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5">
      <c r="A404" s="2"/>
      <c r="B404" s="2"/>
      <c r="C404" s="2"/>
      <c r="D404" s="3"/>
      <c r="E404" s="2"/>
      <c r="F404" s="2"/>
      <c r="G404" s="16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5">
      <c r="A405" s="2"/>
      <c r="B405" s="2"/>
      <c r="C405" s="2"/>
      <c r="D405" s="3"/>
      <c r="E405" s="2"/>
      <c r="F405" s="2"/>
      <c r="G405" s="16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5">
      <c r="A406" s="2"/>
      <c r="B406" s="2"/>
      <c r="C406" s="2"/>
      <c r="D406" s="3"/>
      <c r="E406" s="2"/>
      <c r="F406" s="2"/>
      <c r="G406" s="16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5">
      <c r="A407" s="2"/>
      <c r="B407" s="2"/>
      <c r="C407" s="2"/>
      <c r="D407" s="3"/>
      <c r="E407" s="2"/>
      <c r="F407" s="2"/>
      <c r="G407" s="16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5">
      <c r="A408" s="2"/>
      <c r="B408" s="2"/>
      <c r="C408" s="2"/>
      <c r="D408" s="3"/>
      <c r="E408" s="2"/>
      <c r="F408" s="2"/>
      <c r="G408" s="16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5">
      <c r="A409" s="2"/>
      <c r="B409" s="2"/>
      <c r="C409" s="2"/>
      <c r="D409" s="3"/>
      <c r="E409" s="2"/>
      <c r="F409" s="2"/>
      <c r="G409" s="16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5">
      <c r="A410" s="2"/>
      <c r="B410" s="2"/>
      <c r="C410" s="2"/>
      <c r="D410" s="3"/>
      <c r="E410" s="2"/>
      <c r="F410" s="2"/>
      <c r="G410" s="16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5">
      <c r="A411" s="2"/>
      <c r="B411" s="2"/>
      <c r="C411" s="2"/>
      <c r="D411" s="3"/>
      <c r="E411" s="2"/>
      <c r="F411" s="2"/>
      <c r="G411" s="16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5">
      <c r="A412" s="2"/>
      <c r="B412" s="2"/>
      <c r="C412" s="2"/>
      <c r="D412" s="3"/>
      <c r="E412" s="2"/>
      <c r="F412" s="2"/>
      <c r="G412" s="16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5">
      <c r="A413" s="2"/>
      <c r="B413" s="2"/>
      <c r="C413" s="2"/>
      <c r="D413" s="3"/>
      <c r="E413" s="2"/>
      <c r="F413" s="2"/>
      <c r="G413" s="16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5">
      <c r="A414" s="2"/>
      <c r="B414" s="2"/>
      <c r="C414" s="2"/>
      <c r="D414" s="3"/>
      <c r="E414" s="2"/>
      <c r="F414" s="2"/>
      <c r="G414" s="16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5">
      <c r="A415" s="2"/>
      <c r="B415" s="2"/>
      <c r="C415" s="2"/>
      <c r="D415" s="3"/>
      <c r="E415" s="2"/>
      <c r="F415" s="2"/>
      <c r="G415" s="16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5">
      <c r="A416" s="2"/>
      <c r="B416" s="2"/>
      <c r="C416" s="2"/>
      <c r="D416" s="3"/>
      <c r="E416" s="2"/>
      <c r="F416" s="2"/>
      <c r="G416" s="16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5">
      <c r="A417" s="2"/>
      <c r="B417" s="2"/>
      <c r="C417" s="2"/>
      <c r="D417" s="3"/>
      <c r="E417" s="2"/>
      <c r="F417" s="2"/>
      <c r="G417" s="16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5">
      <c r="A418" s="2"/>
      <c r="B418" s="2"/>
      <c r="C418" s="2"/>
      <c r="D418" s="3"/>
      <c r="E418" s="2"/>
      <c r="F418" s="2"/>
      <c r="G418" s="16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5">
      <c r="A419" s="2"/>
      <c r="B419" s="2"/>
      <c r="C419" s="2"/>
      <c r="D419" s="3"/>
      <c r="E419" s="2"/>
      <c r="F419" s="2"/>
      <c r="G419" s="16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5">
      <c r="A420" s="2"/>
      <c r="B420" s="2"/>
      <c r="C420" s="2"/>
      <c r="D420" s="3"/>
      <c r="E420" s="2"/>
      <c r="F420" s="2"/>
      <c r="G420" s="16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5">
      <c r="A421" s="2"/>
      <c r="B421" s="2"/>
      <c r="C421" s="2"/>
      <c r="D421" s="3"/>
      <c r="E421" s="2"/>
      <c r="F421" s="2"/>
      <c r="G421" s="16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5">
      <c r="A422" s="2"/>
      <c r="B422" s="2"/>
      <c r="C422" s="2"/>
      <c r="D422" s="3"/>
      <c r="E422" s="2"/>
      <c r="F422" s="2"/>
      <c r="G422" s="16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5">
      <c r="A423" s="2"/>
      <c r="B423" s="2"/>
      <c r="C423" s="2"/>
      <c r="D423" s="3"/>
      <c r="E423" s="2"/>
      <c r="F423" s="2"/>
      <c r="G423" s="16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5">
      <c r="A424" s="2"/>
      <c r="B424" s="2"/>
      <c r="C424" s="2"/>
      <c r="D424" s="3"/>
      <c r="E424" s="2"/>
      <c r="F424" s="2"/>
      <c r="G424" s="16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5">
      <c r="A425" s="2"/>
      <c r="B425" s="2"/>
      <c r="C425" s="2"/>
      <c r="D425" s="3"/>
      <c r="E425" s="2"/>
      <c r="F425" s="2"/>
      <c r="G425" s="16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5">
      <c r="A426" s="2"/>
      <c r="B426" s="2"/>
      <c r="C426" s="2"/>
      <c r="D426" s="3"/>
      <c r="E426" s="2"/>
      <c r="F426" s="2"/>
      <c r="G426" s="16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5">
      <c r="A427" s="2"/>
      <c r="B427" s="2"/>
      <c r="C427" s="2"/>
      <c r="D427" s="3"/>
      <c r="E427" s="2"/>
      <c r="F427" s="2"/>
      <c r="G427" s="16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5">
      <c r="A428" s="2"/>
      <c r="B428" s="2"/>
      <c r="C428" s="2"/>
      <c r="D428" s="3"/>
      <c r="E428" s="2"/>
      <c r="F428" s="2"/>
      <c r="G428" s="16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5">
      <c r="A429" s="2"/>
      <c r="B429" s="2"/>
      <c r="C429" s="2"/>
      <c r="D429" s="3"/>
      <c r="E429" s="2"/>
      <c r="F429" s="2"/>
      <c r="G429" s="16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5">
      <c r="A430" s="2"/>
      <c r="B430" s="2"/>
      <c r="C430" s="2"/>
      <c r="D430" s="3"/>
      <c r="E430" s="2"/>
      <c r="F430" s="2"/>
      <c r="G430" s="16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5">
      <c r="A431" s="2"/>
      <c r="B431" s="2"/>
      <c r="C431" s="2"/>
      <c r="D431" s="3"/>
      <c r="E431" s="2"/>
      <c r="F431" s="2"/>
      <c r="G431" s="16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5">
      <c r="A432" s="2"/>
      <c r="B432" s="2"/>
      <c r="C432" s="2"/>
      <c r="D432" s="3"/>
      <c r="E432" s="2"/>
      <c r="F432" s="2"/>
      <c r="G432" s="16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5">
      <c r="A433" s="2"/>
      <c r="B433" s="2"/>
      <c r="C433" s="2"/>
      <c r="D433" s="3"/>
      <c r="E433" s="2"/>
      <c r="F433" s="2"/>
      <c r="G433" s="16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5">
      <c r="A434" s="2"/>
      <c r="B434" s="2"/>
      <c r="C434" s="2"/>
      <c r="D434" s="3"/>
      <c r="E434" s="2"/>
      <c r="F434" s="2"/>
      <c r="G434" s="16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5">
      <c r="A435" s="2"/>
      <c r="B435" s="2"/>
      <c r="C435" s="2"/>
      <c r="D435" s="3"/>
      <c r="E435" s="2"/>
      <c r="F435" s="2"/>
      <c r="G435" s="16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5">
      <c r="A436" s="2"/>
      <c r="B436" s="2"/>
      <c r="C436" s="2"/>
      <c r="D436" s="3"/>
      <c r="E436" s="2"/>
      <c r="F436" s="2"/>
      <c r="G436" s="16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5">
      <c r="A437" s="2"/>
      <c r="B437" s="2"/>
      <c r="C437" s="2"/>
      <c r="D437" s="3"/>
      <c r="E437" s="2"/>
      <c r="F437" s="2"/>
      <c r="G437" s="16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5">
      <c r="A438" s="2"/>
      <c r="B438" s="2"/>
      <c r="C438" s="2"/>
      <c r="D438" s="3"/>
      <c r="E438" s="2"/>
      <c r="F438" s="2"/>
      <c r="G438" s="16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5">
      <c r="A439" s="2"/>
      <c r="B439" s="2"/>
      <c r="C439" s="2"/>
      <c r="D439" s="3"/>
      <c r="E439" s="2"/>
      <c r="F439" s="2"/>
      <c r="G439" s="16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5">
      <c r="A440" s="2"/>
      <c r="B440" s="2"/>
      <c r="C440" s="2"/>
      <c r="D440" s="3"/>
      <c r="E440" s="2"/>
      <c r="F440" s="2"/>
      <c r="G440" s="16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5">
      <c r="A441" s="2"/>
      <c r="B441" s="2"/>
      <c r="C441" s="2"/>
      <c r="D441" s="3"/>
      <c r="E441" s="2"/>
      <c r="F441" s="2"/>
      <c r="G441" s="16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5">
      <c r="A442" s="2"/>
      <c r="B442" s="2"/>
      <c r="C442" s="2"/>
      <c r="D442" s="3"/>
      <c r="E442" s="2"/>
      <c r="F442" s="2"/>
      <c r="G442" s="16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5">
      <c r="A443" s="2"/>
      <c r="B443" s="2"/>
      <c r="C443" s="2"/>
      <c r="D443" s="3"/>
      <c r="E443" s="2"/>
      <c r="F443" s="2"/>
      <c r="G443" s="16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5">
      <c r="A444" s="2"/>
      <c r="B444" s="2"/>
      <c r="C444" s="2"/>
      <c r="D444" s="3"/>
      <c r="E444" s="2"/>
      <c r="F444" s="2"/>
      <c r="G444" s="16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5">
      <c r="A445" s="2"/>
      <c r="B445" s="2"/>
      <c r="C445" s="2"/>
      <c r="D445" s="3"/>
      <c r="E445" s="2"/>
      <c r="F445" s="2"/>
      <c r="G445" s="16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5">
      <c r="A446" s="2"/>
      <c r="B446" s="2"/>
      <c r="C446" s="2"/>
      <c r="D446" s="3"/>
      <c r="E446" s="2"/>
      <c r="F446" s="2"/>
      <c r="G446" s="16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5">
      <c r="A447" s="2"/>
      <c r="B447" s="2"/>
      <c r="C447" s="2"/>
      <c r="D447" s="3"/>
      <c r="E447" s="2"/>
      <c r="F447" s="2"/>
      <c r="G447" s="16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5">
      <c r="A448" s="2"/>
      <c r="B448" s="2"/>
      <c r="C448" s="2"/>
      <c r="D448" s="3"/>
      <c r="E448" s="2"/>
      <c r="F448" s="2"/>
      <c r="G448" s="16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5">
      <c r="A449" s="2"/>
      <c r="B449" s="2"/>
      <c r="C449" s="2"/>
      <c r="D449" s="3"/>
      <c r="E449" s="2"/>
      <c r="F449" s="2"/>
      <c r="G449" s="16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5">
      <c r="A450" s="2"/>
      <c r="B450" s="2"/>
      <c r="C450" s="2"/>
      <c r="D450" s="3"/>
      <c r="E450" s="2"/>
      <c r="F450" s="2"/>
      <c r="G450" s="16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5">
      <c r="A451" s="2"/>
      <c r="B451" s="2"/>
      <c r="C451" s="2"/>
      <c r="D451" s="3"/>
      <c r="E451" s="2"/>
      <c r="F451" s="2"/>
      <c r="G451" s="16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5">
      <c r="A452" s="2"/>
      <c r="B452" s="2"/>
      <c r="C452" s="2"/>
      <c r="D452" s="3"/>
      <c r="E452" s="2"/>
      <c r="F452" s="2"/>
      <c r="G452" s="16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5">
      <c r="A453" s="2"/>
      <c r="B453" s="2"/>
      <c r="C453" s="2"/>
      <c r="D453" s="3"/>
      <c r="E453" s="2"/>
      <c r="F453" s="2"/>
      <c r="G453" s="16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5">
      <c r="A454" s="2"/>
      <c r="B454" s="2"/>
      <c r="C454" s="2"/>
      <c r="D454" s="3"/>
      <c r="E454" s="2"/>
      <c r="F454" s="2"/>
      <c r="G454" s="16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5">
      <c r="A455" s="2"/>
      <c r="B455" s="2"/>
      <c r="C455" s="2"/>
      <c r="D455" s="3"/>
      <c r="E455" s="2"/>
      <c r="F455" s="2"/>
      <c r="G455" s="16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5">
      <c r="A456" s="2"/>
      <c r="B456" s="2"/>
      <c r="C456" s="2"/>
      <c r="D456" s="3"/>
      <c r="E456" s="2"/>
      <c r="F456" s="2"/>
      <c r="G456" s="16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5">
      <c r="A457" s="2"/>
      <c r="B457" s="2"/>
      <c r="C457" s="2"/>
      <c r="D457" s="3"/>
      <c r="E457" s="2"/>
      <c r="F457" s="2"/>
      <c r="G457" s="16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5">
      <c r="A458" s="2"/>
      <c r="B458" s="2"/>
      <c r="C458" s="2"/>
      <c r="D458" s="3"/>
      <c r="E458" s="2"/>
      <c r="F458" s="2"/>
      <c r="G458" s="16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5">
      <c r="A459" s="2"/>
      <c r="B459" s="2"/>
      <c r="C459" s="2"/>
      <c r="D459" s="3"/>
      <c r="E459" s="2"/>
      <c r="F459" s="2"/>
      <c r="G459" s="16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5">
      <c r="A460" s="2"/>
      <c r="B460" s="2"/>
      <c r="C460" s="2"/>
      <c r="D460" s="3"/>
      <c r="E460" s="2"/>
      <c r="F460" s="2"/>
      <c r="G460" s="16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5">
      <c r="A461" s="2"/>
      <c r="B461" s="2"/>
      <c r="C461" s="2"/>
      <c r="D461" s="3"/>
      <c r="E461" s="2"/>
      <c r="F461" s="2"/>
      <c r="G461" s="16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5">
      <c r="A462" s="2"/>
      <c r="B462" s="2"/>
      <c r="C462" s="2"/>
      <c r="D462" s="3"/>
      <c r="E462" s="2"/>
      <c r="F462" s="2"/>
      <c r="G462" s="16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5">
      <c r="A463" s="2"/>
      <c r="B463" s="2"/>
      <c r="C463" s="2"/>
      <c r="D463" s="3"/>
      <c r="E463" s="2"/>
      <c r="F463" s="2"/>
      <c r="G463" s="16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5">
      <c r="A464" s="2"/>
      <c r="B464" s="2"/>
      <c r="C464" s="2"/>
      <c r="D464" s="3"/>
      <c r="E464" s="2"/>
      <c r="F464" s="2"/>
      <c r="G464" s="16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5">
      <c r="A465" s="2"/>
      <c r="B465" s="2"/>
      <c r="C465" s="2"/>
      <c r="D465" s="3"/>
      <c r="E465" s="2"/>
      <c r="F465" s="2"/>
      <c r="G465" s="16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5">
      <c r="A466" s="2"/>
      <c r="B466" s="2"/>
      <c r="C466" s="2"/>
      <c r="D466" s="3"/>
      <c r="E466" s="2"/>
      <c r="F466" s="2"/>
      <c r="G466" s="16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5">
      <c r="A467" s="2"/>
      <c r="B467" s="2"/>
      <c r="C467" s="2"/>
      <c r="D467" s="3"/>
      <c r="E467" s="2"/>
      <c r="F467" s="2"/>
      <c r="G467" s="16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5">
      <c r="A468" s="2"/>
      <c r="B468" s="2"/>
      <c r="C468" s="2"/>
      <c r="D468" s="3"/>
      <c r="E468" s="2"/>
      <c r="F468" s="2"/>
      <c r="G468" s="16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5">
      <c r="A469" s="2"/>
      <c r="B469" s="2"/>
      <c r="C469" s="2"/>
      <c r="D469" s="3"/>
      <c r="E469" s="2"/>
      <c r="F469" s="2"/>
      <c r="G469" s="16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5">
      <c r="A470" s="2"/>
      <c r="B470" s="2"/>
      <c r="C470" s="2"/>
      <c r="D470" s="3"/>
      <c r="E470" s="2"/>
      <c r="F470" s="2"/>
      <c r="G470" s="16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5">
      <c r="A471" s="2"/>
      <c r="B471" s="2"/>
      <c r="C471" s="2"/>
      <c r="D471" s="3"/>
      <c r="E471" s="2"/>
      <c r="F471" s="2"/>
      <c r="G471" s="16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5">
      <c r="A472" s="2"/>
      <c r="B472" s="2"/>
      <c r="C472" s="2"/>
      <c r="D472" s="3"/>
      <c r="E472" s="2"/>
      <c r="F472" s="2"/>
      <c r="G472" s="16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5">
      <c r="A473" s="2"/>
      <c r="B473" s="2"/>
      <c r="C473" s="2"/>
      <c r="D473" s="3"/>
      <c r="E473" s="2"/>
      <c r="F473" s="2"/>
      <c r="G473" s="16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5">
      <c r="A474" s="2"/>
      <c r="B474" s="2"/>
      <c r="C474" s="2"/>
      <c r="D474" s="3"/>
      <c r="E474" s="2"/>
      <c r="F474" s="2"/>
      <c r="G474" s="16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5">
      <c r="A475" s="2"/>
      <c r="B475" s="2"/>
      <c r="C475" s="2"/>
      <c r="D475" s="3"/>
      <c r="E475" s="2"/>
      <c r="F475" s="2"/>
      <c r="G475" s="16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5">
      <c r="A476" s="2"/>
      <c r="B476" s="2"/>
      <c r="C476" s="2"/>
      <c r="D476" s="3"/>
      <c r="E476" s="2"/>
      <c r="F476" s="2"/>
      <c r="G476" s="16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5">
      <c r="A477" s="2"/>
      <c r="B477" s="2"/>
      <c r="C477" s="2"/>
      <c r="D477" s="3"/>
      <c r="E477" s="2"/>
      <c r="F477" s="2"/>
      <c r="G477" s="16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5">
      <c r="A478" s="2"/>
      <c r="B478" s="2"/>
      <c r="C478" s="2"/>
      <c r="D478" s="3"/>
      <c r="E478" s="2"/>
      <c r="F478" s="2"/>
      <c r="G478" s="16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5">
      <c r="A479" s="2"/>
      <c r="B479" s="2"/>
      <c r="C479" s="2"/>
      <c r="D479" s="3"/>
      <c r="E479" s="2"/>
      <c r="F479" s="2"/>
      <c r="G479" s="16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5">
      <c r="A480" s="2"/>
      <c r="B480" s="2"/>
      <c r="C480" s="2"/>
      <c r="D480" s="3"/>
      <c r="E480" s="2"/>
      <c r="F480" s="2"/>
      <c r="G480" s="16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5">
      <c r="A481" s="2"/>
      <c r="B481" s="2"/>
      <c r="C481" s="2"/>
      <c r="D481" s="3"/>
      <c r="E481" s="2"/>
      <c r="F481" s="2"/>
      <c r="G481" s="16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5">
      <c r="A482" s="2"/>
      <c r="B482" s="2"/>
      <c r="C482" s="2"/>
      <c r="D482" s="3"/>
      <c r="E482" s="2"/>
      <c r="F482" s="2"/>
      <c r="G482" s="16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5">
      <c r="A483" s="2"/>
      <c r="B483" s="2"/>
      <c r="C483" s="2"/>
      <c r="D483" s="3"/>
      <c r="E483" s="2"/>
      <c r="F483" s="2"/>
      <c r="G483" s="16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5">
      <c r="A484" s="2"/>
      <c r="B484" s="2"/>
      <c r="C484" s="2"/>
      <c r="D484" s="3"/>
      <c r="E484" s="2"/>
      <c r="F484" s="2"/>
      <c r="G484" s="16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5">
      <c r="A485" s="2"/>
      <c r="B485" s="2"/>
      <c r="C485" s="2"/>
      <c r="D485" s="3"/>
      <c r="E485" s="2"/>
      <c r="F485" s="2"/>
      <c r="G485" s="16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5">
      <c r="A486" s="2"/>
      <c r="B486" s="2"/>
      <c r="C486" s="2"/>
      <c r="D486" s="3"/>
      <c r="E486" s="2"/>
      <c r="F486" s="2"/>
      <c r="G486" s="16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5">
      <c r="A487" s="2"/>
      <c r="B487" s="2"/>
      <c r="C487" s="2"/>
      <c r="D487" s="3"/>
      <c r="E487" s="2"/>
      <c r="F487" s="2"/>
      <c r="G487" s="16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5">
      <c r="A488" s="2"/>
      <c r="B488" s="2"/>
      <c r="C488" s="2"/>
      <c r="D488" s="3"/>
      <c r="E488" s="2"/>
      <c r="F488" s="2"/>
      <c r="G488" s="16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5">
      <c r="A489" s="2"/>
      <c r="B489" s="2"/>
      <c r="C489" s="2"/>
      <c r="D489" s="3"/>
      <c r="E489" s="2"/>
      <c r="F489" s="2"/>
      <c r="G489" s="16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5">
      <c r="A490" s="2"/>
      <c r="B490" s="2"/>
      <c r="C490" s="2"/>
      <c r="D490" s="3"/>
      <c r="E490" s="2"/>
      <c r="F490" s="2"/>
      <c r="G490" s="16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5">
      <c r="A491" s="2"/>
      <c r="B491" s="2"/>
      <c r="C491" s="2"/>
      <c r="D491" s="3"/>
      <c r="E491" s="2"/>
      <c r="F491" s="2"/>
      <c r="G491" s="16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5">
      <c r="A492" s="2"/>
      <c r="B492" s="2"/>
      <c r="C492" s="2"/>
      <c r="D492" s="3"/>
      <c r="E492" s="2"/>
      <c r="F492" s="2"/>
      <c r="G492" s="16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5">
      <c r="A493" s="2"/>
      <c r="B493" s="2"/>
      <c r="C493" s="2"/>
      <c r="D493" s="3"/>
      <c r="E493" s="2"/>
      <c r="F493" s="2"/>
      <c r="G493" s="16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5">
      <c r="A494" s="2"/>
      <c r="B494" s="2"/>
      <c r="C494" s="2"/>
      <c r="D494" s="3"/>
      <c r="E494" s="2"/>
      <c r="F494" s="2"/>
      <c r="G494" s="16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5">
      <c r="A495" s="2"/>
      <c r="B495" s="2"/>
      <c r="C495" s="2"/>
      <c r="D495" s="3"/>
      <c r="E495" s="2"/>
      <c r="F495" s="2"/>
      <c r="G495" s="16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5">
      <c r="A496" s="2"/>
      <c r="B496" s="2"/>
      <c r="C496" s="2"/>
      <c r="D496" s="3"/>
      <c r="E496" s="2"/>
      <c r="F496" s="2"/>
      <c r="G496" s="16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5">
      <c r="A497" s="2"/>
      <c r="B497" s="2"/>
      <c r="C497" s="2"/>
      <c r="D497" s="3"/>
      <c r="E497" s="2"/>
      <c r="F497" s="2"/>
      <c r="G497" s="16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5">
      <c r="A498" s="2"/>
      <c r="B498" s="2"/>
      <c r="C498" s="2"/>
      <c r="D498" s="3"/>
      <c r="E498" s="2"/>
      <c r="F498" s="2"/>
      <c r="G498" s="16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5">
      <c r="A499" s="2"/>
      <c r="B499" s="2"/>
      <c r="C499" s="2"/>
      <c r="D499" s="3"/>
      <c r="E499" s="2"/>
      <c r="F499" s="2"/>
      <c r="G499" s="16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5">
      <c r="A500" s="2"/>
      <c r="B500" s="2"/>
      <c r="C500" s="2"/>
      <c r="D500" s="3"/>
      <c r="E500" s="2"/>
      <c r="F500" s="2"/>
      <c r="G500" s="16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5">
      <c r="A501" s="2"/>
      <c r="B501" s="2"/>
      <c r="C501" s="2"/>
      <c r="D501" s="3"/>
      <c r="E501" s="2"/>
      <c r="F501" s="2"/>
      <c r="G501" s="16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5">
      <c r="A502" s="2"/>
      <c r="B502" s="2"/>
      <c r="C502" s="2"/>
      <c r="D502" s="3"/>
      <c r="E502" s="2"/>
      <c r="F502" s="2"/>
      <c r="G502" s="16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5">
      <c r="A503" s="2"/>
      <c r="B503" s="2"/>
      <c r="C503" s="2"/>
      <c r="D503" s="3"/>
      <c r="E503" s="2"/>
      <c r="F503" s="2"/>
      <c r="G503" s="16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5">
      <c r="A504" s="2"/>
      <c r="B504" s="2"/>
      <c r="C504" s="2"/>
      <c r="D504" s="3"/>
      <c r="E504" s="2"/>
      <c r="F504" s="2"/>
      <c r="G504" s="16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5">
      <c r="A505" s="2"/>
      <c r="B505" s="2"/>
      <c r="C505" s="2"/>
      <c r="D505" s="3"/>
      <c r="E505" s="2"/>
      <c r="F505" s="2"/>
      <c r="G505" s="16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5">
      <c r="A506" s="2"/>
      <c r="B506" s="2"/>
      <c r="C506" s="2"/>
      <c r="D506" s="3"/>
      <c r="E506" s="2"/>
      <c r="F506" s="2"/>
      <c r="G506" s="16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5">
      <c r="A507" s="2"/>
      <c r="B507" s="2"/>
      <c r="C507" s="2"/>
      <c r="D507" s="3"/>
      <c r="E507" s="2"/>
      <c r="F507" s="2"/>
      <c r="G507" s="16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5">
      <c r="A508" s="2"/>
      <c r="B508" s="2"/>
      <c r="C508" s="2"/>
      <c r="D508" s="3"/>
      <c r="E508" s="2"/>
      <c r="F508" s="2"/>
      <c r="G508" s="16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5">
      <c r="A509" s="2"/>
      <c r="B509" s="2"/>
      <c r="C509" s="2"/>
      <c r="D509" s="3"/>
      <c r="E509" s="2"/>
      <c r="F509" s="2"/>
      <c r="G509" s="16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5">
      <c r="A510" s="2"/>
      <c r="B510" s="2"/>
      <c r="C510" s="2"/>
      <c r="D510" s="3"/>
      <c r="E510" s="2"/>
      <c r="F510" s="2"/>
      <c r="G510" s="16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5">
      <c r="A511" s="2"/>
      <c r="B511" s="2"/>
      <c r="C511" s="2"/>
      <c r="D511" s="3"/>
      <c r="E511" s="2"/>
      <c r="F511" s="2"/>
      <c r="G511" s="16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5">
      <c r="A512" s="2"/>
      <c r="B512" s="2"/>
      <c r="C512" s="2"/>
      <c r="D512" s="3"/>
      <c r="E512" s="2"/>
      <c r="F512" s="2"/>
      <c r="G512" s="16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5">
      <c r="A513" s="2"/>
      <c r="B513" s="2"/>
      <c r="C513" s="2"/>
      <c r="D513" s="3"/>
      <c r="E513" s="2"/>
      <c r="F513" s="2"/>
      <c r="G513" s="16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5">
      <c r="A514" s="2"/>
      <c r="B514" s="2"/>
      <c r="C514" s="2"/>
      <c r="D514" s="3"/>
      <c r="E514" s="2"/>
      <c r="F514" s="2"/>
      <c r="G514" s="16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5">
      <c r="A515" s="2"/>
      <c r="B515" s="2"/>
      <c r="C515" s="2"/>
      <c r="D515" s="3"/>
      <c r="E515" s="2"/>
      <c r="F515" s="2"/>
      <c r="G515" s="16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5">
      <c r="A516" s="2"/>
      <c r="B516" s="2"/>
      <c r="C516" s="2"/>
      <c r="D516" s="3"/>
      <c r="E516" s="2"/>
      <c r="F516" s="2"/>
      <c r="G516" s="16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5">
      <c r="A517" s="2"/>
      <c r="B517" s="2"/>
      <c r="C517" s="2"/>
      <c r="D517" s="3"/>
      <c r="E517" s="2"/>
      <c r="F517" s="2"/>
      <c r="G517" s="16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5">
      <c r="A518" s="2"/>
      <c r="B518" s="2"/>
      <c r="C518" s="2"/>
      <c r="D518" s="3"/>
      <c r="E518" s="2"/>
      <c r="F518" s="2"/>
      <c r="G518" s="16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5">
      <c r="A519" s="2"/>
      <c r="B519" s="2"/>
      <c r="C519" s="2"/>
      <c r="D519" s="3"/>
      <c r="E519" s="2"/>
      <c r="F519" s="2"/>
      <c r="G519" s="16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5">
      <c r="A520" s="2"/>
      <c r="B520" s="2"/>
      <c r="C520" s="2"/>
      <c r="D520" s="3"/>
      <c r="E520" s="2"/>
      <c r="F520" s="2"/>
      <c r="G520" s="16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5">
      <c r="A521" s="2"/>
      <c r="B521" s="2"/>
      <c r="C521" s="2"/>
      <c r="D521" s="3"/>
      <c r="E521" s="2"/>
      <c r="F521" s="2"/>
      <c r="G521" s="16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5">
      <c r="A522" s="2"/>
      <c r="B522" s="2"/>
      <c r="C522" s="2"/>
      <c r="D522" s="3"/>
      <c r="E522" s="2"/>
      <c r="F522" s="2"/>
      <c r="G522" s="16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5">
      <c r="A523" s="2"/>
      <c r="B523" s="2"/>
      <c r="C523" s="2"/>
      <c r="D523" s="3"/>
      <c r="E523" s="2"/>
      <c r="F523" s="2"/>
      <c r="G523" s="16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5">
      <c r="A524" s="2"/>
      <c r="B524" s="2"/>
      <c r="C524" s="2"/>
      <c r="D524" s="3"/>
      <c r="E524" s="2"/>
      <c r="F524" s="2"/>
      <c r="G524" s="16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5">
      <c r="A525" s="2"/>
      <c r="B525" s="2"/>
      <c r="C525" s="2"/>
      <c r="D525" s="3"/>
      <c r="E525" s="2"/>
      <c r="F525" s="2"/>
      <c r="G525" s="16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5">
      <c r="A526" s="2"/>
      <c r="B526" s="2"/>
      <c r="C526" s="2"/>
      <c r="D526" s="3"/>
      <c r="E526" s="2"/>
      <c r="F526" s="2"/>
      <c r="G526" s="16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5">
      <c r="A527" s="2"/>
      <c r="B527" s="2"/>
      <c r="C527" s="2"/>
      <c r="D527" s="3"/>
      <c r="E527" s="2"/>
      <c r="F527" s="2"/>
      <c r="G527" s="16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5">
      <c r="A528" s="2"/>
      <c r="B528" s="2"/>
      <c r="C528" s="2"/>
      <c r="D528" s="3"/>
      <c r="E528" s="2"/>
      <c r="F528" s="2"/>
      <c r="G528" s="16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5">
      <c r="A529" s="2"/>
      <c r="B529" s="2"/>
      <c r="C529" s="2"/>
      <c r="D529" s="3"/>
      <c r="E529" s="2"/>
      <c r="F529" s="2"/>
      <c r="G529" s="16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5">
      <c r="A530" s="2"/>
      <c r="B530" s="2"/>
      <c r="C530" s="2"/>
      <c r="D530" s="3"/>
      <c r="E530" s="2"/>
      <c r="F530" s="2"/>
      <c r="G530" s="16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5">
      <c r="A531" s="2"/>
      <c r="B531" s="2"/>
      <c r="C531" s="2"/>
      <c r="D531" s="3"/>
      <c r="E531" s="2"/>
      <c r="F531" s="2"/>
      <c r="G531" s="16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5">
      <c r="A532" s="2"/>
      <c r="B532" s="2"/>
      <c r="C532" s="2"/>
      <c r="D532" s="3"/>
      <c r="E532" s="2"/>
      <c r="F532" s="2"/>
      <c r="G532" s="16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5">
      <c r="A533" s="2"/>
      <c r="B533" s="2"/>
      <c r="C533" s="2"/>
      <c r="D533" s="3"/>
      <c r="E533" s="2"/>
      <c r="F533" s="2"/>
      <c r="G533" s="16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5">
      <c r="A534" s="2"/>
      <c r="B534" s="2"/>
      <c r="C534" s="2"/>
      <c r="D534" s="3"/>
      <c r="E534" s="2"/>
      <c r="F534" s="2"/>
      <c r="G534" s="16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5">
      <c r="A535" s="2"/>
      <c r="B535" s="2"/>
      <c r="C535" s="2"/>
      <c r="D535" s="3"/>
      <c r="E535" s="2"/>
      <c r="F535" s="2"/>
      <c r="G535" s="16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5">
      <c r="A536" s="2"/>
      <c r="B536" s="2"/>
      <c r="C536" s="2"/>
      <c r="D536" s="3"/>
      <c r="E536" s="2"/>
      <c r="F536" s="2"/>
      <c r="G536" s="16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5">
      <c r="A537" s="2"/>
      <c r="B537" s="2"/>
      <c r="C537" s="2"/>
      <c r="D537" s="3"/>
      <c r="E537" s="2"/>
      <c r="F537" s="2"/>
      <c r="G537" s="16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5">
      <c r="A538" s="2"/>
      <c r="B538" s="2"/>
      <c r="C538" s="2"/>
      <c r="D538" s="3"/>
      <c r="E538" s="2"/>
      <c r="F538" s="2"/>
      <c r="G538" s="16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5">
      <c r="A539" s="2"/>
      <c r="B539" s="2"/>
      <c r="C539" s="2"/>
      <c r="D539" s="3"/>
      <c r="E539" s="2"/>
      <c r="F539" s="2"/>
      <c r="G539" s="16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5">
      <c r="A540" s="2"/>
      <c r="B540" s="2"/>
      <c r="C540" s="2"/>
      <c r="D540" s="3"/>
      <c r="E540" s="2"/>
      <c r="F540" s="2"/>
      <c r="G540" s="16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5">
      <c r="A541" s="2"/>
      <c r="B541" s="2"/>
      <c r="C541" s="2"/>
      <c r="D541" s="3"/>
      <c r="E541" s="2"/>
      <c r="F541" s="2"/>
      <c r="G541" s="16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5">
      <c r="A542" s="2"/>
      <c r="B542" s="2"/>
      <c r="C542" s="2"/>
      <c r="D542" s="3"/>
      <c r="E542" s="2"/>
      <c r="F542" s="2"/>
      <c r="G542" s="16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5">
      <c r="A543" s="2"/>
      <c r="B543" s="2"/>
      <c r="C543" s="2"/>
      <c r="D543" s="3"/>
      <c r="E543" s="2"/>
      <c r="F543" s="2"/>
      <c r="G543" s="16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5">
      <c r="A544" s="2"/>
      <c r="B544" s="2"/>
      <c r="C544" s="2"/>
      <c r="D544" s="3"/>
      <c r="E544" s="2"/>
      <c r="F544" s="2"/>
      <c r="G544" s="16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5">
      <c r="A545" s="2"/>
      <c r="B545" s="2"/>
      <c r="C545" s="2"/>
      <c r="D545" s="3"/>
      <c r="E545" s="2"/>
      <c r="F545" s="2"/>
      <c r="G545" s="16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5">
      <c r="A546" s="2"/>
      <c r="B546" s="2"/>
      <c r="C546" s="2"/>
      <c r="D546" s="3"/>
      <c r="E546" s="2"/>
      <c r="F546" s="2"/>
      <c r="G546" s="16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5">
      <c r="A547" s="2"/>
      <c r="B547" s="2"/>
      <c r="C547" s="2"/>
      <c r="D547" s="3"/>
      <c r="E547" s="2"/>
      <c r="F547" s="2"/>
      <c r="G547" s="16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5">
      <c r="A548" s="2"/>
      <c r="B548" s="2"/>
      <c r="C548" s="2"/>
      <c r="D548" s="3"/>
      <c r="E548" s="2"/>
      <c r="F548" s="2"/>
      <c r="G548" s="16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5">
      <c r="A549" s="2"/>
      <c r="B549" s="2"/>
      <c r="C549" s="2"/>
      <c r="D549" s="3"/>
      <c r="E549" s="2"/>
      <c r="F549" s="2"/>
      <c r="G549" s="16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5">
      <c r="A550" s="2"/>
      <c r="B550" s="2"/>
      <c r="C550" s="2"/>
      <c r="D550" s="3"/>
      <c r="E550" s="2"/>
      <c r="F550" s="2"/>
      <c r="G550" s="16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5">
      <c r="A551" s="2"/>
      <c r="B551" s="2"/>
      <c r="C551" s="2"/>
      <c r="D551" s="3"/>
      <c r="E551" s="2"/>
      <c r="F551" s="2"/>
      <c r="G551" s="16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5">
      <c r="A552" s="2"/>
      <c r="B552" s="2"/>
      <c r="C552" s="2"/>
      <c r="D552" s="3"/>
      <c r="E552" s="2"/>
      <c r="F552" s="2"/>
      <c r="G552" s="16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5">
      <c r="A553" s="2"/>
      <c r="B553" s="2"/>
      <c r="C553" s="2"/>
      <c r="D553" s="3"/>
      <c r="E553" s="2"/>
      <c r="F553" s="2"/>
      <c r="G553" s="16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5">
      <c r="A554" s="2"/>
      <c r="B554" s="2"/>
      <c r="C554" s="2"/>
      <c r="D554" s="3"/>
      <c r="E554" s="2"/>
      <c r="F554" s="2"/>
      <c r="G554" s="16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5">
      <c r="A555" s="2"/>
      <c r="B555" s="2"/>
      <c r="C555" s="2"/>
      <c r="D555" s="3"/>
      <c r="E555" s="2"/>
      <c r="F555" s="2"/>
      <c r="G555" s="16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5">
      <c r="A556" s="2"/>
      <c r="B556" s="2"/>
      <c r="C556" s="2"/>
      <c r="D556" s="3"/>
      <c r="E556" s="2"/>
      <c r="F556" s="2"/>
      <c r="G556" s="16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5">
      <c r="A557" s="2"/>
      <c r="B557" s="2"/>
      <c r="C557" s="2"/>
      <c r="D557" s="3"/>
      <c r="E557" s="2"/>
      <c r="F557" s="2"/>
      <c r="G557" s="16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5">
      <c r="A558" s="2"/>
      <c r="B558" s="2"/>
      <c r="C558" s="2"/>
      <c r="D558" s="3"/>
      <c r="E558" s="2"/>
      <c r="F558" s="2"/>
      <c r="G558" s="16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5">
      <c r="A559" s="2"/>
      <c r="B559" s="2"/>
      <c r="C559" s="2"/>
      <c r="D559" s="3"/>
      <c r="E559" s="2"/>
      <c r="F559" s="2"/>
      <c r="G559" s="16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5">
      <c r="A560" s="2"/>
      <c r="B560" s="2"/>
      <c r="C560" s="2"/>
      <c r="D560" s="3"/>
      <c r="E560" s="2"/>
      <c r="F560" s="2"/>
      <c r="G560" s="16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5">
      <c r="A561" s="2"/>
      <c r="B561" s="2"/>
      <c r="C561" s="2"/>
      <c r="D561" s="3"/>
      <c r="E561" s="2"/>
      <c r="F561" s="2"/>
      <c r="G561" s="16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5">
      <c r="A562" s="2"/>
      <c r="B562" s="2"/>
      <c r="C562" s="2"/>
      <c r="D562" s="3"/>
      <c r="E562" s="2"/>
      <c r="F562" s="2"/>
      <c r="G562" s="16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5">
      <c r="A563" s="2"/>
      <c r="B563" s="2"/>
      <c r="C563" s="2"/>
      <c r="D563" s="3"/>
      <c r="E563" s="2"/>
      <c r="F563" s="2"/>
      <c r="G563" s="16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5">
      <c r="A564" s="2"/>
      <c r="B564" s="2"/>
      <c r="C564" s="2"/>
      <c r="D564" s="3"/>
      <c r="E564" s="2"/>
      <c r="F564" s="2"/>
      <c r="G564" s="16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5">
      <c r="A565" s="2"/>
      <c r="B565" s="2"/>
      <c r="C565" s="2"/>
      <c r="D565" s="3"/>
      <c r="E565" s="2"/>
      <c r="F565" s="2"/>
      <c r="G565" s="16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5">
      <c r="A566" s="2"/>
      <c r="B566" s="2"/>
      <c r="C566" s="2"/>
      <c r="D566" s="3"/>
      <c r="E566" s="2"/>
      <c r="F566" s="2"/>
      <c r="G566" s="16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5">
      <c r="A567" s="2"/>
      <c r="B567" s="2"/>
      <c r="C567" s="2"/>
      <c r="D567" s="3"/>
      <c r="E567" s="2"/>
      <c r="F567" s="2"/>
      <c r="G567" s="16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5">
      <c r="A568" s="2"/>
      <c r="B568" s="2"/>
      <c r="C568" s="2"/>
      <c r="D568" s="3"/>
      <c r="E568" s="2"/>
      <c r="F568" s="2"/>
      <c r="G568" s="16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5">
      <c r="A569" s="2"/>
      <c r="B569" s="2"/>
      <c r="C569" s="2"/>
      <c r="D569" s="3"/>
      <c r="E569" s="2"/>
      <c r="F569" s="2"/>
      <c r="G569" s="16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5">
      <c r="A570" s="2"/>
      <c r="B570" s="2"/>
      <c r="C570" s="2"/>
      <c r="D570" s="3"/>
      <c r="E570" s="2"/>
      <c r="F570" s="2"/>
      <c r="G570" s="16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5">
      <c r="A571" s="2"/>
      <c r="B571" s="2"/>
      <c r="C571" s="2"/>
      <c r="D571" s="3"/>
      <c r="E571" s="2"/>
      <c r="F571" s="2"/>
      <c r="G571" s="16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5">
      <c r="A572" s="2"/>
      <c r="B572" s="2"/>
      <c r="C572" s="2"/>
      <c r="D572" s="3"/>
      <c r="E572" s="2"/>
      <c r="F572" s="2"/>
      <c r="G572" s="16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5">
      <c r="A573" s="2"/>
      <c r="B573" s="2"/>
      <c r="C573" s="2"/>
      <c r="D573" s="3"/>
      <c r="E573" s="2"/>
      <c r="F573" s="2"/>
      <c r="G573" s="16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5">
      <c r="A574" s="2"/>
      <c r="B574" s="2"/>
      <c r="C574" s="2"/>
      <c r="D574" s="3"/>
      <c r="E574" s="2"/>
      <c r="F574" s="2"/>
      <c r="G574" s="16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5">
      <c r="A575" s="2"/>
      <c r="B575" s="2"/>
      <c r="C575" s="2"/>
      <c r="D575" s="3"/>
      <c r="E575" s="2"/>
      <c r="F575" s="2"/>
      <c r="G575" s="16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5">
      <c r="A576" s="2"/>
      <c r="B576" s="2"/>
      <c r="C576" s="2"/>
      <c r="D576" s="3"/>
      <c r="E576" s="2"/>
      <c r="F576" s="2"/>
      <c r="G576" s="16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5">
      <c r="A577" s="2"/>
      <c r="B577" s="2"/>
      <c r="C577" s="2"/>
      <c r="D577" s="3"/>
      <c r="E577" s="2"/>
      <c r="F577" s="2"/>
      <c r="G577" s="16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5">
      <c r="A578" s="2"/>
      <c r="B578" s="2"/>
      <c r="C578" s="2"/>
      <c r="D578" s="3"/>
      <c r="E578" s="2"/>
      <c r="F578" s="2"/>
      <c r="G578" s="16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5">
      <c r="A579" s="2"/>
      <c r="B579" s="2"/>
      <c r="C579" s="2"/>
      <c r="D579" s="3"/>
      <c r="E579" s="2"/>
      <c r="F579" s="2"/>
      <c r="G579" s="16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5">
      <c r="A580" s="2"/>
      <c r="B580" s="2"/>
      <c r="C580" s="2"/>
      <c r="D580" s="3"/>
      <c r="E580" s="2"/>
      <c r="F580" s="2"/>
      <c r="G580" s="16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5">
      <c r="A581" s="2"/>
      <c r="B581" s="2"/>
      <c r="C581" s="2"/>
      <c r="D581" s="3"/>
      <c r="E581" s="2"/>
      <c r="F581" s="2"/>
      <c r="G581" s="16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5">
      <c r="A582" s="2"/>
      <c r="B582" s="2"/>
      <c r="C582" s="2"/>
      <c r="D582" s="3"/>
      <c r="E582" s="2"/>
      <c r="F582" s="2"/>
      <c r="G582" s="16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5">
      <c r="A583" s="2"/>
      <c r="B583" s="2"/>
      <c r="C583" s="2"/>
      <c r="D583" s="3"/>
      <c r="E583" s="2"/>
      <c r="F583" s="2"/>
      <c r="G583" s="16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5">
      <c r="A584" s="2"/>
      <c r="B584" s="2"/>
      <c r="C584" s="2"/>
      <c r="D584" s="3"/>
      <c r="E584" s="2"/>
      <c r="F584" s="2"/>
      <c r="G584" s="16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5">
      <c r="A585" s="2"/>
      <c r="B585" s="2"/>
      <c r="C585" s="2"/>
      <c r="D585" s="3"/>
      <c r="E585" s="2"/>
      <c r="F585" s="2"/>
      <c r="G585" s="16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5">
      <c r="A586" s="2"/>
      <c r="B586" s="2"/>
      <c r="C586" s="2"/>
      <c r="D586" s="3"/>
      <c r="E586" s="2"/>
      <c r="F586" s="2"/>
      <c r="G586" s="16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5">
      <c r="A587" s="2"/>
      <c r="B587" s="2"/>
      <c r="C587" s="2"/>
      <c r="D587" s="3"/>
      <c r="E587" s="2"/>
      <c r="F587" s="2"/>
      <c r="G587" s="16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5">
      <c r="A588" s="2"/>
      <c r="B588" s="2"/>
      <c r="C588" s="2"/>
      <c r="D588" s="3"/>
      <c r="E588" s="2"/>
      <c r="F588" s="2"/>
      <c r="G588" s="16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5">
      <c r="A589" s="2"/>
      <c r="B589" s="2"/>
      <c r="C589" s="2"/>
      <c r="D589" s="3"/>
      <c r="E589" s="2"/>
      <c r="F589" s="2"/>
      <c r="G589" s="16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5">
      <c r="A590" s="2"/>
      <c r="B590" s="2"/>
      <c r="C590" s="2"/>
      <c r="D590" s="3"/>
      <c r="E590" s="2"/>
      <c r="F590" s="2"/>
      <c r="G590" s="16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5">
      <c r="A591" s="2"/>
      <c r="B591" s="2"/>
      <c r="C591" s="2"/>
      <c r="D591" s="3"/>
      <c r="E591" s="2"/>
      <c r="F591" s="2"/>
      <c r="G591" s="16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5">
      <c r="A592" s="2"/>
      <c r="B592" s="2"/>
      <c r="C592" s="2"/>
      <c r="D592" s="3"/>
      <c r="E592" s="2"/>
      <c r="F592" s="2"/>
      <c r="G592" s="16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5">
      <c r="A593" s="2"/>
      <c r="B593" s="2"/>
      <c r="C593" s="2"/>
      <c r="D593" s="3"/>
      <c r="E593" s="2"/>
      <c r="F593" s="2"/>
      <c r="G593" s="16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5">
      <c r="A594" s="2"/>
      <c r="B594" s="2"/>
      <c r="C594" s="2"/>
      <c r="D594" s="3"/>
      <c r="E594" s="2"/>
      <c r="F594" s="2"/>
      <c r="G594" s="16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5">
      <c r="A595" s="2"/>
      <c r="B595" s="2"/>
      <c r="C595" s="2"/>
      <c r="D595" s="3"/>
      <c r="E595" s="2"/>
      <c r="F595" s="2"/>
      <c r="G595" s="16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5">
      <c r="A596" s="2"/>
      <c r="B596" s="2"/>
      <c r="C596" s="2"/>
      <c r="D596" s="3"/>
      <c r="E596" s="2"/>
      <c r="F596" s="2"/>
      <c r="G596" s="16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5">
      <c r="A597" s="2"/>
      <c r="B597" s="2"/>
      <c r="C597" s="2"/>
      <c r="D597" s="3"/>
      <c r="E597" s="2"/>
      <c r="F597" s="2"/>
      <c r="G597" s="16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5">
      <c r="A598" s="2"/>
      <c r="B598" s="2"/>
      <c r="C598" s="2"/>
      <c r="D598" s="3"/>
      <c r="E598" s="2"/>
      <c r="F598" s="2"/>
      <c r="G598" s="16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5">
      <c r="A599" s="2"/>
      <c r="B599" s="2"/>
      <c r="C599" s="2"/>
      <c r="D599" s="3"/>
      <c r="E599" s="2"/>
      <c r="F599" s="2"/>
      <c r="G599" s="16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5">
      <c r="A600" s="2"/>
      <c r="B600" s="2"/>
      <c r="C600" s="2"/>
      <c r="D600" s="3"/>
      <c r="E600" s="2"/>
      <c r="F600" s="2"/>
      <c r="G600" s="16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5">
      <c r="A601" s="2"/>
      <c r="B601" s="2"/>
      <c r="C601" s="2"/>
      <c r="D601" s="3"/>
      <c r="E601" s="2"/>
      <c r="F601" s="2"/>
      <c r="G601" s="16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5">
      <c r="A602" s="2"/>
      <c r="B602" s="2"/>
      <c r="C602" s="2"/>
      <c r="D602" s="3"/>
      <c r="E602" s="2"/>
      <c r="F602" s="2"/>
      <c r="G602" s="16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5">
      <c r="A603" s="2"/>
      <c r="B603" s="2"/>
      <c r="C603" s="2"/>
      <c r="D603" s="3"/>
      <c r="E603" s="2"/>
      <c r="F603" s="2"/>
      <c r="G603" s="16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5">
      <c r="A604" s="2"/>
      <c r="B604" s="2"/>
      <c r="C604" s="2"/>
      <c r="D604" s="3"/>
      <c r="E604" s="2"/>
      <c r="F604" s="2"/>
      <c r="G604" s="16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5">
      <c r="A605" s="2"/>
      <c r="B605" s="2"/>
      <c r="C605" s="2"/>
      <c r="D605" s="3"/>
      <c r="E605" s="2"/>
      <c r="F605" s="2"/>
      <c r="G605" s="16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5">
      <c r="A606" s="2"/>
      <c r="B606" s="2"/>
      <c r="C606" s="2"/>
      <c r="D606" s="3"/>
      <c r="E606" s="2"/>
      <c r="F606" s="2"/>
      <c r="G606" s="16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5">
      <c r="A607" s="2"/>
      <c r="B607" s="2"/>
      <c r="C607" s="2"/>
      <c r="D607" s="3"/>
      <c r="E607" s="2"/>
      <c r="F607" s="2"/>
      <c r="G607" s="16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5">
      <c r="A608" s="2"/>
      <c r="B608" s="2"/>
      <c r="C608" s="2"/>
      <c r="D608" s="3"/>
      <c r="E608" s="2"/>
      <c r="F608" s="2"/>
      <c r="G608" s="16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5">
      <c r="A609" s="2"/>
      <c r="B609" s="2"/>
      <c r="C609" s="2"/>
      <c r="D609" s="3"/>
      <c r="E609" s="2"/>
      <c r="F609" s="2"/>
      <c r="G609" s="16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5">
      <c r="A610" s="2"/>
      <c r="B610" s="2"/>
      <c r="C610" s="2"/>
      <c r="D610" s="3"/>
      <c r="E610" s="2"/>
      <c r="F610" s="2"/>
      <c r="G610" s="16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5">
      <c r="A611" s="2"/>
      <c r="B611" s="2"/>
      <c r="C611" s="2"/>
      <c r="D611" s="3"/>
      <c r="E611" s="2"/>
      <c r="F611" s="2"/>
      <c r="G611" s="16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5">
      <c r="A612" s="2"/>
      <c r="B612" s="2"/>
      <c r="C612" s="2"/>
      <c r="D612" s="3"/>
      <c r="E612" s="2"/>
      <c r="F612" s="2"/>
      <c r="G612" s="16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5">
      <c r="A613" s="2"/>
      <c r="B613" s="2"/>
      <c r="C613" s="2"/>
      <c r="D613" s="3"/>
      <c r="E613" s="2"/>
      <c r="F613" s="2"/>
      <c r="G613" s="16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5">
      <c r="A614" s="2"/>
      <c r="B614" s="2"/>
      <c r="C614" s="2"/>
      <c r="D614" s="3"/>
      <c r="E614" s="2"/>
      <c r="F614" s="2"/>
      <c r="G614" s="16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5">
      <c r="A615" s="2"/>
      <c r="B615" s="2"/>
      <c r="C615" s="2"/>
      <c r="D615" s="3"/>
      <c r="E615" s="2"/>
      <c r="F615" s="2"/>
      <c r="G615" s="16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5">
      <c r="A616" s="2"/>
      <c r="B616" s="2"/>
      <c r="C616" s="2"/>
      <c r="D616" s="3"/>
      <c r="E616" s="2"/>
      <c r="F616" s="2"/>
      <c r="G616" s="16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5">
      <c r="A617" s="2"/>
      <c r="B617" s="2"/>
      <c r="C617" s="2"/>
      <c r="D617" s="3"/>
      <c r="E617" s="2"/>
      <c r="F617" s="2"/>
      <c r="G617" s="16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5">
      <c r="A618" s="2"/>
      <c r="B618" s="2"/>
      <c r="C618" s="2"/>
      <c r="D618" s="3"/>
      <c r="E618" s="2"/>
      <c r="F618" s="2"/>
      <c r="G618" s="16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5">
      <c r="A619" s="2"/>
      <c r="B619" s="2"/>
      <c r="C619" s="2"/>
      <c r="D619" s="3"/>
      <c r="E619" s="2"/>
      <c r="F619" s="2"/>
      <c r="G619" s="16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5">
      <c r="A620" s="2"/>
      <c r="B620" s="2"/>
      <c r="C620" s="2"/>
      <c r="D620" s="3"/>
      <c r="E620" s="2"/>
      <c r="F620" s="2"/>
      <c r="G620" s="16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5">
      <c r="A621" s="2"/>
      <c r="B621" s="2"/>
      <c r="C621" s="2"/>
      <c r="D621" s="3"/>
      <c r="E621" s="2"/>
      <c r="F621" s="2"/>
      <c r="G621" s="16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5">
      <c r="A622" s="2"/>
      <c r="B622" s="2"/>
      <c r="C622" s="2"/>
      <c r="D622" s="3"/>
      <c r="E622" s="2"/>
      <c r="F622" s="2"/>
      <c r="G622" s="16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5">
      <c r="A623" s="2"/>
      <c r="B623" s="2"/>
      <c r="C623" s="2"/>
      <c r="D623" s="3"/>
      <c r="E623" s="2"/>
      <c r="F623" s="2"/>
      <c r="G623" s="16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5">
      <c r="A624" s="2"/>
      <c r="B624" s="2"/>
      <c r="C624" s="2"/>
      <c r="D624" s="3"/>
      <c r="E624" s="2"/>
      <c r="F624" s="2"/>
      <c r="G624" s="16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5">
      <c r="A625" s="2"/>
      <c r="B625" s="2"/>
      <c r="C625" s="2"/>
      <c r="D625" s="3"/>
      <c r="E625" s="2"/>
      <c r="F625" s="2"/>
      <c r="G625" s="16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5">
      <c r="A626" s="2"/>
      <c r="B626" s="2"/>
      <c r="C626" s="2"/>
      <c r="D626" s="3"/>
      <c r="E626" s="2"/>
      <c r="F626" s="2"/>
      <c r="G626" s="16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5">
      <c r="A627" s="2"/>
      <c r="B627" s="2"/>
      <c r="C627" s="2"/>
      <c r="D627" s="3"/>
      <c r="E627" s="2"/>
      <c r="F627" s="2"/>
      <c r="G627" s="16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5">
      <c r="A628" s="2"/>
      <c r="B628" s="2"/>
      <c r="C628" s="2"/>
      <c r="D628" s="3"/>
      <c r="E628" s="2"/>
      <c r="F628" s="2"/>
      <c r="G628" s="16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5">
      <c r="A629" s="2"/>
      <c r="B629" s="2"/>
      <c r="C629" s="2"/>
      <c r="D629" s="3"/>
      <c r="E629" s="2"/>
      <c r="F629" s="2"/>
      <c r="G629" s="16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5">
      <c r="A630" s="2"/>
      <c r="B630" s="2"/>
      <c r="C630" s="2"/>
      <c r="D630" s="3"/>
      <c r="E630" s="2"/>
      <c r="F630" s="2"/>
      <c r="G630" s="16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5">
      <c r="A631" s="2"/>
      <c r="B631" s="2"/>
      <c r="C631" s="2"/>
      <c r="D631" s="3"/>
      <c r="E631" s="2"/>
      <c r="F631" s="2"/>
      <c r="G631" s="16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5">
      <c r="A632" s="2"/>
      <c r="B632" s="2"/>
      <c r="C632" s="2"/>
      <c r="D632" s="3"/>
      <c r="E632" s="2"/>
      <c r="F632" s="2"/>
      <c r="G632" s="16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5">
      <c r="A633" s="2"/>
      <c r="B633" s="2"/>
      <c r="C633" s="2"/>
      <c r="D633" s="3"/>
      <c r="E633" s="2"/>
      <c r="F633" s="2"/>
      <c r="G633" s="16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5">
      <c r="A634" s="2"/>
      <c r="B634" s="2"/>
      <c r="C634" s="2"/>
      <c r="D634" s="3"/>
      <c r="E634" s="2"/>
      <c r="F634" s="2"/>
      <c r="G634" s="16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5">
      <c r="A635" s="2"/>
      <c r="B635" s="2"/>
      <c r="C635" s="2"/>
      <c r="D635" s="3"/>
      <c r="E635" s="2"/>
      <c r="F635" s="2"/>
      <c r="G635" s="16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5">
      <c r="A636" s="2"/>
      <c r="B636" s="2"/>
      <c r="C636" s="2"/>
      <c r="D636" s="3"/>
      <c r="E636" s="2"/>
      <c r="F636" s="2"/>
      <c r="G636" s="16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5">
      <c r="A637" s="2"/>
      <c r="B637" s="2"/>
      <c r="C637" s="2"/>
      <c r="D637" s="3"/>
      <c r="E637" s="2"/>
      <c r="F637" s="2"/>
      <c r="G637" s="16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5">
      <c r="A638" s="2"/>
      <c r="B638" s="2"/>
      <c r="C638" s="2"/>
      <c r="D638" s="3"/>
      <c r="E638" s="2"/>
      <c r="F638" s="2"/>
      <c r="G638" s="16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5">
      <c r="A639" s="2"/>
      <c r="B639" s="2"/>
      <c r="C639" s="2"/>
      <c r="D639" s="3"/>
      <c r="E639" s="2"/>
      <c r="F639" s="2"/>
      <c r="G639" s="16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5">
      <c r="A640" s="2"/>
      <c r="B640" s="2"/>
      <c r="C640" s="2"/>
      <c r="D640" s="3"/>
      <c r="E640" s="2"/>
      <c r="F640" s="2"/>
      <c r="G640" s="16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5">
      <c r="A641" s="2"/>
      <c r="B641" s="2"/>
      <c r="C641" s="2"/>
      <c r="D641" s="3"/>
      <c r="E641" s="2"/>
      <c r="F641" s="2"/>
      <c r="G641" s="16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5">
      <c r="A642" s="2"/>
      <c r="B642" s="2"/>
      <c r="C642" s="2"/>
      <c r="D642" s="3"/>
      <c r="E642" s="2"/>
      <c r="F642" s="2"/>
      <c r="G642" s="16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5">
      <c r="A643" s="2"/>
      <c r="B643" s="2"/>
      <c r="C643" s="2"/>
      <c r="D643" s="3"/>
      <c r="E643" s="2"/>
      <c r="F643" s="2"/>
      <c r="G643" s="16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5">
      <c r="A644" s="2"/>
      <c r="B644" s="2"/>
      <c r="C644" s="2"/>
      <c r="D644" s="3"/>
      <c r="E644" s="2"/>
      <c r="F644" s="2"/>
      <c r="G644" s="16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5">
      <c r="A645" s="2"/>
      <c r="B645" s="2"/>
      <c r="C645" s="2"/>
      <c r="D645" s="3"/>
      <c r="E645" s="2"/>
      <c r="F645" s="2"/>
      <c r="G645" s="16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5">
      <c r="A646" s="2"/>
      <c r="B646" s="2"/>
      <c r="C646" s="2"/>
      <c r="D646" s="3"/>
      <c r="E646" s="2"/>
      <c r="F646" s="2"/>
      <c r="G646" s="16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5">
      <c r="A647" s="2"/>
      <c r="B647" s="2"/>
      <c r="C647" s="2"/>
      <c r="D647" s="3"/>
      <c r="E647" s="2"/>
      <c r="F647" s="2"/>
      <c r="G647" s="16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5">
      <c r="A648" s="2"/>
      <c r="B648" s="2"/>
      <c r="C648" s="2"/>
      <c r="D648" s="3"/>
      <c r="E648" s="2"/>
      <c r="F648" s="2"/>
      <c r="G648" s="16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5">
      <c r="A649" s="2"/>
      <c r="B649" s="2"/>
      <c r="C649" s="2"/>
      <c r="D649" s="3"/>
      <c r="E649" s="2"/>
      <c r="F649" s="2"/>
      <c r="G649" s="16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5">
      <c r="A650" s="2"/>
      <c r="B650" s="2"/>
      <c r="C650" s="2"/>
      <c r="D650" s="3"/>
      <c r="E650" s="2"/>
      <c r="F650" s="2"/>
      <c r="G650" s="16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5">
      <c r="A651" s="2"/>
      <c r="B651" s="2"/>
      <c r="C651" s="2"/>
      <c r="D651" s="3"/>
      <c r="E651" s="2"/>
      <c r="F651" s="2"/>
      <c r="G651" s="16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5">
      <c r="A652" s="2"/>
      <c r="B652" s="2"/>
      <c r="C652" s="2"/>
      <c r="D652" s="3"/>
      <c r="E652" s="2"/>
      <c r="F652" s="2"/>
      <c r="G652" s="16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5">
      <c r="A653" s="2"/>
      <c r="B653" s="2"/>
      <c r="C653" s="2"/>
      <c r="D653" s="3"/>
      <c r="E653" s="2"/>
      <c r="F653" s="2"/>
      <c r="G653" s="16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5">
      <c r="A654" s="2"/>
      <c r="B654" s="2"/>
      <c r="C654" s="2"/>
      <c r="D654" s="3"/>
      <c r="E654" s="2"/>
      <c r="F654" s="2"/>
      <c r="G654" s="16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5">
      <c r="A655" s="2"/>
      <c r="B655" s="2"/>
      <c r="C655" s="2"/>
      <c r="D655" s="3"/>
      <c r="E655" s="2"/>
      <c r="F655" s="2"/>
      <c r="G655" s="16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5">
      <c r="A656" s="2"/>
      <c r="B656" s="2"/>
      <c r="C656" s="2"/>
      <c r="D656" s="3"/>
      <c r="E656" s="2"/>
      <c r="F656" s="2"/>
      <c r="G656" s="16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5">
      <c r="A657" s="2"/>
      <c r="B657" s="2"/>
      <c r="C657" s="2"/>
      <c r="D657" s="3"/>
      <c r="E657" s="2"/>
      <c r="F657" s="2"/>
      <c r="G657" s="16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5">
      <c r="A658" s="2"/>
      <c r="B658" s="2"/>
      <c r="C658" s="2"/>
      <c r="D658" s="3"/>
      <c r="E658" s="2"/>
      <c r="F658" s="2"/>
      <c r="G658" s="16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5">
      <c r="A659" s="2"/>
      <c r="B659" s="2"/>
      <c r="C659" s="2"/>
      <c r="D659" s="3"/>
      <c r="E659" s="2"/>
      <c r="F659" s="2"/>
      <c r="G659" s="16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5">
      <c r="A660" s="2"/>
      <c r="B660" s="2"/>
      <c r="C660" s="2"/>
      <c r="D660" s="3"/>
      <c r="E660" s="2"/>
      <c r="F660" s="2"/>
      <c r="G660" s="16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5">
      <c r="A661" s="2"/>
      <c r="B661" s="2"/>
      <c r="C661" s="2"/>
      <c r="D661" s="3"/>
      <c r="E661" s="2"/>
      <c r="F661" s="2"/>
      <c r="G661" s="16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5">
      <c r="A662" s="2"/>
      <c r="B662" s="2"/>
      <c r="C662" s="2"/>
      <c r="D662" s="3"/>
      <c r="E662" s="2"/>
      <c r="F662" s="2"/>
      <c r="G662" s="16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5">
      <c r="A663" s="2"/>
      <c r="B663" s="2"/>
      <c r="C663" s="2"/>
      <c r="D663" s="3"/>
      <c r="E663" s="2"/>
      <c r="F663" s="2"/>
      <c r="G663" s="16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5">
      <c r="A664" s="2"/>
      <c r="B664" s="2"/>
      <c r="C664" s="2"/>
      <c r="D664" s="3"/>
      <c r="E664" s="2"/>
      <c r="F664" s="2"/>
      <c r="G664" s="16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5">
      <c r="A665" s="2"/>
      <c r="B665" s="2"/>
      <c r="C665" s="2"/>
      <c r="D665" s="3"/>
      <c r="E665" s="2"/>
      <c r="F665" s="2"/>
      <c r="G665" s="16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5">
      <c r="A666" s="2"/>
      <c r="B666" s="2"/>
      <c r="C666" s="2"/>
      <c r="D666" s="3"/>
      <c r="E666" s="2"/>
      <c r="F666" s="2"/>
      <c r="G666" s="16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5">
      <c r="A667" s="2"/>
      <c r="B667" s="2"/>
      <c r="C667" s="2"/>
      <c r="D667" s="3"/>
      <c r="E667" s="2"/>
      <c r="F667" s="2"/>
      <c r="G667" s="16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5">
      <c r="A668" s="2"/>
      <c r="B668" s="2"/>
      <c r="C668" s="2"/>
      <c r="D668" s="3"/>
      <c r="E668" s="2"/>
      <c r="F668" s="2"/>
      <c r="G668" s="16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5">
      <c r="A669" s="2"/>
      <c r="B669" s="2"/>
      <c r="C669" s="2"/>
      <c r="D669" s="3"/>
      <c r="E669" s="2"/>
      <c r="F669" s="2"/>
      <c r="G669" s="16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5">
      <c r="A670" s="2"/>
      <c r="B670" s="2"/>
      <c r="C670" s="2"/>
      <c r="D670" s="3"/>
      <c r="E670" s="2"/>
      <c r="F670" s="2"/>
      <c r="G670" s="16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5">
      <c r="A671" s="2"/>
      <c r="B671" s="2"/>
      <c r="C671" s="2"/>
      <c r="D671" s="3"/>
      <c r="E671" s="2"/>
      <c r="F671" s="2"/>
      <c r="G671" s="16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5">
      <c r="A672" s="2"/>
      <c r="B672" s="2"/>
      <c r="C672" s="2"/>
      <c r="D672" s="3"/>
      <c r="E672" s="2"/>
      <c r="F672" s="2"/>
      <c r="G672" s="16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5">
      <c r="A673" s="2"/>
      <c r="B673" s="2"/>
      <c r="C673" s="2"/>
      <c r="D673" s="3"/>
      <c r="E673" s="2"/>
      <c r="F673" s="2"/>
      <c r="G673" s="16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5">
      <c r="A674" s="2"/>
      <c r="B674" s="2"/>
      <c r="C674" s="2"/>
      <c r="D674" s="3"/>
      <c r="E674" s="2"/>
      <c r="F674" s="2"/>
      <c r="G674" s="16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5">
      <c r="A675" s="2"/>
      <c r="B675" s="2"/>
      <c r="C675" s="2"/>
      <c r="D675" s="3"/>
      <c r="E675" s="2"/>
      <c r="F675" s="2"/>
      <c r="G675" s="16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5">
      <c r="A676" s="2"/>
      <c r="B676" s="2"/>
      <c r="C676" s="2"/>
      <c r="D676" s="3"/>
      <c r="E676" s="2"/>
      <c r="F676" s="2"/>
      <c r="G676" s="16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5">
      <c r="A677" s="2"/>
      <c r="B677" s="2"/>
      <c r="C677" s="2"/>
      <c r="D677" s="3"/>
      <c r="E677" s="2"/>
      <c r="F677" s="2"/>
      <c r="G677" s="16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5">
      <c r="A678" s="2"/>
      <c r="B678" s="2"/>
      <c r="C678" s="2"/>
      <c r="D678" s="3"/>
      <c r="E678" s="2"/>
      <c r="F678" s="2"/>
      <c r="G678" s="16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5">
      <c r="A679" s="2"/>
      <c r="B679" s="2"/>
      <c r="C679" s="2"/>
      <c r="D679" s="3"/>
      <c r="E679" s="2"/>
      <c r="F679" s="2"/>
      <c r="G679" s="16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5">
      <c r="A680" s="2"/>
      <c r="B680" s="2"/>
      <c r="C680" s="2"/>
      <c r="D680" s="3"/>
      <c r="E680" s="2"/>
      <c r="F680" s="2"/>
      <c r="G680" s="16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5">
      <c r="A681" s="2"/>
      <c r="B681" s="2"/>
      <c r="C681" s="2"/>
      <c r="D681" s="3"/>
      <c r="E681" s="2"/>
      <c r="F681" s="2"/>
      <c r="G681" s="16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5">
      <c r="A682" s="2"/>
      <c r="B682" s="2"/>
      <c r="C682" s="2"/>
      <c r="D682" s="3"/>
      <c r="E682" s="2"/>
      <c r="F682" s="2"/>
      <c r="G682" s="16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5">
      <c r="A683" s="2"/>
      <c r="B683" s="2"/>
      <c r="C683" s="2"/>
      <c r="D683" s="3"/>
      <c r="E683" s="2"/>
      <c r="F683" s="2"/>
      <c r="G683" s="16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5">
      <c r="A684" s="2"/>
      <c r="B684" s="2"/>
      <c r="C684" s="2"/>
      <c r="D684" s="3"/>
      <c r="E684" s="2"/>
      <c r="F684" s="2"/>
      <c r="G684" s="16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5">
      <c r="A685" s="2"/>
      <c r="B685" s="2"/>
      <c r="C685" s="2"/>
      <c r="D685" s="3"/>
      <c r="E685" s="2"/>
      <c r="F685" s="2"/>
      <c r="G685" s="16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5">
      <c r="A686" s="2"/>
      <c r="B686" s="2"/>
      <c r="C686" s="2"/>
      <c r="D686" s="3"/>
      <c r="E686" s="2"/>
      <c r="F686" s="2"/>
      <c r="G686" s="16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5">
      <c r="A687" s="2"/>
      <c r="B687" s="2"/>
      <c r="C687" s="2"/>
      <c r="D687" s="3"/>
      <c r="E687" s="2"/>
      <c r="F687" s="2"/>
      <c r="G687" s="16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5">
      <c r="A688" s="2"/>
      <c r="B688" s="2"/>
      <c r="C688" s="2"/>
      <c r="D688" s="3"/>
      <c r="E688" s="2"/>
      <c r="F688" s="2"/>
      <c r="G688" s="16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5">
      <c r="A689" s="2"/>
      <c r="B689" s="2"/>
      <c r="C689" s="2"/>
      <c r="D689" s="3"/>
      <c r="E689" s="2"/>
      <c r="F689" s="2"/>
      <c r="G689" s="16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5">
      <c r="A690" s="2"/>
      <c r="B690" s="2"/>
      <c r="C690" s="2"/>
      <c r="D690" s="3"/>
      <c r="E690" s="2"/>
      <c r="F690" s="2"/>
      <c r="G690" s="16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5">
      <c r="A691" s="2"/>
      <c r="B691" s="2"/>
      <c r="C691" s="2"/>
      <c r="D691" s="3"/>
      <c r="E691" s="2"/>
      <c r="F691" s="2"/>
      <c r="G691" s="16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5">
      <c r="A692" s="2"/>
      <c r="B692" s="2"/>
      <c r="C692" s="2"/>
      <c r="D692" s="3"/>
      <c r="E692" s="2"/>
      <c r="F692" s="2"/>
      <c r="G692" s="16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5">
      <c r="A693" s="2"/>
      <c r="B693" s="2"/>
      <c r="C693" s="2"/>
      <c r="D693" s="3"/>
      <c r="E693" s="2"/>
      <c r="F693" s="2"/>
      <c r="G693" s="16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5">
      <c r="A694" s="2"/>
      <c r="B694" s="2"/>
      <c r="C694" s="2"/>
      <c r="D694" s="3"/>
      <c r="E694" s="2"/>
      <c r="F694" s="2"/>
      <c r="G694" s="16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5">
      <c r="A695" s="2"/>
      <c r="B695" s="2"/>
      <c r="C695" s="2"/>
      <c r="D695" s="3"/>
      <c r="E695" s="2"/>
      <c r="F695" s="2"/>
      <c r="G695" s="16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5">
      <c r="A696" s="2"/>
      <c r="B696" s="2"/>
      <c r="C696" s="2"/>
      <c r="D696" s="3"/>
      <c r="E696" s="2"/>
      <c r="F696" s="2"/>
      <c r="G696" s="16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5">
      <c r="A697" s="2"/>
      <c r="B697" s="2"/>
      <c r="C697" s="2"/>
      <c r="D697" s="3"/>
      <c r="E697" s="2"/>
      <c r="F697" s="2"/>
      <c r="G697" s="16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5">
      <c r="A698" s="2"/>
      <c r="B698" s="2"/>
      <c r="C698" s="2"/>
      <c r="D698" s="3"/>
      <c r="E698" s="2"/>
      <c r="F698" s="2"/>
      <c r="G698" s="16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5">
      <c r="A699" s="2"/>
      <c r="B699" s="2"/>
      <c r="C699" s="2"/>
      <c r="D699" s="3"/>
      <c r="E699" s="2"/>
      <c r="F699" s="2"/>
      <c r="G699" s="16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5">
      <c r="A700" s="2"/>
      <c r="B700" s="2"/>
      <c r="C700" s="2"/>
      <c r="D700" s="3"/>
      <c r="E700" s="2"/>
      <c r="F700" s="2"/>
      <c r="G700" s="16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5">
      <c r="A701" s="2"/>
      <c r="B701" s="2"/>
      <c r="C701" s="2"/>
      <c r="D701" s="3"/>
      <c r="E701" s="2"/>
      <c r="F701" s="2"/>
      <c r="G701" s="16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5">
      <c r="A702" s="2"/>
      <c r="B702" s="2"/>
      <c r="C702" s="2"/>
      <c r="D702" s="3"/>
      <c r="E702" s="2"/>
      <c r="F702" s="2"/>
      <c r="G702" s="16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5">
      <c r="A703" s="2"/>
      <c r="B703" s="2"/>
      <c r="C703" s="2"/>
      <c r="D703" s="3"/>
      <c r="E703" s="2"/>
      <c r="F703" s="2"/>
      <c r="G703" s="16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5">
      <c r="A704" s="2"/>
      <c r="B704" s="2"/>
      <c r="C704" s="2"/>
      <c r="D704" s="3"/>
      <c r="E704" s="2"/>
      <c r="F704" s="2"/>
      <c r="G704" s="16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5">
      <c r="A705" s="2"/>
      <c r="B705" s="2"/>
      <c r="C705" s="2"/>
      <c r="D705" s="3"/>
      <c r="E705" s="2"/>
      <c r="F705" s="2"/>
      <c r="G705" s="16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5">
      <c r="A706" s="2"/>
      <c r="B706" s="2"/>
      <c r="C706" s="2"/>
      <c r="D706" s="3"/>
      <c r="E706" s="2"/>
      <c r="F706" s="2"/>
      <c r="G706" s="16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5">
      <c r="A707" s="2"/>
      <c r="B707" s="2"/>
      <c r="C707" s="2"/>
      <c r="D707" s="3"/>
      <c r="E707" s="2"/>
      <c r="F707" s="2"/>
      <c r="G707" s="16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5">
      <c r="A708" s="2"/>
      <c r="B708" s="2"/>
      <c r="C708" s="2"/>
      <c r="D708" s="3"/>
      <c r="E708" s="2"/>
      <c r="F708" s="2"/>
      <c r="G708" s="16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5">
      <c r="A709" s="2"/>
      <c r="B709" s="2"/>
      <c r="C709" s="2"/>
      <c r="D709" s="3"/>
      <c r="E709" s="2"/>
      <c r="F709" s="2"/>
      <c r="G709" s="16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5">
      <c r="A710" s="2"/>
      <c r="B710" s="2"/>
      <c r="C710" s="2"/>
      <c r="D710" s="3"/>
      <c r="E710" s="2"/>
      <c r="F710" s="2"/>
      <c r="G710" s="16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5">
      <c r="A711" s="2"/>
      <c r="B711" s="2"/>
      <c r="C711" s="2"/>
      <c r="D711" s="3"/>
      <c r="E711" s="2"/>
      <c r="F711" s="2"/>
      <c r="G711" s="16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5">
      <c r="A712" s="2"/>
      <c r="B712" s="2"/>
      <c r="C712" s="2"/>
      <c r="D712" s="3"/>
      <c r="E712" s="2"/>
      <c r="F712" s="2"/>
      <c r="G712" s="16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5">
      <c r="A713" s="2"/>
      <c r="B713" s="2"/>
      <c r="C713" s="2"/>
      <c r="D713" s="3"/>
      <c r="E713" s="2"/>
      <c r="F713" s="2"/>
      <c r="G713" s="16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5">
      <c r="A714" s="2"/>
      <c r="B714" s="2"/>
      <c r="C714" s="2"/>
      <c r="D714" s="3"/>
      <c r="E714" s="2"/>
      <c r="F714" s="2"/>
      <c r="G714" s="16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5">
      <c r="A715" s="2"/>
      <c r="B715" s="2"/>
      <c r="C715" s="2"/>
      <c r="D715" s="3"/>
      <c r="E715" s="2"/>
      <c r="F715" s="2"/>
      <c r="G715" s="16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5">
      <c r="A716" s="2"/>
      <c r="B716" s="2"/>
      <c r="C716" s="2"/>
      <c r="D716" s="3"/>
      <c r="E716" s="2"/>
      <c r="F716" s="2"/>
      <c r="G716" s="16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5">
      <c r="A717" s="2"/>
      <c r="B717" s="2"/>
      <c r="C717" s="2"/>
      <c r="D717" s="3"/>
      <c r="E717" s="2"/>
      <c r="F717" s="2"/>
      <c r="G717" s="16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5">
      <c r="A718" s="2"/>
      <c r="B718" s="2"/>
      <c r="C718" s="2"/>
      <c r="D718" s="3"/>
      <c r="E718" s="2"/>
      <c r="F718" s="2"/>
      <c r="G718" s="16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5">
      <c r="A719" s="2"/>
      <c r="B719" s="2"/>
      <c r="C719" s="2"/>
      <c r="D719" s="3"/>
      <c r="E719" s="2"/>
      <c r="F719" s="2"/>
      <c r="G719" s="16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5">
      <c r="A720" s="2"/>
      <c r="B720" s="2"/>
      <c r="C720" s="2"/>
      <c r="D720" s="3"/>
      <c r="E720" s="2"/>
      <c r="F720" s="2"/>
      <c r="G720" s="16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5">
      <c r="A721" s="2"/>
      <c r="B721" s="2"/>
      <c r="C721" s="2"/>
      <c r="D721" s="3"/>
      <c r="E721" s="2"/>
      <c r="F721" s="2"/>
      <c r="G721" s="16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5">
      <c r="A722" s="2"/>
      <c r="B722" s="2"/>
      <c r="C722" s="2"/>
      <c r="D722" s="3"/>
      <c r="E722" s="2"/>
      <c r="F722" s="2"/>
      <c r="G722" s="16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5">
      <c r="A723" s="2"/>
      <c r="B723" s="2"/>
      <c r="C723" s="2"/>
      <c r="D723" s="3"/>
      <c r="E723" s="2"/>
      <c r="F723" s="2"/>
      <c r="G723" s="16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5">
      <c r="A724" s="2"/>
      <c r="B724" s="2"/>
      <c r="C724" s="2"/>
      <c r="D724" s="3"/>
      <c r="E724" s="2"/>
      <c r="F724" s="2"/>
      <c r="G724" s="16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5">
      <c r="A725" s="2"/>
      <c r="B725" s="2"/>
      <c r="C725" s="2"/>
      <c r="D725" s="3"/>
      <c r="E725" s="2"/>
      <c r="F725" s="2"/>
      <c r="G725" s="16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5">
      <c r="A726" s="2"/>
      <c r="B726" s="2"/>
      <c r="C726" s="2"/>
      <c r="D726" s="3"/>
      <c r="E726" s="2"/>
      <c r="F726" s="2"/>
      <c r="G726" s="16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5">
      <c r="A727" s="2"/>
      <c r="B727" s="2"/>
      <c r="C727" s="2"/>
      <c r="D727" s="3"/>
      <c r="E727" s="2"/>
      <c r="F727" s="2"/>
      <c r="G727" s="16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5">
      <c r="A728" s="2"/>
      <c r="B728" s="2"/>
      <c r="C728" s="2"/>
      <c r="D728" s="3"/>
      <c r="E728" s="2"/>
      <c r="F728" s="2"/>
      <c r="G728" s="16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5">
      <c r="A729" s="2"/>
      <c r="B729" s="2"/>
      <c r="C729" s="2"/>
      <c r="D729" s="3"/>
      <c r="E729" s="2"/>
      <c r="F729" s="2"/>
      <c r="G729" s="16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5">
      <c r="A730" s="2"/>
      <c r="B730" s="2"/>
      <c r="C730" s="2"/>
      <c r="D730" s="3"/>
      <c r="E730" s="2"/>
      <c r="F730" s="2"/>
      <c r="G730" s="16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5">
      <c r="A731" s="2"/>
      <c r="B731" s="2"/>
      <c r="C731" s="2"/>
      <c r="D731" s="3"/>
      <c r="E731" s="2"/>
      <c r="F731" s="2"/>
      <c r="G731" s="16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5">
      <c r="A732" s="2"/>
      <c r="B732" s="2"/>
      <c r="C732" s="2"/>
      <c r="D732" s="3"/>
      <c r="E732" s="2"/>
      <c r="F732" s="2"/>
      <c r="G732" s="16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5">
      <c r="A733" s="2"/>
      <c r="B733" s="2"/>
      <c r="C733" s="2"/>
      <c r="D733" s="3"/>
      <c r="E733" s="2"/>
      <c r="F733" s="2"/>
      <c r="G733" s="16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5">
      <c r="A734" s="2"/>
      <c r="B734" s="2"/>
      <c r="C734" s="2"/>
      <c r="D734" s="3"/>
      <c r="E734" s="2"/>
      <c r="F734" s="2"/>
      <c r="G734" s="16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5">
      <c r="A735" s="2"/>
      <c r="B735" s="2"/>
      <c r="C735" s="2"/>
      <c r="D735" s="3"/>
      <c r="E735" s="2"/>
      <c r="F735" s="2"/>
      <c r="G735" s="16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5">
      <c r="A736" s="2"/>
      <c r="B736" s="2"/>
      <c r="C736" s="2"/>
      <c r="D736" s="3"/>
      <c r="E736" s="2"/>
      <c r="F736" s="2"/>
      <c r="G736" s="16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5">
      <c r="A737" s="2"/>
      <c r="B737" s="2"/>
      <c r="C737" s="2"/>
      <c r="D737" s="3"/>
      <c r="E737" s="2"/>
      <c r="F737" s="2"/>
      <c r="G737" s="16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5">
      <c r="A738" s="2"/>
      <c r="B738" s="2"/>
      <c r="C738" s="2"/>
      <c r="D738" s="3"/>
      <c r="E738" s="2"/>
      <c r="F738" s="2"/>
      <c r="G738" s="16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5">
      <c r="A739" s="2"/>
      <c r="B739" s="2"/>
      <c r="C739" s="2"/>
      <c r="D739" s="3"/>
      <c r="E739" s="2"/>
      <c r="F739" s="2"/>
      <c r="G739" s="16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5">
      <c r="A740" s="2"/>
      <c r="B740" s="2"/>
      <c r="C740" s="2"/>
      <c r="D740" s="3"/>
      <c r="E740" s="2"/>
      <c r="F740" s="2"/>
      <c r="G740" s="16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5">
      <c r="A741" s="2"/>
      <c r="B741" s="2"/>
      <c r="C741" s="2"/>
      <c r="D741" s="3"/>
      <c r="E741" s="2"/>
      <c r="F741" s="2"/>
      <c r="G741" s="16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5">
      <c r="A742" s="2"/>
      <c r="B742" s="2"/>
      <c r="C742" s="2"/>
      <c r="D742" s="3"/>
      <c r="E742" s="2"/>
      <c r="F742" s="2"/>
      <c r="G742" s="16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5">
      <c r="A743" s="2"/>
      <c r="B743" s="2"/>
      <c r="C743" s="2"/>
      <c r="D743" s="3"/>
      <c r="E743" s="2"/>
      <c r="F743" s="2"/>
      <c r="G743" s="16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5">
      <c r="A744" s="2"/>
      <c r="B744" s="2"/>
      <c r="C744" s="2"/>
      <c r="D744" s="3"/>
      <c r="E744" s="2"/>
      <c r="F744" s="2"/>
      <c r="G744" s="16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5">
      <c r="A745" s="2"/>
      <c r="B745" s="2"/>
      <c r="C745" s="2"/>
      <c r="D745" s="3"/>
      <c r="E745" s="2"/>
      <c r="F745" s="2"/>
      <c r="G745" s="16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5">
      <c r="A746" s="2"/>
      <c r="B746" s="2"/>
      <c r="C746" s="2"/>
      <c r="D746" s="3"/>
      <c r="E746" s="2"/>
      <c r="F746" s="2"/>
      <c r="G746" s="16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5">
      <c r="A747" s="2"/>
      <c r="B747" s="2"/>
      <c r="C747" s="2"/>
      <c r="D747" s="3"/>
      <c r="E747" s="2"/>
      <c r="F747" s="2"/>
      <c r="G747" s="16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5">
      <c r="A748" s="2"/>
      <c r="B748" s="2"/>
      <c r="C748" s="2"/>
      <c r="D748" s="3"/>
      <c r="E748" s="2"/>
      <c r="F748" s="2"/>
      <c r="G748" s="16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5">
      <c r="A749" s="2"/>
      <c r="B749" s="2"/>
      <c r="C749" s="2"/>
      <c r="D749" s="3"/>
      <c r="E749" s="2"/>
      <c r="F749" s="2"/>
      <c r="G749" s="16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5">
      <c r="A750" s="2"/>
      <c r="B750" s="2"/>
      <c r="C750" s="2"/>
      <c r="D750" s="3"/>
      <c r="E750" s="2"/>
      <c r="F750" s="2"/>
      <c r="G750" s="16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5">
      <c r="A751" s="2"/>
      <c r="B751" s="2"/>
      <c r="C751" s="2"/>
      <c r="D751" s="3"/>
      <c r="E751" s="2"/>
      <c r="F751" s="2"/>
      <c r="G751" s="16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5">
      <c r="A752" s="2"/>
      <c r="B752" s="2"/>
      <c r="C752" s="2"/>
      <c r="D752" s="3"/>
      <c r="E752" s="2"/>
      <c r="F752" s="2"/>
      <c r="G752" s="16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5">
      <c r="A753" s="2"/>
      <c r="B753" s="2"/>
      <c r="C753" s="2"/>
      <c r="D753" s="3"/>
      <c r="E753" s="2"/>
      <c r="F753" s="2"/>
      <c r="G753" s="16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5">
      <c r="A754" s="2"/>
      <c r="B754" s="2"/>
      <c r="C754" s="2"/>
      <c r="D754" s="3"/>
      <c r="E754" s="2"/>
      <c r="F754" s="2"/>
      <c r="G754" s="16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5">
      <c r="A755" s="2"/>
      <c r="B755" s="2"/>
      <c r="C755" s="2"/>
      <c r="D755" s="3"/>
      <c r="E755" s="2"/>
      <c r="F755" s="2"/>
      <c r="G755" s="16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5">
      <c r="A756" s="2"/>
      <c r="B756" s="2"/>
      <c r="C756" s="2"/>
      <c r="D756" s="3"/>
      <c r="E756" s="2"/>
      <c r="F756" s="2"/>
      <c r="G756" s="16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5">
      <c r="A757" s="2"/>
      <c r="B757" s="2"/>
      <c r="C757" s="2"/>
      <c r="D757" s="3"/>
      <c r="E757" s="2"/>
      <c r="F757" s="2"/>
      <c r="G757" s="16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5">
      <c r="A758" s="2"/>
      <c r="B758" s="2"/>
      <c r="C758" s="2"/>
      <c r="D758" s="3"/>
      <c r="E758" s="2"/>
      <c r="F758" s="2"/>
      <c r="G758" s="16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5">
      <c r="A759" s="2"/>
      <c r="B759" s="2"/>
      <c r="C759" s="2"/>
      <c r="D759" s="3"/>
      <c r="E759" s="2"/>
      <c r="F759" s="2"/>
      <c r="G759" s="16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5">
      <c r="A760" s="2"/>
      <c r="B760" s="2"/>
      <c r="C760" s="2"/>
      <c r="D760" s="3"/>
      <c r="E760" s="2"/>
      <c r="F760" s="2"/>
      <c r="G760" s="16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5">
      <c r="A761" s="2"/>
      <c r="B761" s="2"/>
      <c r="C761" s="2"/>
      <c r="D761" s="3"/>
      <c r="E761" s="2"/>
      <c r="F761" s="2"/>
      <c r="G761" s="16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5">
      <c r="A762" s="2"/>
      <c r="B762" s="2"/>
      <c r="C762" s="2"/>
      <c r="D762" s="3"/>
      <c r="E762" s="2"/>
      <c r="F762" s="2"/>
      <c r="G762" s="16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5">
      <c r="A763" s="2"/>
      <c r="B763" s="2"/>
      <c r="C763" s="2"/>
      <c r="D763" s="3"/>
      <c r="E763" s="2"/>
      <c r="F763" s="2"/>
      <c r="G763" s="16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5">
      <c r="A764" s="2"/>
      <c r="B764" s="2"/>
      <c r="C764" s="2"/>
      <c r="D764" s="3"/>
      <c r="E764" s="2"/>
      <c r="F764" s="2"/>
      <c r="G764" s="16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5">
      <c r="A765" s="2"/>
      <c r="B765" s="2"/>
      <c r="C765" s="2"/>
      <c r="D765" s="3"/>
      <c r="E765" s="2"/>
      <c r="F765" s="2"/>
      <c r="G765" s="16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5">
      <c r="A766" s="2"/>
      <c r="B766" s="2"/>
      <c r="C766" s="2"/>
      <c r="D766" s="3"/>
      <c r="E766" s="2"/>
      <c r="F766" s="2"/>
      <c r="G766" s="16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5">
      <c r="A767" s="2"/>
      <c r="B767" s="2"/>
      <c r="C767" s="2"/>
      <c r="D767" s="3"/>
      <c r="E767" s="2"/>
      <c r="F767" s="2"/>
      <c r="G767" s="16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5">
      <c r="A768" s="2"/>
      <c r="B768" s="2"/>
      <c r="C768" s="2"/>
      <c r="D768" s="3"/>
      <c r="E768" s="2"/>
      <c r="F768" s="2"/>
      <c r="G768" s="16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5">
      <c r="A769" s="2"/>
      <c r="B769" s="2"/>
      <c r="C769" s="2"/>
      <c r="D769" s="3"/>
      <c r="E769" s="2"/>
      <c r="F769" s="2"/>
      <c r="G769" s="16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5">
      <c r="A770" s="2"/>
      <c r="B770" s="2"/>
      <c r="C770" s="2"/>
      <c r="D770" s="3"/>
      <c r="E770" s="2"/>
      <c r="F770" s="2"/>
      <c r="G770" s="16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5">
      <c r="A771" s="2"/>
      <c r="B771" s="2"/>
      <c r="C771" s="2"/>
      <c r="D771" s="3"/>
      <c r="E771" s="2"/>
      <c r="F771" s="2"/>
      <c r="G771" s="16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5">
      <c r="A772" s="2"/>
      <c r="B772" s="2"/>
      <c r="C772" s="2"/>
      <c r="D772" s="3"/>
      <c r="E772" s="2"/>
      <c r="F772" s="2"/>
      <c r="G772" s="16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5">
      <c r="A773" s="2"/>
      <c r="B773" s="2"/>
      <c r="C773" s="2"/>
      <c r="D773" s="3"/>
      <c r="E773" s="2"/>
      <c r="F773" s="2"/>
      <c r="G773" s="16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5">
      <c r="A774" s="2"/>
      <c r="B774" s="2"/>
      <c r="C774" s="2"/>
      <c r="D774" s="3"/>
      <c r="E774" s="2"/>
      <c r="F774" s="2"/>
      <c r="G774" s="16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5">
      <c r="A775" s="2"/>
      <c r="B775" s="2"/>
      <c r="C775" s="2"/>
      <c r="D775" s="3"/>
      <c r="E775" s="2"/>
      <c r="F775" s="2"/>
      <c r="G775" s="16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5">
      <c r="A776" s="2"/>
      <c r="B776" s="2"/>
      <c r="C776" s="2"/>
      <c r="D776" s="3"/>
      <c r="E776" s="2"/>
      <c r="F776" s="2"/>
      <c r="G776" s="16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5">
      <c r="A777" s="2"/>
      <c r="B777" s="2"/>
      <c r="C777" s="2"/>
      <c r="D777" s="3"/>
      <c r="E777" s="2"/>
      <c r="F777" s="2"/>
      <c r="G777" s="16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5">
      <c r="A778" s="2"/>
      <c r="B778" s="2"/>
      <c r="C778" s="2"/>
      <c r="D778" s="3"/>
      <c r="E778" s="2"/>
      <c r="F778" s="2"/>
      <c r="G778" s="16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5">
      <c r="A779" s="2"/>
      <c r="B779" s="2"/>
      <c r="C779" s="2"/>
      <c r="D779" s="3"/>
      <c r="E779" s="2"/>
      <c r="F779" s="2"/>
      <c r="G779" s="16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5">
      <c r="A780" s="2"/>
      <c r="B780" s="2"/>
      <c r="C780" s="2"/>
      <c r="D780" s="3"/>
      <c r="E780" s="2"/>
      <c r="F780" s="2"/>
      <c r="G780" s="16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5">
      <c r="A781" s="2"/>
      <c r="B781" s="2"/>
      <c r="C781" s="2"/>
      <c r="D781" s="3"/>
      <c r="E781" s="2"/>
      <c r="F781" s="2"/>
      <c r="G781" s="16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5">
      <c r="A782" s="2"/>
      <c r="B782" s="2"/>
      <c r="C782" s="2"/>
      <c r="D782" s="3"/>
      <c r="E782" s="2"/>
      <c r="F782" s="2"/>
      <c r="G782" s="16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5">
      <c r="A783" s="2"/>
      <c r="B783" s="2"/>
      <c r="C783" s="2"/>
      <c r="D783" s="3"/>
      <c r="E783" s="2"/>
      <c r="F783" s="2"/>
      <c r="G783" s="16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5">
      <c r="A784" s="2"/>
      <c r="B784" s="2"/>
      <c r="C784" s="2"/>
      <c r="D784" s="3"/>
      <c r="E784" s="2"/>
      <c r="F784" s="2"/>
      <c r="G784" s="16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5">
      <c r="A785" s="2"/>
      <c r="B785" s="2"/>
      <c r="C785" s="2"/>
      <c r="D785" s="3"/>
      <c r="E785" s="2"/>
      <c r="F785" s="2"/>
      <c r="G785" s="16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5">
      <c r="A786" s="2"/>
      <c r="B786" s="2"/>
      <c r="C786" s="2"/>
      <c r="D786" s="3"/>
      <c r="E786" s="2"/>
      <c r="F786" s="2"/>
      <c r="G786" s="16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5">
      <c r="A787" s="2"/>
      <c r="B787" s="2"/>
      <c r="C787" s="2"/>
      <c r="D787" s="3"/>
      <c r="E787" s="2"/>
      <c r="F787" s="2"/>
      <c r="G787" s="16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5">
      <c r="A788" s="2"/>
      <c r="B788" s="2"/>
      <c r="C788" s="2"/>
      <c r="D788" s="3"/>
      <c r="E788" s="2"/>
      <c r="F788" s="2"/>
      <c r="G788" s="16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5">
      <c r="A789" s="2"/>
      <c r="B789" s="2"/>
      <c r="C789" s="2"/>
      <c r="D789" s="3"/>
      <c r="E789" s="2"/>
      <c r="F789" s="2"/>
      <c r="G789" s="16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5">
      <c r="A790" s="2"/>
      <c r="B790" s="2"/>
      <c r="C790" s="2"/>
      <c r="D790" s="3"/>
      <c r="E790" s="2"/>
      <c r="F790" s="2"/>
      <c r="G790" s="16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5">
      <c r="A791" s="2"/>
      <c r="B791" s="2"/>
      <c r="C791" s="2"/>
      <c r="D791" s="3"/>
      <c r="E791" s="2"/>
      <c r="F791" s="2"/>
      <c r="G791" s="16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5">
      <c r="A792" s="2"/>
      <c r="B792" s="2"/>
      <c r="C792" s="2"/>
      <c r="D792" s="3"/>
      <c r="E792" s="2"/>
      <c r="F792" s="2"/>
      <c r="G792" s="16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5">
      <c r="A793" s="2"/>
      <c r="B793" s="2"/>
      <c r="C793" s="2"/>
      <c r="D793" s="3"/>
      <c r="E793" s="2"/>
      <c r="F793" s="2"/>
      <c r="G793" s="16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5">
      <c r="A794" s="2"/>
      <c r="B794" s="2"/>
      <c r="C794" s="2"/>
      <c r="D794" s="3"/>
      <c r="E794" s="2"/>
      <c r="F794" s="2"/>
      <c r="G794" s="16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5">
      <c r="A795" s="2"/>
      <c r="B795" s="2"/>
      <c r="C795" s="2"/>
      <c r="D795" s="3"/>
      <c r="E795" s="2"/>
      <c r="F795" s="2"/>
      <c r="G795" s="16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5">
      <c r="A796" s="2"/>
      <c r="B796" s="2"/>
      <c r="C796" s="2"/>
      <c r="D796" s="3"/>
      <c r="E796" s="2"/>
      <c r="F796" s="2"/>
      <c r="G796" s="16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5">
      <c r="A797" s="2"/>
      <c r="B797" s="2"/>
      <c r="C797" s="2"/>
      <c r="D797" s="3"/>
      <c r="E797" s="2"/>
      <c r="F797" s="2"/>
      <c r="G797" s="16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5">
      <c r="A798" s="2"/>
      <c r="B798" s="2"/>
      <c r="C798" s="2"/>
      <c r="D798" s="3"/>
      <c r="E798" s="2"/>
      <c r="F798" s="2"/>
      <c r="G798" s="16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5">
      <c r="A799" s="2"/>
      <c r="B799" s="2"/>
      <c r="C799" s="2"/>
      <c r="D799" s="3"/>
      <c r="E799" s="2"/>
      <c r="F799" s="2"/>
      <c r="G799" s="16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5">
      <c r="A800" s="2"/>
      <c r="B800" s="2"/>
      <c r="C800" s="2"/>
      <c r="D800" s="3"/>
      <c r="E800" s="2"/>
      <c r="F800" s="2"/>
      <c r="G800" s="16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5">
      <c r="A801" s="2"/>
      <c r="B801" s="2"/>
      <c r="C801" s="2"/>
      <c r="D801" s="3"/>
      <c r="E801" s="2"/>
      <c r="F801" s="2"/>
      <c r="G801" s="16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5">
      <c r="A802" s="2"/>
      <c r="B802" s="2"/>
      <c r="C802" s="2"/>
      <c r="D802" s="3"/>
      <c r="E802" s="2"/>
      <c r="F802" s="2"/>
      <c r="G802" s="16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5">
      <c r="A803" s="2"/>
      <c r="B803" s="2"/>
      <c r="C803" s="2"/>
      <c r="D803" s="3"/>
      <c r="E803" s="2"/>
      <c r="F803" s="2"/>
      <c r="G803" s="16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5">
      <c r="A804" s="2"/>
      <c r="B804" s="2"/>
      <c r="C804" s="2"/>
      <c r="D804" s="3"/>
      <c r="E804" s="2"/>
      <c r="F804" s="2"/>
      <c r="G804" s="16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5">
      <c r="A805" s="2"/>
      <c r="B805" s="2"/>
      <c r="C805" s="2"/>
      <c r="D805" s="3"/>
      <c r="E805" s="2"/>
      <c r="F805" s="2"/>
      <c r="G805" s="16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5">
      <c r="A806" s="2"/>
      <c r="B806" s="2"/>
      <c r="C806" s="2"/>
      <c r="D806" s="3"/>
      <c r="E806" s="2"/>
      <c r="F806" s="2"/>
      <c r="G806" s="16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5">
      <c r="A807" s="2"/>
      <c r="B807" s="2"/>
      <c r="C807" s="2"/>
      <c r="D807" s="3"/>
      <c r="E807" s="2"/>
      <c r="F807" s="2"/>
      <c r="G807" s="16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5">
      <c r="A808" s="2"/>
      <c r="B808" s="2"/>
      <c r="C808" s="2"/>
      <c r="D808" s="3"/>
      <c r="E808" s="2"/>
      <c r="F808" s="2"/>
      <c r="G808" s="16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5">
      <c r="A809" s="2"/>
      <c r="B809" s="2"/>
      <c r="C809" s="2"/>
      <c r="D809" s="3"/>
      <c r="E809" s="2"/>
      <c r="F809" s="2"/>
      <c r="G809" s="16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5">
      <c r="A810" s="2"/>
      <c r="B810" s="2"/>
      <c r="C810" s="2"/>
      <c r="D810" s="3"/>
      <c r="E810" s="2"/>
      <c r="F810" s="2"/>
      <c r="G810" s="16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5">
      <c r="A811" s="2"/>
      <c r="B811" s="2"/>
      <c r="C811" s="2"/>
      <c r="D811" s="3"/>
      <c r="E811" s="2"/>
      <c r="F811" s="2"/>
      <c r="G811" s="16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5">
      <c r="A812" s="2"/>
      <c r="B812" s="2"/>
      <c r="C812" s="2"/>
      <c r="D812" s="3"/>
      <c r="E812" s="2"/>
      <c r="F812" s="2"/>
      <c r="G812" s="16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5">
      <c r="A813" s="2"/>
      <c r="B813" s="2"/>
      <c r="C813" s="2"/>
      <c r="D813" s="3"/>
      <c r="E813" s="2"/>
      <c r="F813" s="2"/>
      <c r="G813" s="16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5">
      <c r="A814" s="2"/>
      <c r="B814" s="2"/>
      <c r="C814" s="2"/>
      <c r="D814" s="3"/>
      <c r="E814" s="2"/>
      <c r="F814" s="2"/>
      <c r="G814" s="16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5">
      <c r="A815" s="2"/>
      <c r="B815" s="2"/>
      <c r="C815" s="2"/>
      <c r="D815" s="3"/>
      <c r="E815" s="2"/>
      <c r="F815" s="2"/>
      <c r="G815" s="16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5">
      <c r="A816" s="2"/>
      <c r="B816" s="2"/>
      <c r="C816" s="2"/>
      <c r="D816" s="3"/>
      <c r="E816" s="2"/>
      <c r="F816" s="2"/>
      <c r="G816" s="16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5">
      <c r="A817" s="2"/>
      <c r="B817" s="2"/>
      <c r="C817" s="2"/>
      <c r="D817" s="3"/>
      <c r="E817" s="2"/>
      <c r="F817" s="2"/>
      <c r="G817" s="16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5">
      <c r="A818" s="2"/>
      <c r="B818" s="2"/>
      <c r="C818" s="2"/>
      <c r="D818" s="3"/>
      <c r="E818" s="2"/>
      <c r="F818" s="2"/>
      <c r="G818" s="16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5">
      <c r="A819" s="2"/>
      <c r="B819" s="2"/>
      <c r="C819" s="2"/>
      <c r="D819" s="3"/>
      <c r="E819" s="2"/>
      <c r="F819" s="2"/>
      <c r="G819" s="16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5">
      <c r="A820" s="2"/>
      <c r="B820" s="2"/>
      <c r="C820" s="2"/>
      <c r="D820" s="3"/>
      <c r="E820" s="2"/>
      <c r="F820" s="2"/>
      <c r="G820" s="16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5">
      <c r="A821" s="2"/>
      <c r="B821" s="2"/>
      <c r="C821" s="2"/>
      <c r="D821" s="3"/>
      <c r="E821" s="2"/>
      <c r="F821" s="2"/>
      <c r="G821" s="16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5">
      <c r="A822" s="2"/>
      <c r="B822" s="2"/>
      <c r="C822" s="2"/>
      <c r="D822" s="3"/>
      <c r="E822" s="2"/>
      <c r="F822" s="2"/>
      <c r="G822" s="16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5">
      <c r="A823" s="2"/>
      <c r="B823" s="2"/>
      <c r="C823" s="2"/>
      <c r="D823" s="3"/>
      <c r="E823" s="2"/>
      <c r="F823" s="2"/>
      <c r="G823" s="16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5">
      <c r="A824" s="2"/>
      <c r="B824" s="2"/>
      <c r="C824" s="2"/>
      <c r="D824" s="3"/>
      <c r="E824" s="2"/>
      <c r="F824" s="2"/>
      <c r="G824" s="16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5">
      <c r="A825" s="2"/>
      <c r="B825" s="2"/>
      <c r="C825" s="2"/>
      <c r="D825" s="3"/>
      <c r="E825" s="2"/>
      <c r="F825" s="2"/>
      <c r="G825" s="16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5">
      <c r="A826" s="2"/>
      <c r="B826" s="2"/>
      <c r="C826" s="2"/>
      <c r="D826" s="3"/>
      <c r="E826" s="2"/>
      <c r="F826" s="2"/>
      <c r="G826" s="16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5">
      <c r="A827" s="2"/>
      <c r="B827" s="2"/>
      <c r="C827" s="2"/>
      <c r="D827" s="3"/>
      <c r="E827" s="2"/>
      <c r="F827" s="2"/>
      <c r="G827" s="16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5">
      <c r="A828" s="2"/>
      <c r="B828" s="2"/>
      <c r="C828" s="2"/>
      <c r="D828" s="3"/>
      <c r="E828" s="2"/>
      <c r="F828" s="2"/>
      <c r="G828" s="16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5">
      <c r="A829" s="2"/>
      <c r="B829" s="2"/>
      <c r="C829" s="2"/>
      <c r="D829" s="3"/>
      <c r="E829" s="2"/>
      <c r="F829" s="2"/>
      <c r="G829" s="16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5">
      <c r="A830" s="2"/>
      <c r="B830" s="2"/>
      <c r="C830" s="2"/>
      <c r="D830" s="3"/>
      <c r="E830" s="2"/>
      <c r="F830" s="2"/>
      <c r="G830" s="16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5">
      <c r="A831" s="2"/>
      <c r="B831" s="2"/>
      <c r="C831" s="2"/>
      <c r="D831" s="3"/>
      <c r="E831" s="2"/>
      <c r="F831" s="2"/>
      <c r="G831" s="16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5">
      <c r="A832" s="2"/>
      <c r="B832" s="2"/>
      <c r="C832" s="2"/>
      <c r="D832" s="3"/>
      <c r="E832" s="2"/>
      <c r="F832" s="2"/>
      <c r="G832" s="16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5">
      <c r="A833" s="2"/>
      <c r="B833" s="2"/>
      <c r="C833" s="2"/>
      <c r="D833" s="3"/>
      <c r="E833" s="2"/>
      <c r="F833" s="2"/>
      <c r="G833" s="16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5">
      <c r="A834" s="2"/>
      <c r="B834" s="2"/>
      <c r="C834" s="2"/>
      <c r="D834" s="3"/>
      <c r="E834" s="2"/>
      <c r="F834" s="2"/>
      <c r="G834" s="16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5">
      <c r="A835" s="2"/>
      <c r="B835" s="2"/>
      <c r="C835" s="2"/>
      <c r="D835" s="3"/>
      <c r="E835" s="2"/>
      <c r="F835" s="2"/>
      <c r="G835" s="16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5">
      <c r="A836" s="2"/>
      <c r="B836" s="2"/>
      <c r="C836" s="2"/>
      <c r="D836" s="3"/>
      <c r="E836" s="2"/>
      <c r="F836" s="2"/>
      <c r="G836" s="16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5">
      <c r="A837" s="2"/>
      <c r="B837" s="2"/>
      <c r="C837" s="2"/>
      <c r="D837" s="3"/>
      <c r="E837" s="2"/>
      <c r="F837" s="2"/>
      <c r="G837" s="16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5">
      <c r="A838" s="2"/>
      <c r="B838" s="2"/>
      <c r="C838" s="2"/>
      <c r="D838" s="3"/>
      <c r="E838" s="2"/>
      <c r="F838" s="2"/>
      <c r="G838" s="16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5">
      <c r="A839" s="2"/>
      <c r="B839" s="2"/>
      <c r="C839" s="2"/>
      <c r="D839" s="3"/>
      <c r="E839" s="2"/>
      <c r="F839" s="2"/>
      <c r="G839" s="16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5">
      <c r="A840" s="2"/>
      <c r="B840" s="2"/>
      <c r="C840" s="2"/>
      <c r="D840" s="3"/>
      <c r="E840" s="2"/>
      <c r="F840" s="2"/>
      <c r="G840" s="16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5">
      <c r="A841" s="2"/>
      <c r="B841" s="2"/>
      <c r="C841" s="2"/>
      <c r="D841" s="3"/>
      <c r="E841" s="2"/>
      <c r="F841" s="2"/>
      <c r="G841" s="16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5">
      <c r="A842" s="2"/>
      <c r="B842" s="2"/>
      <c r="C842" s="2"/>
      <c r="D842" s="3"/>
      <c r="E842" s="2"/>
      <c r="F842" s="2"/>
      <c r="G842" s="16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5">
      <c r="A843" s="2"/>
      <c r="B843" s="2"/>
      <c r="C843" s="2"/>
      <c r="D843" s="3"/>
      <c r="E843" s="2"/>
      <c r="F843" s="2"/>
      <c r="G843" s="16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5">
      <c r="A844" s="2"/>
      <c r="B844" s="2"/>
      <c r="C844" s="2"/>
      <c r="D844" s="3"/>
      <c r="E844" s="2"/>
      <c r="F844" s="2"/>
      <c r="G844" s="16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5">
      <c r="A845" s="2"/>
      <c r="B845" s="2"/>
      <c r="C845" s="2"/>
      <c r="D845" s="3"/>
      <c r="E845" s="2"/>
      <c r="F845" s="2"/>
      <c r="G845" s="16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5">
      <c r="A846" s="2"/>
      <c r="B846" s="2"/>
      <c r="C846" s="2"/>
      <c r="D846" s="3"/>
      <c r="E846" s="2"/>
      <c r="F846" s="2"/>
      <c r="G846" s="16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5">
      <c r="A847" s="2"/>
      <c r="B847" s="2"/>
      <c r="C847" s="2"/>
      <c r="D847" s="3"/>
      <c r="E847" s="2"/>
      <c r="F847" s="2"/>
      <c r="G847" s="16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5">
      <c r="A848" s="2"/>
      <c r="B848" s="2"/>
      <c r="C848" s="2"/>
      <c r="D848" s="3"/>
      <c r="E848" s="2"/>
      <c r="F848" s="2"/>
      <c r="G848" s="16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5">
      <c r="A849" s="2"/>
      <c r="B849" s="2"/>
      <c r="C849" s="2"/>
      <c r="D849" s="3"/>
      <c r="E849" s="2"/>
      <c r="F849" s="2"/>
      <c r="G849" s="16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5">
      <c r="A850" s="2"/>
      <c r="B850" s="2"/>
      <c r="C850" s="2"/>
      <c r="D850" s="3"/>
      <c r="E850" s="2"/>
      <c r="F850" s="2"/>
      <c r="G850" s="16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5">
      <c r="A851" s="2"/>
      <c r="B851" s="2"/>
      <c r="C851" s="2"/>
      <c r="D851" s="3"/>
      <c r="E851" s="2"/>
      <c r="F851" s="2"/>
      <c r="G851" s="16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5">
      <c r="A852" s="2"/>
      <c r="B852" s="2"/>
      <c r="C852" s="2"/>
      <c r="D852" s="3"/>
      <c r="E852" s="2"/>
      <c r="F852" s="2"/>
      <c r="G852" s="16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5">
      <c r="A853" s="2"/>
      <c r="B853" s="2"/>
      <c r="C853" s="2"/>
      <c r="D853" s="3"/>
      <c r="E853" s="2"/>
      <c r="F853" s="2"/>
      <c r="G853" s="16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5">
      <c r="A854" s="2"/>
      <c r="B854" s="2"/>
      <c r="C854" s="2"/>
      <c r="D854" s="3"/>
      <c r="E854" s="2"/>
      <c r="F854" s="2"/>
      <c r="G854" s="16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5">
      <c r="A855" s="2"/>
      <c r="B855" s="2"/>
      <c r="C855" s="2"/>
      <c r="D855" s="3"/>
      <c r="E855" s="2"/>
      <c r="F855" s="2"/>
      <c r="G855" s="16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5">
      <c r="A856" s="2"/>
      <c r="B856" s="2"/>
      <c r="C856" s="2"/>
      <c r="D856" s="3"/>
      <c r="E856" s="2"/>
      <c r="F856" s="2"/>
      <c r="G856" s="16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5">
      <c r="A857" s="2"/>
      <c r="B857" s="2"/>
      <c r="C857" s="2"/>
      <c r="D857" s="3"/>
      <c r="E857" s="2"/>
      <c r="F857" s="2"/>
      <c r="G857" s="16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5">
      <c r="A858" s="2"/>
      <c r="B858" s="2"/>
      <c r="C858" s="2"/>
      <c r="D858" s="3"/>
      <c r="E858" s="2"/>
      <c r="F858" s="2"/>
      <c r="G858" s="16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5">
      <c r="A859" s="2"/>
      <c r="B859" s="2"/>
      <c r="C859" s="2"/>
      <c r="D859" s="3"/>
      <c r="E859" s="2"/>
      <c r="F859" s="2"/>
      <c r="G859" s="16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5">
      <c r="A860" s="2"/>
      <c r="B860" s="2"/>
      <c r="C860" s="2"/>
      <c r="D860" s="3"/>
      <c r="E860" s="2"/>
      <c r="F860" s="2"/>
      <c r="G860" s="16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5">
      <c r="A861" s="2"/>
      <c r="B861" s="2"/>
      <c r="C861" s="2"/>
      <c r="D861" s="3"/>
      <c r="E861" s="2"/>
      <c r="F861" s="2"/>
      <c r="G861" s="16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5">
      <c r="A862" s="2"/>
      <c r="B862" s="2"/>
      <c r="C862" s="2"/>
      <c r="D862" s="3"/>
      <c r="E862" s="2"/>
      <c r="F862" s="2"/>
      <c r="G862" s="16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5">
      <c r="A863" s="2"/>
      <c r="B863" s="2"/>
      <c r="C863" s="2"/>
      <c r="D863" s="3"/>
      <c r="E863" s="2"/>
      <c r="F863" s="2"/>
      <c r="G863" s="16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5">
      <c r="A864" s="2"/>
      <c r="B864" s="2"/>
      <c r="C864" s="2"/>
      <c r="D864" s="3"/>
      <c r="E864" s="2"/>
      <c r="F864" s="2"/>
      <c r="G864" s="16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5">
      <c r="A865" s="2"/>
      <c r="B865" s="2"/>
      <c r="C865" s="2"/>
      <c r="D865" s="3"/>
      <c r="E865" s="2"/>
      <c r="F865" s="2"/>
      <c r="G865" s="16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5">
      <c r="A866" s="2"/>
      <c r="B866" s="2"/>
      <c r="C866" s="2"/>
      <c r="D866" s="3"/>
      <c r="E866" s="2"/>
      <c r="F866" s="2"/>
      <c r="G866" s="16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5">
      <c r="A867" s="2"/>
      <c r="B867" s="2"/>
      <c r="C867" s="2"/>
      <c r="D867" s="3"/>
      <c r="E867" s="2"/>
      <c r="F867" s="2"/>
      <c r="G867" s="16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5">
      <c r="A868" s="2"/>
      <c r="B868" s="2"/>
      <c r="C868" s="2"/>
      <c r="D868" s="3"/>
      <c r="E868" s="2"/>
      <c r="F868" s="2"/>
      <c r="G868" s="16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5">
      <c r="A869" s="2"/>
      <c r="B869" s="2"/>
      <c r="C869" s="2"/>
      <c r="D869" s="3"/>
      <c r="E869" s="2"/>
      <c r="F869" s="2"/>
      <c r="G869" s="16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5">
      <c r="A870" s="2"/>
      <c r="B870" s="2"/>
      <c r="C870" s="2"/>
      <c r="D870" s="3"/>
      <c r="E870" s="2"/>
      <c r="F870" s="2"/>
      <c r="G870" s="16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5">
      <c r="A871" s="2"/>
      <c r="B871" s="2"/>
      <c r="C871" s="2"/>
      <c r="D871" s="3"/>
      <c r="E871" s="2"/>
      <c r="F871" s="2"/>
      <c r="G871" s="16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5">
      <c r="A872" s="2"/>
      <c r="B872" s="2"/>
      <c r="C872" s="2"/>
      <c r="D872" s="3"/>
      <c r="E872" s="2"/>
      <c r="F872" s="2"/>
      <c r="G872" s="16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5">
      <c r="A873" s="2"/>
      <c r="B873" s="2"/>
      <c r="C873" s="2"/>
      <c r="D873" s="3"/>
      <c r="E873" s="2"/>
      <c r="F873" s="2"/>
      <c r="G873" s="16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5">
      <c r="A874" s="2"/>
      <c r="B874" s="2"/>
      <c r="C874" s="2"/>
      <c r="D874" s="3"/>
      <c r="E874" s="2"/>
      <c r="F874" s="2"/>
      <c r="G874" s="16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5">
      <c r="A875" s="2"/>
      <c r="B875" s="2"/>
      <c r="C875" s="2"/>
      <c r="D875" s="3"/>
      <c r="E875" s="2"/>
      <c r="F875" s="2"/>
      <c r="G875" s="16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5">
      <c r="A876" s="2"/>
      <c r="B876" s="2"/>
      <c r="C876" s="2"/>
      <c r="D876" s="3"/>
      <c r="E876" s="2"/>
      <c r="F876" s="2"/>
      <c r="G876" s="16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5">
      <c r="A877" s="2"/>
      <c r="B877" s="2"/>
      <c r="C877" s="2"/>
      <c r="D877" s="3"/>
      <c r="E877" s="2"/>
      <c r="F877" s="2"/>
      <c r="G877" s="16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5">
      <c r="A878" s="2"/>
      <c r="B878" s="2"/>
      <c r="C878" s="2"/>
      <c r="D878" s="3"/>
      <c r="E878" s="2"/>
      <c r="F878" s="2"/>
      <c r="G878" s="16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5">
      <c r="A879" s="2"/>
      <c r="B879" s="2"/>
      <c r="C879" s="2"/>
      <c r="D879" s="3"/>
      <c r="E879" s="2"/>
      <c r="F879" s="2"/>
      <c r="G879" s="16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5">
      <c r="A880" s="2"/>
      <c r="B880" s="2"/>
      <c r="C880" s="2"/>
      <c r="D880" s="3"/>
      <c r="E880" s="2"/>
      <c r="F880" s="2"/>
      <c r="G880" s="16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5">
      <c r="A881" s="2"/>
      <c r="B881" s="2"/>
      <c r="C881" s="2"/>
      <c r="D881" s="3"/>
      <c r="E881" s="2"/>
      <c r="F881" s="2"/>
      <c r="G881" s="16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5">
      <c r="A882" s="2"/>
      <c r="B882" s="2"/>
      <c r="C882" s="2"/>
      <c r="D882" s="3"/>
      <c r="E882" s="2"/>
      <c r="F882" s="2"/>
      <c r="G882" s="16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5">
      <c r="A883" s="2"/>
      <c r="B883" s="2"/>
      <c r="C883" s="2"/>
      <c r="D883" s="3"/>
      <c r="E883" s="2"/>
      <c r="F883" s="2"/>
      <c r="G883" s="16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5">
      <c r="A884" s="2"/>
      <c r="B884" s="2"/>
      <c r="C884" s="2"/>
      <c r="D884" s="3"/>
      <c r="E884" s="2"/>
      <c r="F884" s="2"/>
      <c r="G884" s="16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5">
      <c r="A885" s="2"/>
      <c r="B885" s="2"/>
      <c r="C885" s="2"/>
      <c r="D885" s="3"/>
      <c r="E885" s="2"/>
      <c r="F885" s="2"/>
      <c r="G885" s="16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5">
      <c r="A886" s="2"/>
      <c r="B886" s="2"/>
      <c r="C886" s="2"/>
      <c r="D886" s="3"/>
      <c r="E886" s="2"/>
      <c r="F886" s="2"/>
      <c r="G886" s="16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5">
      <c r="A887" s="2"/>
      <c r="B887" s="2"/>
      <c r="C887" s="2"/>
      <c r="D887" s="3"/>
      <c r="E887" s="2"/>
      <c r="F887" s="2"/>
      <c r="G887" s="16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5">
      <c r="A888" s="2"/>
      <c r="B888" s="2"/>
      <c r="C888" s="2"/>
      <c r="D888" s="3"/>
      <c r="E888" s="2"/>
      <c r="F888" s="2"/>
      <c r="G888" s="16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5">
      <c r="A889" s="2"/>
      <c r="B889" s="2"/>
      <c r="C889" s="2"/>
      <c r="D889" s="3"/>
      <c r="E889" s="2"/>
      <c r="F889" s="2"/>
      <c r="G889" s="16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5">
      <c r="A890" s="2"/>
      <c r="B890" s="2"/>
      <c r="C890" s="2"/>
      <c r="D890" s="3"/>
      <c r="E890" s="2"/>
      <c r="F890" s="2"/>
      <c r="G890" s="16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5">
      <c r="A891" s="2"/>
      <c r="B891" s="2"/>
      <c r="C891" s="2"/>
      <c r="D891" s="3"/>
      <c r="E891" s="2"/>
      <c r="F891" s="2"/>
      <c r="G891" s="16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5">
      <c r="A892" s="2"/>
      <c r="B892" s="2"/>
      <c r="C892" s="2"/>
      <c r="D892" s="3"/>
      <c r="E892" s="2"/>
      <c r="F892" s="2"/>
      <c r="G892" s="16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5">
      <c r="A893" s="2"/>
      <c r="B893" s="2"/>
      <c r="C893" s="2"/>
      <c r="D893" s="3"/>
      <c r="E893" s="2"/>
      <c r="F893" s="2"/>
      <c r="G893" s="16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5">
      <c r="A894" s="2"/>
      <c r="B894" s="2"/>
      <c r="C894" s="2"/>
      <c r="D894" s="3"/>
      <c r="E894" s="2"/>
      <c r="F894" s="2"/>
      <c r="G894" s="16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5">
      <c r="A895" s="2"/>
      <c r="B895" s="2"/>
      <c r="C895" s="2"/>
      <c r="D895" s="3"/>
      <c r="E895" s="2"/>
      <c r="F895" s="2"/>
      <c r="G895" s="16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5">
      <c r="A896" s="2"/>
      <c r="B896" s="2"/>
      <c r="C896" s="2"/>
      <c r="D896" s="3"/>
      <c r="E896" s="2"/>
      <c r="F896" s="2"/>
      <c r="G896" s="16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5">
      <c r="A897" s="2"/>
      <c r="B897" s="2"/>
      <c r="C897" s="2"/>
      <c r="D897" s="3"/>
      <c r="E897" s="2"/>
      <c r="F897" s="2"/>
      <c r="G897" s="16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5">
      <c r="A898" s="2"/>
      <c r="B898" s="2"/>
      <c r="C898" s="2"/>
      <c r="D898" s="3"/>
      <c r="E898" s="2"/>
      <c r="F898" s="2"/>
      <c r="G898" s="16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5">
      <c r="A899" s="2"/>
      <c r="B899" s="2"/>
      <c r="C899" s="2"/>
      <c r="D899" s="3"/>
      <c r="E899" s="2"/>
      <c r="F899" s="2"/>
      <c r="G899" s="16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5">
      <c r="A900" s="2"/>
      <c r="B900" s="2"/>
      <c r="C900" s="2"/>
      <c r="D900" s="3"/>
      <c r="E900" s="2"/>
      <c r="F900" s="2"/>
      <c r="G900" s="16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5">
      <c r="A901" s="2"/>
      <c r="B901" s="2"/>
      <c r="C901" s="2"/>
      <c r="D901" s="3"/>
      <c r="E901" s="2"/>
      <c r="F901" s="2"/>
      <c r="G901" s="16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5">
      <c r="A902" s="2"/>
      <c r="B902" s="2"/>
      <c r="C902" s="2"/>
      <c r="D902" s="3"/>
      <c r="E902" s="2"/>
      <c r="F902" s="2"/>
      <c r="G902" s="16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5">
      <c r="A903" s="2"/>
      <c r="B903" s="2"/>
      <c r="C903" s="2"/>
      <c r="D903" s="3"/>
      <c r="E903" s="2"/>
      <c r="F903" s="2"/>
      <c r="G903" s="16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5">
      <c r="A904" s="2"/>
      <c r="B904" s="2"/>
      <c r="C904" s="2"/>
      <c r="D904" s="3"/>
      <c r="E904" s="2"/>
      <c r="F904" s="2"/>
      <c r="G904" s="16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5">
      <c r="A905" s="2"/>
      <c r="B905" s="2"/>
      <c r="C905" s="2"/>
      <c r="D905" s="3"/>
      <c r="E905" s="2"/>
      <c r="F905" s="2"/>
      <c r="G905" s="16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5">
      <c r="A906" s="2"/>
      <c r="B906" s="2"/>
      <c r="C906" s="2"/>
      <c r="D906" s="3"/>
      <c r="E906" s="2"/>
      <c r="F906" s="2"/>
      <c r="G906" s="16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5">
      <c r="A907" s="2"/>
      <c r="B907" s="2"/>
      <c r="C907" s="2"/>
      <c r="D907" s="3"/>
      <c r="E907" s="2"/>
      <c r="F907" s="2"/>
      <c r="G907" s="16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5">
      <c r="A908" s="2"/>
      <c r="B908" s="2"/>
      <c r="C908" s="2"/>
      <c r="D908" s="3"/>
      <c r="E908" s="2"/>
      <c r="F908" s="2"/>
      <c r="G908" s="16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5">
      <c r="A909" s="2"/>
      <c r="B909" s="2"/>
      <c r="C909" s="2"/>
      <c r="D909" s="3"/>
      <c r="E909" s="2"/>
      <c r="F909" s="2"/>
      <c r="G909" s="16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5">
      <c r="A910" s="2"/>
      <c r="B910" s="2"/>
      <c r="C910" s="2"/>
      <c r="D910" s="3"/>
      <c r="E910" s="2"/>
      <c r="F910" s="2"/>
      <c r="G910" s="16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5">
      <c r="A911" s="2"/>
      <c r="B911" s="2"/>
      <c r="C911" s="2"/>
      <c r="D911" s="3"/>
      <c r="E911" s="2"/>
      <c r="F911" s="2"/>
      <c r="G911" s="16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5">
      <c r="A912" s="2"/>
      <c r="B912" s="2"/>
      <c r="C912" s="2"/>
      <c r="D912" s="3"/>
      <c r="E912" s="2"/>
      <c r="F912" s="2"/>
      <c r="G912" s="16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5">
      <c r="A913" s="2"/>
      <c r="B913" s="2"/>
      <c r="C913" s="2"/>
      <c r="D913" s="3"/>
      <c r="E913" s="2"/>
      <c r="F913" s="2"/>
      <c r="G913" s="16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5">
      <c r="A914" s="2"/>
      <c r="B914" s="2"/>
      <c r="C914" s="2"/>
      <c r="D914" s="3"/>
      <c r="E914" s="2"/>
      <c r="F914" s="2"/>
      <c r="G914" s="16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5">
      <c r="A915" s="2"/>
      <c r="B915" s="2"/>
      <c r="C915" s="2"/>
      <c r="D915" s="3"/>
      <c r="E915" s="2"/>
      <c r="F915" s="2"/>
      <c r="G915" s="16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5">
      <c r="A916" s="2"/>
      <c r="B916" s="2"/>
      <c r="C916" s="2"/>
      <c r="D916" s="3"/>
      <c r="E916" s="2"/>
      <c r="F916" s="2"/>
      <c r="G916" s="16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5">
      <c r="A917" s="2"/>
      <c r="B917" s="2"/>
      <c r="C917" s="2"/>
      <c r="D917" s="3"/>
      <c r="E917" s="2"/>
      <c r="F917" s="2"/>
      <c r="G917" s="16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5">
      <c r="A918" s="2"/>
      <c r="B918" s="2"/>
      <c r="C918" s="2"/>
      <c r="D918" s="3"/>
      <c r="E918" s="2"/>
      <c r="F918" s="2"/>
      <c r="G918" s="16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5">
      <c r="A919" s="2"/>
      <c r="B919" s="2"/>
      <c r="C919" s="2"/>
      <c r="D919" s="3"/>
      <c r="E919" s="2"/>
      <c r="F919" s="2"/>
      <c r="G919" s="16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5">
      <c r="A920" s="2"/>
      <c r="B920" s="2"/>
      <c r="C920" s="2"/>
      <c r="D920" s="3"/>
      <c r="E920" s="2"/>
      <c r="F920" s="2"/>
      <c r="G920" s="16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5">
      <c r="A921" s="2"/>
      <c r="B921" s="2"/>
      <c r="C921" s="2"/>
      <c r="D921" s="3"/>
      <c r="E921" s="2"/>
      <c r="F921" s="2"/>
      <c r="G921" s="16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5">
      <c r="A922" s="2"/>
      <c r="B922" s="2"/>
      <c r="C922" s="2"/>
      <c r="D922" s="3"/>
      <c r="E922" s="2"/>
      <c r="F922" s="2"/>
      <c r="G922" s="16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5">
      <c r="A923" s="2"/>
      <c r="B923" s="2"/>
      <c r="C923" s="2"/>
      <c r="D923" s="3"/>
      <c r="E923" s="2"/>
      <c r="F923" s="2"/>
      <c r="G923" s="16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5">
      <c r="A924" s="2"/>
      <c r="B924" s="2"/>
      <c r="C924" s="2"/>
      <c r="D924" s="3"/>
      <c r="E924" s="2"/>
      <c r="F924" s="2"/>
      <c r="G924" s="16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5">
      <c r="A925" s="2"/>
      <c r="B925" s="2"/>
      <c r="C925" s="2"/>
      <c r="D925" s="3"/>
      <c r="E925" s="2"/>
      <c r="F925" s="2"/>
      <c r="G925" s="16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5">
      <c r="A926" s="2"/>
      <c r="B926" s="2"/>
      <c r="C926" s="2"/>
      <c r="D926" s="3"/>
      <c r="E926" s="2"/>
      <c r="F926" s="2"/>
      <c r="G926" s="16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5">
      <c r="A927" s="2"/>
      <c r="B927" s="2"/>
      <c r="C927" s="2"/>
      <c r="D927" s="3"/>
      <c r="E927" s="2"/>
      <c r="F927" s="2"/>
      <c r="G927" s="16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5">
      <c r="A928" s="2"/>
      <c r="B928" s="2"/>
      <c r="C928" s="2"/>
      <c r="D928" s="3"/>
      <c r="E928" s="2"/>
      <c r="F928" s="2"/>
      <c r="G928" s="16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5">
      <c r="A929" s="2"/>
      <c r="B929" s="2"/>
      <c r="C929" s="2"/>
      <c r="D929" s="3"/>
      <c r="E929" s="2"/>
      <c r="F929" s="2"/>
      <c r="G929" s="16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5">
      <c r="A930" s="2"/>
      <c r="B930" s="2"/>
      <c r="C930" s="2"/>
      <c r="D930" s="3"/>
      <c r="E930" s="2"/>
      <c r="F930" s="2"/>
      <c r="G930" s="16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5">
      <c r="A931" s="2"/>
      <c r="B931" s="2"/>
      <c r="C931" s="2"/>
      <c r="D931" s="3"/>
      <c r="E931" s="2"/>
      <c r="F931" s="2"/>
      <c r="G931" s="16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5">
      <c r="A932" s="2"/>
      <c r="B932" s="2"/>
      <c r="C932" s="2"/>
      <c r="D932" s="3"/>
      <c r="E932" s="2"/>
      <c r="F932" s="2"/>
      <c r="G932" s="16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5">
      <c r="A933" s="2"/>
      <c r="B933" s="2"/>
      <c r="C933" s="2"/>
      <c r="D933" s="3"/>
      <c r="E933" s="2"/>
      <c r="F933" s="2"/>
      <c r="G933" s="16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5">
      <c r="A934" s="2"/>
      <c r="B934" s="2"/>
      <c r="C934" s="2"/>
      <c r="D934" s="3"/>
      <c r="E934" s="2"/>
      <c r="F934" s="2"/>
      <c r="G934" s="16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5">
      <c r="A935" s="2"/>
      <c r="B935" s="2"/>
      <c r="C935" s="2"/>
      <c r="D935" s="3"/>
      <c r="E935" s="2"/>
      <c r="F935" s="2"/>
      <c r="G935" s="16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5">
      <c r="A936" s="2"/>
      <c r="B936" s="2"/>
      <c r="C936" s="2"/>
      <c r="D936" s="3"/>
      <c r="E936" s="2"/>
      <c r="F936" s="2"/>
      <c r="G936" s="16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5">
      <c r="A937" s="2"/>
      <c r="B937" s="2"/>
      <c r="C937" s="2"/>
      <c r="D937" s="3"/>
      <c r="E937" s="2"/>
      <c r="F937" s="2"/>
      <c r="G937" s="16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5">
      <c r="A938" s="2"/>
      <c r="B938" s="2"/>
      <c r="C938" s="2"/>
      <c r="D938" s="3"/>
      <c r="E938" s="2"/>
      <c r="F938" s="2"/>
      <c r="G938" s="16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5">
      <c r="A939" s="2"/>
      <c r="B939" s="2"/>
      <c r="C939" s="2"/>
      <c r="D939" s="3"/>
      <c r="E939" s="2"/>
      <c r="F939" s="2"/>
      <c r="G939" s="16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5">
      <c r="A940" s="2"/>
      <c r="B940" s="2"/>
      <c r="C940" s="2"/>
      <c r="D940" s="3"/>
      <c r="E940" s="2"/>
      <c r="F940" s="2"/>
      <c r="G940" s="16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5">
      <c r="A941" s="2"/>
      <c r="B941" s="2"/>
      <c r="C941" s="2"/>
      <c r="D941" s="3"/>
      <c r="E941" s="2"/>
      <c r="F941" s="2"/>
      <c r="G941" s="16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5">
      <c r="A942" s="2"/>
      <c r="B942" s="2"/>
      <c r="C942" s="2"/>
      <c r="D942" s="3"/>
      <c r="E942" s="2"/>
      <c r="F942" s="2"/>
      <c r="G942" s="16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5">
      <c r="A943" s="2"/>
      <c r="B943" s="2"/>
      <c r="C943" s="2"/>
      <c r="D943" s="3"/>
      <c r="E943" s="2"/>
      <c r="F943" s="2"/>
      <c r="G943" s="16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5">
      <c r="A944" s="2"/>
      <c r="B944" s="2"/>
      <c r="C944" s="2"/>
      <c r="D944" s="3"/>
      <c r="E944" s="2"/>
      <c r="F944" s="2"/>
      <c r="G944" s="16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5">
      <c r="A945" s="2"/>
      <c r="B945" s="2"/>
      <c r="C945" s="2"/>
      <c r="D945" s="3"/>
      <c r="E945" s="2"/>
      <c r="F945" s="2"/>
      <c r="G945" s="16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5">
      <c r="A946" s="2"/>
      <c r="B946" s="2"/>
      <c r="C946" s="2"/>
      <c r="D946" s="3"/>
      <c r="E946" s="2"/>
      <c r="F946" s="2"/>
      <c r="G946" s="16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5">
      <c r="A947" s="2"/>
      <c r="B947" s="2"/>
      <c r="C947" s="2"/>
      <c r="D947" s="3"/>
      <c r="E947" s="2"/>
      <c r="F947" s="2"/>
      <c r="G947" s="16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5">
      <c r="A948" s="2"/>
      <c r="B948" s="2"/>
      <c r="C948" s="2"/>
      <c r="D948" s="3"/>
      <c r="E948" s="2"/>
      <c r="F948" s="2"/>
      <c r="G948" s="16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5">
      <c r="A949" s="2"/>
      <c r="B949" s="2"/>
      <c r="C949" s="2"/>
      <c r="D949" s="3"/>
      <c r="E949" s="2"/>
      <c r="F949" s="2"/>
      <c r="G949" s="16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5">
      <c r="A950" s="2"/>
      <c r="B950" s="2"/>
      <c r="C950" s="2"/>
      <c r="D950" s="3"/>
      <c r="E950" s="2"/>
      <c r="F950" s="2"/>
      <c r="G950" s="16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5">
      <c r="A951" s="2"/>
      <c r="B951" s="2"/>
      <c r="C951" s="2"/>
      <c r="D951" s="3"/>
      <c r="E951" s="2"/>
      <c r="F951" s="2"/>
      <c r="G951" s="16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5">
      <c r="A952" s="2"/>
      <c r="B952" s="2"/>
      <c r="C952" s="2"/>
      <c r="D952" s="3"/>
      <c r="E952" s="2"/>
      <c r="F952" s="2"/>
      <c r="G952" s="16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5">
      <c r="A953" s="2"/>
      <c r="B953" s="2"/>
      <c r="C953" s="2"/>
      <c r="D953" s="3"/>
      <c r="E953" s="2"/>
      <c r="F953" s="2"/>
      <c r="G953" s="16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5">
      <c r="A954" s="2"/>
      <c r="B954" s="2"/>
      <c r="C954" s="2"/>
      <c r="D954" s="3"/>
      <c r="E954" s="2"/>
      <c r="F954" s="2"/>
      <c r="G954" s="16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5">
      <c r="A955" s="2"/>
      <c r="B955" s="2"/>
      <c r="C955" s="2"/>
      <c r="D955" s="3"/>
      <c r="E955" s="2"/>
      <c r="F955" s="2"/>
      <c r="G955" s="16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5">
      <c r="A956" s="2"/>
      <c r="B956" s="2"/>
      <c r="C956" s="2"/>
      <c r="D956" s="3"/>
      <c r="E956" s="2"/>
      <c r="F956" s="2"/>
      <c r="G956" s="16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5">
      <c r="A957" s="2"/>
      <c r="B957" s="2"/>
      <c r="C957" s="2"/>
      <c r="D957" s="3"/>
      <c r="E957" s="2"/>
      <c r="F957" s="2"/>
      <c r="G957" s="16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5">
      <c r="A958" s="2"/>
      <c r="B958" s="2"/>
      <c r="C958" s="2"/>
      <c r="D958" s="3"/>
      <c r="E958" s="2"/>
      <c r="F958" s="2"/>
      <c r="G958" s="16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5">
      <c r="A959" s="2"/>
      <c r="B959" s="2"/>
      <c r="C959" s="2"/>
      <c r="D959" s="3"/>
      <c r="E959" s="2"/>
      <c r="F959" s="2"/>
      <c r="G959" s="16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5">
      <c r="A960" s="2"/>
      <c r="B960" s="2"/>
      <c r="C960" s="2"/>
      <c r="D960" s="3"/>
      <c r="E960" s="2"/>
      <c r="F960" s="2"/>
      <c r="G960" s="16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5">
      <c r="A961" s="2"/>
      <c r="B961" s="2"/>
      <c r="C961" s="2"/>
      <c r="D961" s="3"/>
      <c r="E961" s="2"/>
      <c r="F961" s="2"/>
      <c r="G961" s="16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5">
      <c r="A962" s="2"/>
      <c r="B962" s="2"/>
      <c r="C962" s="2"/>
      <c r="D962" s="3"/>
      <c r="E962" s="2"/>
      <c r="F962" s="2"/>
      <c r="G962" s="16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5">
      <c r="A963" s="2"/>
      <c r="B963" s="2"/>
      <c r="C963" s="2"/>
      <c r="D963" s="3"/>
      <c r="E963" s="2"/>
      <c r="F963" s="2"/>
      <c r="G963" s="16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5">
      <c r="A964" s="2"/>
      <c r="B964" s="2"/>
      <c r="C964" s="2"/>
      <c r="D964" s="3"/>
      <c r="E964" s="2"/>
      <c r="F964" s="2"/>
      <c r="G964" s="16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5">
      <c r="A965" s="2"/>
      <c r="B965" s="2"/>
      <c r="C965" s="2"/>
      <c r="D965" s="3"/>
      <c r="E965" s="2"/>
      <c r="F965" s="2"/>
      <c r="G965" s="16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5">
      <c r="A966" s="2"/>
      <c r="B966" s="2"/>
      <c r="C966" s="2"/>
      <c r="D966" s="3"/>
      <c r="E966" s="2"/>
      <c r="F966" s="2"/>
      <c r="G966" s="16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5">
      <c r="A967" s="2"/>
      <c r="B967" s="2"/>
      <c r="C967" s="2"/>
      <c r="D967" s="3"/>
      <c r="E967" s="2"/>
      <c r="F967" s="2"/>
      <c r="G967" s="16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5">
      <c r="A968" s="2"/>
      <c r="B968" s="2"/>
      <c r="C968" s="2"/>
      <c r="D968" s="3"/>
      <c r="E968" s="2"/>
      <c r="F968" s="2"/>
      <c r="G968" s="16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5">
      <c r="A969" s="2"/>
      <c r="B969" s="2"/>
      <c r="C969" s="2"/>
      <c r="D969" s="3"/>
      <c r="E969" s="2"/>
      <c r="F969" s="2"/>
      <c r="G969" s="16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5">
      <c r="A970" s="2"/>
      <c r="B970" s="2"/>
      <c r="C970" s="2"/>
      <c r="D970" s="3"/>
      <c r="E970" s="2"/>
      <c r="F970" s="2"/>
      <c r="G970" s="16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5">
      <c r="A971" s="2"/>
      <c r="B971" s="2"/>
      <c r="C971" s="2"/>
      <c r="D971" s="3"/>
      <c r="E971" s="2"/>
      <c r="F971" s="2"/>
      <c r="G971" s="16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5">
      <c r="A972" s="2"/>
      <c r="B972" s="2"/>
      <c r="C972" s="2"/>
      <c r="D972" s="3"/>
      <c r="E972" s="2"/>
      <c r="F972" s="2"/>
      <c r="G972" s="16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5">
      <c r="A973" s="2"/>
      <c r="B973" s="2"/>
      <c r="C973" s="2"/>
      <c r="D973" s="3"/>
      <c r="E973" s="2"/>
      <c r="F973" s="2"/>
      <c r="G973" s="16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5">
      <c r="A974" s="2"/>
      <c r="B974" s="2"/>
      <c r="C974" s="2"/>
      <c r="D974" s="3"/>
      <c r="E974" s="2"/>
      <c r="F974" s="2"/>
      <c r="G974" s="16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5">
      <c r="A975" s="2"/>
      <c r="B975" s="2"/>
      <c r="C975" s="2"/>
      <c r="D975" s="3"/>
      <c r="E975" s="2"/>
      <c r="F975" s="2"/>
      <c r="G975" s="16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5">
      <c r="A976" s="2"/>
      <c r="B976" s="2"/>
      <c r="C976" s="2"/>
      <c r="D976" s="3"/>
      <c r="E976" s="2"/>
      <c r="F976" s="2"/>
      <c r="G976" s="16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5">
      <c r="A977" s="2"/>
      <c r="B977" s="2"/>
      <c r="C977" s="2"/>
      <c r="D977" s="3"/>
      <c r="E977" s="2"/>
      <c r="F977" s="2"/>
      <c r="G977" s="16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5">
      <c r="A978" s="2"/>
      <c r="B978" s="2"/>
      <c r="C978" s="2"/>
      <c r="D978" s="3"/>
      <c r="E978" s="2"/>
      <c r="F978" s="2"/>
      <c r="G978" s="16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5">
      <c r="A979" s="2"/>
      <c r="B979" s="2"/>
      <c r="C979" s="2"/>
      <c r="D979" s="3"/>
      <c r="E979" s="2"/>
      <c r="F979" s="2"/>
      <c r="G979" s="16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5">
      <c r="A980" s="2"/>
      <c r="B980" s="2"/>
      <c r="C980" s="2"/>
      <c r="D980" s="3"/>
      <c r="E980" s="2"/>
      <c r="F980" s="2"/>
      <c r="G980" s="16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5">
      <c r="A981" s="2"/>
      <c r="B981" s="2"/>
      <c r="C981" s="2"/>
      <c r="D981" s="3"/>
      <c r="E981" s="2"/>
      <c r="F981" s="2"/>
      <c r="G981" s="16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5">
      <c r="A982" s="2"/>
      <c r="B982" s="2"/>
      <c r="C982" s="2"/>
      <c r="D982" s="3"/>
      <c r="E982" s="2"/>
      <c r="F982" s="2"/>
      <c r="G982" s="16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5">
      <c r="A983" s="2"/>
      <c r="B983" s="2"/>
      <c r="C983" s="2"/>
      <c r="D983" s="3"/>
      <c r="E983" s="2"/>
      <c r="F983" s="2"/>
      <c r="G983" s="16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5">
      <c r="A984" s="2"/>
      <c r="B984" s="2"/>
      <c r="C984" s="2"/>
      <c r="D984" s="3"/>
      <c r="E984" s="2"/>
      <c r="F984" s="2"/>
      <c r="G984" s="16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5">
      <c r="A985" s="2"/>
      <c r="B985" s="2"/>
      <c r="C985" s="2"/>
      <c r="D985" s="3"/>
      <c r="E985" s="2"/>
      <c r="F985" s="2"/>
      <c r="G985" s="16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5">
      <c r="A986" s="2"/>
      <c r="B986" s="2"/>
      <c r="C986" s="2"/>
      <c r="D986" s="3"/>
      <c r="E986" s="2"/>
      <c r="F986" s="2"/>
      <c r="G986" s="16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5">
      <c r="A987" s="2"/>
      <c r="B987" s="2"/>
      <c r="C987" s="2"/>
      <c r="D987" s="3"/>
      <c r="E987" s="2"/>
      <c r="F987" s="2"/>
      <c r="G987" s="16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5">
      <c r="A988" s="2"/>
      <c r="B988" s="2"/>
      <c r="C988" s="2"/>
      <c r="D988" s="3"/>
      <c r="E988" s="2"/>
      <c r="F988" s="2"/>
      <c r="G988" s="16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5">
      <c r="A989" s="2"/>
      <c r="B989" s="2"/>
      <c r="C989" s="2"/>
      <c r="D989" s="3"/>
      <c r="E989" s="2"/>
      <c r="F989" s="2"/>
      <c r="G989" s="16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5">
      <c r="A990" s="2"/>
      <c r="B990" s="2"/>
      <c r="C990" s="2"/>
      <c r="D990" s="3"/>
      <c r="E990" s="2"/>
      <c r="F990" s="2"/>
      <c r="G990" s="16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5">
      <c r="A991" s="2"/>
      <c r="B991" s="2"/>
      <c r="C991" s="2"/>
      <c r="D991" s="3"/>
      <c r="E991" s="2"/>
      <c r="F991" s="2"/>
      <c r="G991" s="16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5">
      <c r="A992" s="2"/>
      <c r="B992" s="2"/>
      <c r="C992" s="2"/>
      <c r="D992" s="3"/>
      <c r="E992" s="2"/>
      <c r="F992" s="2"/>
      <c r="G992" s="16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5">
      <c r="A993" s="2"/>
      <c r="B993" s="2"/>
      <c r="C993" s="2"/>
      <c r="D993" s="3"/>
      <c r="E993" s="2"/>
      <c r="F993" s="2"/>
      <c r="G993" s="16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5">
      <c r="A994" s="2"/>
      <c r="B994" s="2"/>
      <c r="C994" s="2"/>
      <c r="D994" s="3"/>
      <c r="E994" s="2"/>
      <c r="F994" s="2"/>
      <c r="G994" s="16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5">
      <c r="A995" s="2"/>
      <c r="B995" s="2"/>
      <c r="C995" s="2"/>
      <c r="D995" s="3"/>
      <c r="E995" s="2"/>
      <c r="F995" s="2"/>
      <c r="G995" s="16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5">
      <c r="A996" s="2"/>
      <c r="B996" s="2"/>
      <c r="C996" s="2"/>
      <c r="D996" s="3"/>
      <c r="E996" s="2"/>
      <c r="F996" s="2"/>
      <c r="G996" s="16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5">
      <c r="A997" s="2"/>
      <c r="B997" s="2"/>
      <c r="C997" s="2"/>
      <c r="D997" s="3"/>
      <c r="E997" s="2"/>
      <c r="F997" s="2"/>
      <c r="G997" s="16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9.5" customHeight="1" x14ac:dyDescent="0.5">
      <c r="A998" s="2"/>
      <c r="B998" s="2"/>
      <c r="C998" s="2"/>
      <c r="D998" s="3"/>
      <c r="E998" s="2"/>
      <c r="F998" s="2"/>
      <c r="G998" s="16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9.5" customHeight="1" x14ac:dyDescent="0.5">
      <c r="A999" s="2"/>
      <c r="B999" s="2"/>
      <c r="C999" s="2"/>
      <c r="D999" s="3"/>
      <c r="E999" s="2"/>
      <c r="F999" s="2"/>
      <c r="G999" s="16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</sheetData>
  <mergeCells count="7">
    <mergeCell ref="N63:P63"/>
    <mergeCell ref="N64:P64"/>
    <mergeCell ref="B2:F2"/>
    <mergeCell ref="H2:S2"/>
    <mergeCell ref="B3:F3"/>
    <mergeCell ref="N51:P51"/>
    <mergeCell ref="N52:P52"/>
  </mergeCells>
  <phoneticPr fontId="16" type="noConversion"/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tabSelected="1" zoomScale="80" zoomScaleNormal="80" workbookViewId="0">
      <selection activeCell="N6" sqref="N6"/>
    </sheetView>
  </sheetViews>
  <sheetFormatPr defaultColWidth="10.08203125" defaultRowHeight="15" customHeight="1" x14ac:dyDescent="0.6"/>
  <cols>
    <col min="1" max="1" width="6.08203125" style="45" customWidth="1"/>
    <col min="2" max="11" width="9.08203125" style="45" customWidth="1"/>
    <col min="12" max="26" width="8" style="45" customWidth="1"/>
    <col min="27" max="16384" width="10.08203125" style="45"/>
  </cols>
  <sheetData>
    <row r="1" spans="1:26" ht="23.25" customHeight="1" x14ac:dyDescent="0.6">
      <c r="A1" s="39"/>
      <c r="B1" s="101" t="s">
        <v>88</v>
      </c>
      <c r="C1" s="102"/>
      <c r="D1" s="102"/>
      <c r="E1" s="102"/>
      <c r="F1" s="102"/>
      <c r="G1" s="102"/>
      <c r="H1" s="102"/>
      <c r="I1" s="101" t="s">
        <v>99</v>
      </c>
      <c r="J1" s="102"/>
      <c r="K1" s="60" t="s">
        <v>89</v>
      </c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</row>
    <row r="2" spans="1:26" ht="19.5" customHeight="1" x14ac:dyDescent="0.6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</row>
    <row r="3" spans="1:26" ht="19.5" customHeight="1" x14ac:dyDescent="0.6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 spans="1:26" ht="19.5" customHeight="1" x14ac:dyDescent="0.6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 spans="1:26" ht="19.5" customHeight="1" x14ac:dyDescent="0.6">
      <c r="A5" s="39"/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 spans="1:26" ht="19.5" customHeight="1" x14ac:dyDescent="0.6">
      <c r="A6" s="39"/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spans="1:26" ht="19.5" customHeight="1" x14ac:dyDescent="0.6">
      <c r="A7" s="39"/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spans="1:26" ht="19.5" customHeight="1" x14ac:dyDescent="0.6">
      <c r="A8" s="39"/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spans="1:26" ht="19.5" customHeight="1" x14ac:dyDescent="0.6">
      <c r="A9" s="39"/>
      <c r="B9" s="39"/>
      <c r="C9" s="39"/>
      <c r="D9" s="39" t="s">
        <v>2</v>
      </c>
      <c r="E9" s="39" t="s">
        <v>90</v>
      </c>
      <c r="F9" s="39" t="s">
        <v>4</v>
      </c>
      <c r="G9" s="39" t="s">
        <v>91</v>
      </c>
      <c r="H9" s="39"/>
      <c r="I9" s="44" t="s">
        <v>92</v>
      </c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spans="1:26" ht="19.5" customHeight="1" x14ac:dyDescent="0.6">
      <c r="A10" s="39"/>
      <c r="B10" s="39"/>
      <c r="C10" s="39" t="s">
        <v>93</v>
      </c>
      <c r="D10" s="39">
        <f>COUNTIF(summary!H5:'summary'!H60,"=ปกติ")</f>
        <v>41</v>
      </c>
      <c r="E10" s="39">
        <f>COUNTIF(summary!J5:'summary'!J60,"=ปกติ")</f>
        <v>41</v>
      </c>
      <c r="F10" s="39">
        <f>COUNTIF(summary!L5:'summary'!L60,"=ปกติ")</f>
        <v>41</v>
      </c>
      <c r="G10" s="39">
        <f>COUNTIF(summary!N5:'summary'!N60,"=ปกติ")</f>
        <v>41</v>
      </c>
      <c r="H10" s="44" t="s">
        <v>94</v>
      </c>
      <c r="I10" s="39">
        <f>COUNTIF(summary!P5:'summary'!P60,"=มีจุดแข็ง")</f>
        <v>0</v>
      </c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spans="1:26" ht="19.5" customHeight="1" x14ac:dyDescent="0.6">
      <c r="A11" s="39"/>
      <c r="B11" s="39"/>
      <c r="C11" s="39" t="s">
        <v>95</v>
      </c>
      <c r="D11" s="39">
        <f>COUNTIF(summary!H5:'summary'!H60,"=เสี่ยง")</f>
        <v>0</v>
      </c>
      <c r="E11" s="39">
        <f>COUNTIF(summary!J5:'summary'!J60,"=เสี่ยง")</f>
        <v>0</v>
      </c>
      <c r="F11" s="39">
        <f>COUNTIF(summary!L5:'summary'!L60,"=เสี่ยง")</f>
        <v>0</v>
      </c>
      <c r="G11" s="39">
        <f>COUNTIF(summary!N5:'summary'!N60,"=เสี่ยง")</f>
        <v>0</v>
      </c>
      <c r="H11" s="39" t="s">
        <v>96</v>
      </c>
      <c r="I11" s="39">
        <f>COUNTIF(summary!P5:'summary'!P60,"=ไม่มีจุดแข็ง")</f>
        <v>41</v>
      </c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spans="1:26" ht="19.5" customHeight="1" x14ac:dyDescent="0.6">
      <c r="A12" s="39"/>
      <c r="B12" s="39"/>
      <c r="C12" s="39" t="s">
        <v>97</v>
      </c>
      <c r="D12" s="39">
        <f>COUNTIF(summary!H5:'summary'!H60,"=มีปัญหา")</f>
        <v>0</v>
      </c>
      <c r="E12" s="39">
        <f>COUNTIF(summary!J5:'summary'!J60,"=มีปัญหา")</f>
        <v>0</v>
      </c>
      <c r="F12" s="39">
        <f>COUNTIF(summary!L5:'summary'!L60,"=มีปัญหา")</f>
        <v>0</v>
      </c>
      <c r="G12" s="39">
        <f>COUNTIF(summary!N5:'summary'!N60,"=มีปัญหา")</f>
        <v>0</v>
      </c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spans="1:26" ht="19.5" customHeight="1" x14ac:dyDescent="0.6">
      <c r="A13" s="39"/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spans="1:26" ht="19.5" customHeight="1" x14ac:dyDescent="0.6">
      <c r="A14" s="39"/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spans="1:26" ht="19.5" customHeight="1" x14ac:dyDescent="0.6">
      <c r="A15" s="39"/>
      <c r="B15" s="39"/>
      <c r="C15" s="39" t="s">
        <v>93</v>
      </c>
      <c r="D15" s="39">
        <f>COUNTIF(summary!S5:'summary'!S60,"=ปกติ")</f>
        <v>41</v>
      </c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spans="1:26" ht="19.5" customHeight="1" x14ac:dyDescent="0.6">
      <c r="A16" s="39"/>
      <c r="B16" s="39"/>
      <c r="C16" s="39" t="s">
        <v>98</v>
      </c>
      <c r="D16" s="39">
        <f>COUNTIF(summary!S5:'summary'!S60,"=เสี่ยง")</f>
        <v>0</v>
      </c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spans="1:26" ht="19.5" customHeight="1" x14ac:dyDescent="0.6">
      <c r="A17" s="39"/>
      <c r="B17" s="39"/>
      <c r="C17" s="39" t="s">
        <v>97</v>
      </c>
      <c r="D17" s="39">
        <f>COUNTIF(summary!S5:'summary'!S60,"=มีปัญหา")</f>
        <v>0</v>
      </c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spans="1:26" ht="19.5" customHeight="1" x14ac:dyDescent="0.6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spans="1:26" ht="19.5" customHeight="1" x14ac:dyDescent="0.6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spans="1:26" ht="19.5" customHeight="1" x14ac:dyDescent="0.6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spans="1:26" ht="19.5" customHeight="1" x14ac:dyDescent="0.6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spans="1:26" ht="19.5" customHeight="1" x14ac:dyDescent="0.6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spans="1:26" ht="19.5" customHeight="1" x14ac:dyDescent="0.6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spans="1:26" ht="19.5" customHeight="1" x14ac:dyDescent="0.6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spans="1:26" ht="19.5" customHeight="1" x14ac:dyDescent="0.6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spans="1:26" ht="19.5" customHeight="1" x14ac:dyDescent="0.6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spans="1:26" ht="19.5" customHeight="1" x14ac:dyDescent="0.6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spans="1:26" ht="19.5" customHeight="1" x14ac:dyDescent="0.6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spans="1:26" ht="19.5" customHeight="1" x14ac:dyDescent="0.6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spans="1:26" ht="19.5" customHeight="1" x14ac:dyDescent="0.6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spans="1:26" ht="19.5" customHeight="1" x14ac:dyDescent="0.6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spans="1:26" ht="19.5" customHeight="1" x14ac:dyDescent="0.6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spans="1:26" ht="19.5" customHeight="1" x14ac:dyDescent="0.6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4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spans="1:26" ht="19.5" customHeight="1" x14ac:dyDescent="0.6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spans="1:26" ht="21" customHeight="1" x14ac:dyDescent="0.6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spans="1:26" ht="19.5" customHeight="1" x14ac:dyDescent="0.6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spans="1:26" ht="19.5" customHeight="1" x14ac:dyDescent="0.6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spans="1:26" ht="19.5" customHeight="1" x14ac:dyDescent="0.6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spans="1:26" ht="19.5" customHeight="1" x14ac:dyDescent="0.6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spans="1:26" ht="19.5" customHeight="1" x14ac:dyDescent="0.6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spans="1:26" ht="19.5" customHeight="1" x14ac:dyDescent="0.6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spans="1:26" ht="19.5" customHeight="1" x14ac:dyDescent="0.6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spans="1:26" ht="19.5" customHeight="1" x14ac:dyDescent="0.6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spans="1:26" ht="19.5" customHeight="1" x14ac:dyDescent="0.6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spans="1:26" ht="19.5" customHeight="1" x14ac:dyDescent="0.6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spans="1:26" ht="19.5" customHeight="1" x14ac:dyDescent="0.6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spans="1:26" ht="19.5" customHeight="1" x14ac:dyDescent="0.6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spans="1:26" ht="19.5" customHeight="1" x14ac:dyDescent="0.6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spans="1:26" ht="19.5" customHeight="1" x14ac:dyDescent="0.6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spans="1:26" ht="19.5" customHeight="1" x14ac:dyDescent="0.6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spans="1:26" ht="19.5" customHeight="1" x14ac:dyDescent="0.6">
      <c r="A51" s="39"/>
      <c r="B51" s="92" t="s">
        <v>62</v>
      </c>
      <c r="C51" s="85"/>
      <c r="D51" s="85"/>
      <c r="E51" s="85"/>
      <c r="F51" s="39"/>
      <c r="G51" s="92" t="s">
        <v>62</v>
      </c>
      <c r="H51" s="85"/>
      <c r="I51" s="85"/>
      <c r="J51" s="85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spans="1:26" ht="19.5" customHeight="1" x14ac:dyDescent="0.6">
      <c r="A52" s="39"/>
      <c r="B52" s="84" t="str">
        <f>summary!E51</f>
        <v>นางสาวขวัญหทัย อ้นฟัก</v>
      </c>
      <c r="C52" s="85"/>
      <c r="D52" s="85"/>
      <c r="E52" s="85"/>
      <c r="F52" s="39"/>
      <c r="G52" s="84">
        <f>summary!N51</f>
        <v>0</v>
      </c>
      <c r="H52" s="85"/>
      <c r="I52" s="85"/>
      <c r="J52" s="85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spans="1:26" ht="19.5" customHeight="1" x14ac:dyDescent="0.6">
      <c r="A53" s="39"/>
      <c r="B53" s="84" t="s">
        <v>63</v>
      </c>
      <c r="C53" s="85"/>
      <c r="D53" s="85"/>
      <c r="E53" s="85"/>
      <c r="F53" s="39"/>
      <c r="G53" s="84" t="s">
        <v>63</v>
      </c>
      <c r="H53" s="85"/>
      <c r="I53" s="85"/>
      <c r="J53" s="85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spans="1:26" ht="19.5" customHeight="1" x14ac:dyDescent="0.6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spans="1:26" ht="19.5" customHeight="1" x14ac:dyDescent="0.6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spans="1:26" ht="19.5" customHeight="1" x14ac:dyDescent="0.6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spans="1:26" ht="19.5" customHeight="1" x14ac:dyDescent="0.6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spans="1:26" ht="19.5" customHeight="1" x14ac:dyDescent="0.6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spans="1:26" ht="19.5" customHeight="1" x14ac:dyDescent="0.6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spans="1:26" ht="19.5" customHeight="1" x14ac:dyDescent="0.6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spans="1:26" ht="19.5" customHeight="1" x14ac:dyDescent="0.6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spans="1:26" ht="19.5" customHeight="1" x14ac:dyDescent="0.6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spans="1:26" ht="19.5" customHeight="1" x14ac:dyDescent="0.6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spans="1:26" ht="19.5" customHeight="1" x14ac:dyDescent="0.6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spans="1:26" ht="19.5" customHeight="1" x14ac:dyDescent="0.6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spans="1:26" ht="19.5" customHeight="1" x14ac:dyDescent="0.6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spans="1:26" ht="19.5" customHeight="1" x14ac:dyDescent="0.6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spans="1:26" ht="19.5" customHeight="1" x14ac:dyDescent="0.6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spans="1:26" ht="19.5" customHeight="1" x14ac:dyDescent="0.6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spans="1:26" ht="19.5" customHeight="1" x14ac:dyDescent="0.6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spans="1:26" ht="19.5" customHeight="1" x14ac:dyDescent="0.6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spans="1:26" ht="19.5" customHeight="1" x14ac:dyDescent="0.6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spans="1:26" ht="19.5" customHeight="1" x14ac:dyDescent="0.6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spans="1:26" ht="19.5" customHeight="1" x14ac:dyDescent="0.6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spans="1:26" ht="19.5" customHeight="1" x14ac:dyDescent="0.6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spans="1:26" ht="19.5" customHeight="1" x14ac:dyDescent="0.6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spans="1:26" ht="19.5" customHeight="1" x14ac:dyDescent="0.6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spans="1:26" ht="19.5" customHeight="1" x14ac:dyDescent="0.6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spans="1:26" ht="19.5" customHeight="1" x14ac:dyDescent="0.6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spans="1:26" ht="19.5" customHeight="1" x14ac:dyDescent="0.6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spans="1:26" ht="19.5" customHeight="1" x14ac:dyDescent="0.6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spans="1:26" ht="19.5" customHeight="1" x14ac:dyDescent="0.6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spans="1:26" ht="19.5" customHeight="1" x14ac:dyDescent="0.6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spans="1:26" ht="19.5" customHeight="1" x14ac:dyDescent="0.6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spans="1:26" ht="19.5" customHeight="1" x14ac:dyDescent="0.6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spans="1:26" ht="19.5" customHeight="1" x14ac:dyDescent="0.6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spans="1:26" ht="19.5" customHeight="1" x14ac:dyDescent="0.6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spans="1:26" ht="19.5" customHeight="1" x14ac:dyDescent="0.6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spans="1:26" ht="19.5" customHeight="1" x14ac:dyDescent="0.6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spans="1:26" ht="19.5" customHeight="1" x14ac:dyDescent="0.6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spans="1:26" ht="19.5" customHeight="1" x14ac:dyDescent="0.6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spans="1:26" ht="19.5" customHeight="1" x14ac:dyDescent="0.6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spans="1:26" ht="19.5" customHeight="1" x14ac:dyDescent="0.6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spans="1:26" ht="19.5" customHeight="1" x14ac:dyDescent="0.6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spans="1:26" ht="19.5" customHeight="1" x14ac:dyDescent="0.6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spans="1:26" ht="19.5" customHeight="1" x14ac:dyDescent="0.6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spans="1:26" ht="19.5" customHeight="1" x14ac:dyDescent="0.6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spans="1:26" ht="19.5" customHeight="1" x14ac:dyDescent="0.6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spans="1:26" ht="19.5" customHeight="1" x14ac:dyDescent="0.6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spans="1:26" ht="19.5" customHeight="1" x14ac:dyDescent="0.6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spans="1:26" ht="19.5" customHeight="1" x14ac:dyDescent="0.6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spans="1:26" ht="19.5" customHeight="1" x14ac:dyDescent="0.6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spans="1:26" ht="19.5" customHeight="1" x14ac:dyDescent="0.6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spans="1:26" ht="19.5" customHeight="1" x14ac:dyDescent="0.6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spans="1:26" ht="19.5" customHeight="1" x14ac:dyDescent="0.6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spans="1:26" ht="19.5" customHeight="1" x14ac:dyDescent="0.6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spans="1:26" ht="19.5" customHeight="1" x14ac:dyDescent="0.6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spans="1:26" ht="19.5" customHeight="1" x14ac:dyDescent="0.6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spans="1:26" ht="19.5" customHeight="1" x14ac:dyDescent="0.6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spans="1:26" ht="19.5" customHeight="1" x14ac:dyDescent="0.6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spans="1:26" ht="19.5" customHeight="1" x14ac:dyDescent="0.6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spans="1:26" ht="19.5" customHeight="1" x14ac:dyDescent="0.6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spans="1:26" ht="19.5" customHeight="1" x14ac:dyDescent="0.6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spans="1:26" ht="19.5" customHeight="1" x14ac:dyDescent="0.6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spans="1:26" ht="19.5" customHeight="1" x14ac:dyDescent="0.6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spans="1:26" ht="19.5" customHeight="1" x14ac:dyDescent="0.6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spans="1:26" ht="19.5" customHeight="1" x14ac:dyDescent="0.6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spans="1:26" ht="19.5" customHeight="1" x14ac:dyDescent="0.6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spans="1:26" ht="19.5" customHeight="1" x14ac:dyDescent="0.6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spans="1:26" ht="19.5" customHeight="1" x14ac:dyDescent="0.6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spans="1:26" ht="19.5" customHeight="1" x14ac:dyDescent="0.6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spans="1:26" ht="19.5" customHeight="1" x14ac:dyDescent="0.6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spans="1:26" ht="19.5" customHeight="1" x14ac:dyDescent="0.6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spans="1:26" ht="19.5" customHeight="1" x14ac:dyDescent="0.6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spans="1:26" ht="19.5" customHeight="1" x14ac:dyDescent="0.6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spans="1:26" ht="19.5" customHeight="1" x14ac:dyDescent="0.6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spans="1:26" ht="19.5" customHeight="1" x14ac:dyDescent="0.6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spans="1:26" ht="19.5" customHeight="1" x14ac:dyDescent="0.6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spans="1:26" ht="19.5" customHeight="1" x14ac:dyDescent="0.6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spans="1:26" ht="19.5" customHeight="1" x14ac:dyDescent="0.6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spans="1:26" ht="19.5" customHeight="1" x14ac:dyDescent="0.6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spans="1:26" ht="19.5" customHeight="1" x14ac:dyDescent="0.6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spans="1:26" ht="19.5" customHeight="1" x14ac:dyDescent="0.6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spans="1:26" ht="19.5" customHeight="1" x14ac:dyDescent="0.6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spans="1:26" ht="19.5" customHeight="1" x14ac:dyDescent="0.6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spans="1:26" ht="19.5" customHeight="1" x14ac:dyDescent="0.6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spans="1:26" ht="19.5" customHeight="1" x14ac:dyDescent="0.6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spans="1:26" ht="19.5" customHeight="1" x14ac:dyDescent="0.6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spans="1:26" ht="19.5" customHeight="1" x14ac:dyDescent="0.6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spans="1:26" ht="19.5" customHeight="1" x14ac:dyDescent="0.6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spans="1:26" ht="19.5" customHeight="1" x14ac:dyDescent="0.6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spans="1:26" ht="19.5" customHeight="1" x14ac:dyDescent="0.6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spans="1:26" ht="19.5" customHeight="1" x14ac:dyDescent="0.6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spans="1:26" ht="19.5" customHeight="1" x14ac:dyDescent="0.6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spans="1:26" ht="19.5" customHeight="1" x14ac:dyDescent="0.6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spans="1:26" ht="19.5" customHeight="1" x14ac:dyDescent="0.6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spans="1:26" ht="19.5" customHeight="1" x14ac:dyDescent="0.6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spans="1:26" ht="19.5" customHeight="1" x14ac:dyDescent="0.6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spans="1:26" ht="19.5" customHeight="1" x14ac:dyDescent="0.6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spans="1:26" ht="19.5" customHeight="1" x14ac:dyDescent="0.6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spans="1:26" ht="19.5" customHeight="1" x14ac:dyDescent="0.6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spans="1:26" ht="19.5" customHeight="1" x14ac:dyDescent="0.6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spans="1:26" ht="19.5" customHeight="1" x14ac:dyDescent="0.6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spans="1:26" ht="19.5" customHeight="1" x14ac:dyDescent="0.6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spans="1:26" ht="19.5" customHeight="1" x14ac:dyDescent="0.6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spans="1:26" ht="19.5" customHeight="1" x14ac:dyDescent="0.6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spans="1:26" ht="19.5" customHeight="1" x14ac:dyDescent="0.6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spans="1:26" ht="19.5" customHeight="1" x14ac:dyDescent="0.6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spans="1:26" ht="19.5" customHeight="1" x14ac:dyDescent="0.6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spans="1:26" ht="19.5" customHeight="1" x14ac:dyDescent="0.6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spans="1:26" ht="19.5" customHeight="1" x14ac:dyDescent="0.6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spans="1:26" ht="19.5" customHeight="1" x14ac:dyDescent="0.6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spans="1:26" ht="19.5" customHeight="1" x14ac:dyDescent="0.6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spans="1:26" ht="19.5" customHeight="1" x14ac:dyDescent="0.6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spans="1:26" ht="19.5" customHeight="1" x14ac:dyDescent="0.6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spans="1:26" ht="19.5" customHeight="1" x14ac:dyDescent="0.6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spans="1:26" ht="19.5" customHeight="1" x14ac:dyDescent="0.6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spans="1:26" ht="19.5" customHeight="1" x14ac:dyDescent="0.6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spans="1:26" ht="19.5" customHeight="1" x14ac:dyDescent="0.6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spans="1:26" ht="19.5" customHeight="1" x14ac:dyDescent="0.6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spans="1:26" ht="19.5" customHeight="1" x14ac:dyDescent="0.6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spans="1:26" ht="19.5" customHeight="1" x14ac:dyDescent="0.6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spans="1:26" ht="19.5" customHeight="1" x14ac:dyDescent="0.6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spans="1:26" ht="19.5" customHeight="1" x14ac:dyDescent="0.6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spans="1:26" ht="19.5" customHeight="1" x14ac:dyDescent="0.6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spans="1:26" ht="19.5" customHeight="1" x14ac:dyDescent="0.6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spans="1:26" ht="19.5" customHeight="1" x14ac:dyDescent="0.6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spans="1:26" ht="19.5" customHeight="1" x14ac:dyDescent="0.6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spans="1:26" ht="19.5" customHeight="1" x14ac:dyDescent="0.6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spans="1:26" ht="19.5" customHeight="1" x14ac:dyDescent="0.6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spans="1:26" ht="19.5" customHeight="1" x14ac:dyDescent="0.6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spans="1:26" ht="19.5" customHeight="1" x14ac:dyDescent="0.6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spans="1:26" ht="19.5" customHeight="1" x14ac:dyDescent="0.6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spans="1:26" ht="19.5" customHeight="1" x14ac:dyDescent="0.6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spans="1:26" ht="19.5" customHeight="1" x14ac:dyDescent="0.6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spans="1:26" ht="19.5" customHeight="1" x14ac:dyDescent="0.6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spans="1:26" ht="19.5" customHeight="1" x14ac:dyDescent="0.6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spans="1:26" ht="19.5" customHeight="1" x14ac:dyDescent="0.6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spans="1:26" ht="19.5" customHeight="1" x14ac:dyDescent="0.6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spans="1:26" ht="19.5" customHeight="1" x14ac:dyDescent="0.6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spans="1:26" ht="19.5" customHeight="1" x14ac:dyDescent="0.6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spans="1:26" ht="19.5" customHeight="1" x14ac:dyDescent="0.6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spans="1:26" ht="19.5" customHeight="1" x14ac:dyDescent="0.6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spans="1:26" ht="19.5" customHeight="1" x14ac:dyDescent="0.6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spans="1:26" ht="19.5" customHeight="1" x14ac:dyDescent="0.6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spans="1:26" ht="19.5" customHeight="1" x14ac:dyDescent="0.6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spans="1:26" ht="19.5" customHeight="1" x14ac:dyDescent="0.6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spans="1:26" ht="19.5" customHeight="1" x14ac:dyDescent="0.6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spans="1:26" ht="19.5" customHeight="1" x14ac:dyDescent="0.6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spans="1:26" ht="19.5" customHeight="1" x14ac:dyDescent="0.6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spans="1:26" ht="19.5" customHeight="1" x14ac:dyDescent="0.6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spans="1:26" ht="19.5" customHeight="1" x14ac:dyDescent="0.6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spans="1:26" ht="19.5" customHeight="1" x14ac:dyDescent="0.6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spans="1:26" ht="19.5" customHeight="1" x14ac:dyDescent="0.6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spans="1:26" ht="19.5" customHeight="1" x14ac:dyDescent="0.6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spans="1:26" ht="19.5" customHeight="1" x14ac:dyDescent="0.6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spans="1:26" ht="19.5" customHeight="1" x14ac:dyDescent="0.6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spans="1:26" ht="19.5" customHeight="1" x14ac:dyDescent="0.6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spans="1:26" ht="19.5" customHeight="1" x14ac:dyDescent="0.6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spans="1:26" ht="19.5" customHeight="1" x14ac:dyDescent="0.6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spans="1:26" ht="19.5" customHeight="1" x14ac:dyDescent="0.6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spans="1:26" ht="19.5" customHeight="1" x14ac:dyDescent="0.6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spans="1:26" ht="19.5" customHeight="1" x14ac:dyDescent="0.6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spans="1:26" ht="19.5" customHeight="1" x14ac:dyDescent="0.6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spans="1:26" ht="19.5" customHeight="1" x14ac:dyDescent="0.6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spans="1:26" ht="19.5" customHeight="1" x14ac:dyDescent="0.6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spans="1:26" ht="19.5" customHeight="1" x14ac:dyDescent="0.6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spans="1:26" ht="19.5" customHeight="1" x14ac:dyDescent="0.6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spans="1:26" ht="19.5" customHeight="1" x14ac:dyDescent="0.6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spans="1:26" ht="19.5" customHeight="1" x14ac:dyDescent="0.6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spans="1:26" ht="19.5" customHeight="1" x14ac:dyDescent="0.6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spans="1:26" ht="19.5" customHeight="1" x14ac:dyDescent="0.6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spans="1:26" ht="19.5" customHeight="1" x14ac:dyDescent="0.6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spans="1:26" ht="19.5" customHeight="1" x14ac:dyDescent="0.6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spans="1:26" ht="19.5" customHeight="1" x14ac:dyDescent="0.6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spans="1:26" ht="19.5" customHeight="1" x14ac:dyDescent="0.6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spans="1:26" ht="19.5" customHeight="1" x14ac:dyDescent="0.6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spans="1:26" ht="19.5" customHeight="1" x14ac:dyDescent="0.6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spans="1:26" ht="19.5" customHeight="1" x14ac:dyDescent="0.6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spans="1:26" ht="19.5" customHeight="1" x14ac:dyDescent="0.6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spans="1:26" ht="19.5" customHeight="1" x14ac:dyDescent="0.6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spans="1:26" ht="19.5" customHeight="1" x14ac:dyDescent="0.6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spans="1:26" ht="19.5" customHeight="1" x14ac:dyDescent="0.6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spans="1:26" ht="19.5" customHeight="1" x14ac:dyDescent="0.6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spans="1:26" ht="19.5" customHeight="1" x14ac:dyDescent="0.6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spans="1:26" ht="19.5" customHeight="1" x14ac:dyDescent="0.6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spans="1:26" ht="19.5" customHeight="1" x14ac:dyDescent="0.6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spans="1:26" ht="19.5" customHeight="1" x14ac:dyDescent="0.6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spans="1:26" ht="19.5" customHeight="1" x14ac:dyDescent="0.6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spans="1:26" ht="19.5" customHeight="1" x14ac:dyDescent="0.6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spans="1:26" ht="19.5" customHeight="1" x14ac:dyDescent="0.6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spans="1:26" ht="19.5" customHeight="1" x14ac:dyDescent="0.6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spans="1:26" ht="19.5" customHeight="1" x14ac:dyDescent="0.6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spans="1:26" ht="19.5" customHeight="1" x14ac:dyDescent="0.6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spans="1:26" ht="19.5" customHeight="1" x14ac:dyDescent="0.6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spans="1:26" ht="19.5" customHeight="1" x14ac:dyDescent="0.6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spans="1:26" ht="19.5" customHeight="1" x14ac:dyDescent="0.6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spans="1:26" ht="19.5" customHeight="1" x14ac:dyDescent="0.6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spans="1:26" ht="19.5" customHeight="1" x14ac:dyDescent="0.6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spans="1:26" ht="19.5" customHeight="1" x14ac:dyDescent="0.6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spans="1:26" ht="19.5" customHeight="1" x14ac:dyDescent="0.6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spans="1:26" ht="19.5" customHeight="1" x14ac:dyDescent="0.6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spans="1:26" ht="19.5" customHeight="1" x14ac:dyDescent="0.6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spans="1:26" ht="19.5" customHeight="1" x14ac:dyDescent="0.6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spans="1:26" ht="19.5" customHeight="1" x14ac:dyDescent="0.6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spans="1:26" ht="19.5" customHeight="1" x14ac:dyDescent="0.6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spans="1:26" ht="19.5" customHeight="1" x14ac:dyDescent="0.6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spans="1:26" ht="19.5" customHeight="1" x14ac:dyDescent="0.6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spans="1:26" ht="19.5" customHeight="1" x14ac:dyDescent="0.6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spans="1:26" ht="19.5" customHeight="1" x14ac:dyDescent="0.6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spans="1:26" ht="19.5" customHeight="1" x14ac:dyDescent="0.6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spans="1:26" ht="19.5" customHeight="1" x14ac:dyDescent="0.6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spans="1:26" ht="19.5" customHeight="1" x14ac:dyDescent="0.6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spans="1:26" ht="19.5" customHeight="1" x14ac:dyDescent="0.6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spans="1:26" ht="19.5" customHeight="1" x14ac:dyDescent="0.6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spans="1:26" ht="19.5" customHeight="1" x14ac:dyDescent="0.6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spans="1:26" ht="19.5" customHeight="1" x14ac:dyDescent="0.6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spans="1:26" ht="19.5" customHeight="1" x14ac:dyDescent="0.6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spans="1:26" ht="19.5" customHeight="1" x14ac:dyDescent="0.6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spans="1:26" ht="19.5" customHeight="1" x14ac:dyDescent="0.6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spans="1:26" ht="19.5" customHeight="1" x14ac:dyDescent="0.6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spans="1:26" ht="19.5" customHeight="1" x14ac:dyDescent="0.6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spans="1:26" ht="19.5" customHeight="1" x14ac:dyDescent="0.6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spans="1:26" ht="19.5" customHeight="1" x14ac:dyDescent="0.6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spans="1:26" ht="19.5" customHeight="1" x14ac:dyDescent="0.6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spans="1:26" ht="19.5" customHeight="1" x14ac:dyDescent="0.6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spans="1:26" ht="19.5" customHeight="1" x14ac:dyDescent="0.6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spans="1:26" ht="19.5" customHeight="1" x14ac:dyDescent="0.6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spans="1:26" ht="19.5" customHeight="1" x14ac:dyDescent="0.6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spans="1:26" ht="19.5" customHeight="1" x14ac:dyDescent="0.6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spans="1:26" ht="19.5" customHeight="1" x14ac:dyDescent="0.6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spans="1:26" ht="19.5" customHeight="1" x14ac:dyDescent="0.6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spans="1:26" ht="19.5" customHeight="1" x14ac:dyDescent="0.6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spans="1:26" ht="19.5" customHeight="1" x14ac:dyDescent="0.6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spans="1:26" ht="19.5" customHeight="1" x14ac:dyDescent="0.6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spans="1:26" ht="19.5" customHeight="1" x14ac:dyDescent="0.6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spans="1:26" ht="19.5" customHeight="1" x14ac:dyDescent="0.6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spans="1:26" ht="19.5" customHeight="1" x14ac:dyDescent="0.6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spans="1:26" ht="19.5" customHeight="1" x14ac:dyDescent="0.6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spans="1:26" ht="19.5" customHeight="1" x14ac:dyDescent="0.6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spans="1:26" ht="19.5" customHeight="1" x14ac:dyDescent="0.6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spans="1:26" ht="19.5" customHeight="1" x14ac:dyDescent="0.6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spans="1:26" ht="19.5" customHeight="1" x14ac:dyDescent="0.6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spans="1:26" ht="19.5" customHeight="1" x14ac:dyDescent="0.6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spans="1:26" ht="19.5" customHeight="1" x14ac:dyDescent="0.6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spans="1:26" ht="19.5" customHeight="1" x14ac:dyDescent="0.6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spans="1:26" ht="19.5" customHeight="1" x14ac:dyDescent="0.6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spans="1:26" ht="19.5" customHeight="1" x14ac:dyDescent="0.6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spans="1:26" ht="19.5" customHeight="1" x14ac:dyDescent="0.6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spans="1:26" ht="19.5" customHeight="1" x14ac:dyDescent="0.6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spans="1:26" ht="19.5" customHeight="1" x14ac:dyDescent="0.6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spans="1:26" ht="19.5" customHeight="1" x14ac:dyDescent="0.6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spans="1:26" ht="19.5" customHeight="1" x14ac:dyDescent="0.6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spans="1:26" ht="19.5" customHeight="1" x14ac:dyDescent="0.6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spans="1:26" ht="19.5" customHeight="1" x14ac:dyDescent="0.6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spans="1:26" ht="19.5" customHeight="1" x14ac:dyDescent="0.6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spans="1:26" ht="19.5" customHeight="1" x14ac:dyDescent="0.6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spans="1:26" ht="19.5" customHeight="1" x14ac:dyDescent="0.6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spans="1:26" ht="19.5" customHeight="1" x14ac:dyDescent="0.6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spans="1:26" ht="19.5" customHeight="1" x14ac:dyDescent="0.6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spans="1:26" ht="19.5" customHeight="1" x14ac:dyDescent="0.6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spans="1:26" ht="19.5" customHeight="1" x14ac:dyDescent="0.6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spans="1:26" ht="19.5" customHeight="1" x14ac:dyDescent="0.6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spans="1:26" ht="19.5" customHeight="1" x14ac:dyDescent="0.6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spans="1:26" ht="19.5" customHeight="1" x14ac:dyDescent="0.6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spans="1:26" ht="19.5" customHeight="1" x14ac:dyDescent="0.6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spans="1:26" ht="19.5" customHeight="1" x14ac:dyDescent="0.6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spans="1:26" ht="19.5" customHeight="1" x14ac:dyDescent="0.6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spans="1:26" ht="19.5" customHeight="1" x14ac:dyDescent="0.6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spans="1:26" ht="19.5" customHeight="1" x14ac:dyDescent="0.6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spans="1:26" ht="19.5" customHeight="1" x14ac:dyDescent="0.6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spans="1:26" ht="19.5" customHeight="1" x14ac:dyDescent="0.6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spans="1:26" ht="19.5" customHeight="1" x14ac:dyDescent="0.6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spans="1:26" ht="19.5" customHeight="1" x14ac:dyDescent="0.6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spans="1:26" ht="19.5" customHeight="1" x14ac:dyDescent="0.6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spans="1:26" ht="19.5" customHeight="1" x14ac:dyDescent="0.6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spans="1:26" ht="19.5" customHeight="1" x14ac:dyDescent="0.6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spans="1:26" ht="19.5" customHeight="1" x14ac:dyDescent="0.6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spans="1:26" ht="19.5" customHeight="1" x14ac:dyDescent="0.6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spans="1:26" ht="19.5" customHeight="1" x14ac:dyDescent="0.6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spans="1:26" ht="19.5" customHeight="1" x14ac:dyDescent="0.6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spans="1:26" ht="19.5" customHeight="1" x14ac:dyDescent="0.6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spans="1:26" ht="19.5" customHeight="1" x14ac:dyDescent="0.6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spans="1:26" ht="19.5" customHeight="1" x14ac:dyDescent="0.6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spans="1:26" ht="19.5" customHeight="1" x14ac:dyDescent="0.6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spans="1:26" ht="19.5" customHeight="1" x14ac:dyDescent="0.6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spans="1:26" ht="19.5" customHeight="1" x14ac:dyDescent="0.6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spans="1:26" ht="19.5" customHeight="1" x14ac:dyDescent="0.6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spans="1:26" ht="19.5" customHeight="1" x14ac:dyDescent="0.6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spans="1:26" ht="19.5" customHeight="1" x14ac:dyDescent="0.6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spans="1:26" ht="19.5" customHeight="1" x14ac:dyDescent="0.6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spans="1:26" ht="19.5" customHeight="1" x14ac:dyDescent="0.6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spans="1:26" ht="19.5" customHeight="1" x14ac:dyDescent="0.6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spans="1:26" ht="19.5" customHeight="1" x14ac:dyDescent="0.6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spans="1:26" ht="19.5" customHeight="1" x14ac:dyDescent="0.6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spans="1:26" ht="19.5" customHeight="1" x14ac:dyDescent="0.6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spans="1:26" ht="19.5" customHeight="1" x14ac:dyDescent="0.6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spans="1:26" ht="19.5" customHeight="1" x14ac:dyDescent="0.6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spans="1:26" ht="19.5" customHeight="1" x14ac:dyDescent="0.6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spans="1:26" ht="19.5" customHeight="1" x14ac:dyDescent="0.6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spans="1:26" ht="19.5" customHeight="1" x14ac:dyDescent="0.6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spans="1:26" ht="19.5" customHeight="1" x14ac:dyDescent="0.6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spans="1:26" ht="19.5" customHeight="1" x14ac:dyDescent="0.6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spans="1:26" ht="19.5" customHeight="1" x14ac:dyDescent="0.6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spans="1:26" ht="19.5" customHeight="1" x14ac:dyDescent="0.6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spans="1:26" ht="19.5" customHeight="1" x14ac:dyDescent="0.6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spans="1:26" ht="19.5" customHeight="1" x14ac:dyDescent="0.6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spans="1:26" ht="19.5" customHeight="1" x14ac:dyDescent="0.6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spans="1:26" ht="19.5" customHeight="1" x14ac:dyDescent="0.6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spans="1:26" ht="19.5" customHeight="1" x14ac:dyDescent="0.6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spans="1:26" ht="19.5" customHeight="1" x14ac:dyDescent="0.6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spans="1:26" ht="19.5" customHeight="1" x14ac:dyDescent="0.6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spans="1:26" ht="19.5" customHeight="1" x14ac:dyDescent="0.6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spans="1:26" ht="19.5" customHeight="1" x14ac:dyDescent="0.6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spans="1:26" ht="19.5" customHeight="1" x14ac:dyDescent="0.6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spans="1:26" ht="19.5" customHeight="1" x14ac:dyDescent="0.6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spans="1:26" ht="19.5" customHeight="1" x14ac:dyDescent="0.6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spans="1:26" ht="19.5" customHeight="1" x14ac:dyDescent="0.6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spans="1:26" ht="19.5" customHeight="1" x14ac:dyDescent="0.6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spans="1:26" ht="19.5" customHeight="1" x14ac:dyDescent="0.6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spans="1:26" ht="19.5" customHeight="1" x14ac:dyDescent="0.6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spans="1:26" ht="19.5" customHeight="1" x14ac:dyDescent="0.6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spans="1:26" ht="19.5" customHeight="1" x14ac:dyDescent="0.6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spans="1:26" ht="19.5" customHeight="1" x14ac:dyDescent="0.6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spans="1:26" ht="19.5" customHeight="1" x14ac:dyDescent="0.6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spans="1:26" ht="19.5" customHeight="1" x14ac:dyDescent="0.6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spans="1:26" ht="19.5" customHeight="1" x14ac:dyDescent="0.6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spans="1:26" ht="19.5" customHeight="1" x14ac:dyDescent="0.6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spans="1:26" ht="19.5" customHeight="1" x14ac:dyDescent="0.6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spans="1:26" ht="19.5" customHeight="1" x14ac:dyDescent="0.6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spans="1:26" ht="19.5" customHeight="1" x14ac:dyDescent="0.6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spans="1:26" ht="19.5" customHeight="1" x14ac:dyDescent="0.6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spans="1:26" ht="19.5" customHeight="1" x14ac:dyDescent="0.6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spans="1:26" ht="19.5" customHeight="1" x14ac:dyDescent="0.6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spans="1:26" ht="19.5" customHeight="1" x14ac:dyDescent="0.6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spans="1:26" ht="19.5" customHeight="1" x14ac:dyDescent="0.6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spans="1:26" ht="19.5" customHeight="1" x14ac:dyDescent="0.6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spans="1:26" ht="19.5" customHeight="1" x14ac:dyDescent="0.6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spans="1:26" ht="19.5" customHeight="1" x14ac:dyDescent="0.6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spans="1:26" ht="19.5" customHeight="1" x14ac:dyDescent="0.6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spans="1:26" ht="19.5" customHeight="1" x14ac:dyDescent="0.6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spans="1:26" ht="19.5" customHeight="1" x14ac:dyDescent="0.6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spans="1:26" ht="19.5" customHeight="1" x14ac:dyDescent="0.6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spans="1:26" ht="19.5" customHeight="1" x14ac:dyDescent="0.6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spans="1:26" ht="19.5" customHeight="1" x14ac:dyDescent="0.6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spans="1:26" ht="19.5" customHeight="1" x14ac:dyDescent="0.6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spans="1:26" ht="19.5" customHeight="1" x14ac:dyDescent="0.6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spans="1:26" ht="19.5" customHeight="1" x14ac:dyDescent="0.6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spans="1:26" ht="19.5" customHeight="1" x14ac:dyDescent="0.6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spans="1:26" ht="19.5" customHeight="1" x14ac:dyDescent="0.6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spans="1:26" ht="19.5" customHeight="1" x14ac:dyDescent="0.6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spans="1:26" ht="19.5" customHeight="1" x14ac:dyDescent="0.6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spans="1:26" ht="19.5" customHeight="1" x14ac:dyDescent="0.6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spans="1:26" ht="19.5" customHeight="1" x14ac:dyDescent="0.6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spans="1:26" ht="19.5" customHeight="1" x14ac:dyDescent="0.6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spans="1:26" ht="19.5" customHeight="1" x14ac:dyDescent="0.6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spans="1:26" ht="19.5" customHeight="1" x14ac:dyDescent="0.6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spans="1:26" ht="19.5" customHeight="1" x14ac:dyDescent="0.6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spans="1:26" ht="19.5" customHeight="1" x14ac:dyDescent="0.6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spans="1:26" ht="19.5" customHeight="1" x14ac:dyDescent="0.6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spans="1:26" ht="19.5" customHeight="1" x14ac:dyDescent="0.6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spans="1:26" ht="19.5" customHeight="1" x14ac:dyDescent="0.6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spans="1:26" ht="19.5" customHeight="1" x14ac:dyDescent="0.6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spans="1:26" ht="19.5" customHeight="1" x14ac:dyDescent="0.6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spans="1:26" ht="19.5" customHeight="1" x14ac:dyDescent="0.6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spans="1:26" ht="19.5" customHeight="1" x14ac:dyDescent="0.6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spans="1:26" ht="19.5" customHeight="1" x14ac:dyDescent="0.6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spans="1:26" ht="19.5" customHeight="1" x14ac:dyDescent="0.6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spans="1:26" ht="19.5" customHeight="1" x14ac:dyDescent="0.6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spans="1:26" ht="19.5" customHeight="1" x14ac:dyDescent="0.6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spans="1:26" ht="19.5" customHeight="1" x14ac:dyDescent="0.6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spans="1:26" ht="19.5" customHeight="1" x14ac:dyDescent="0.6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spans="1:26" ht="19.5" customHeight="1" x14ac:dyDescent="0.6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spans="1:26" ht="19.5" customHeight="1" x14ac:dyDescent="0.6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spans="1:26" ht="19.5" customHeight="1" x14ac:dyDescent="0.6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spans="1:26" ht="19.5" customHeight="1" x14ac:dyDescent="0.6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spans="1:26" ht="19.5" customHeight="1" x14ac:dyDescent="0.6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spans="1:26" ht="19.5" customHeight="1" x14ac:dyDescent="0.6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spans="1:26" ht="19.5" customHeight="1" x14ac:dyDescent="0.6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spans="1:26" ht="19.5" customHeight="1" x14ac:dyDescent="0.6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spans="1:26" ht="19.5" customHeight="1" x14ac:dyDescent="0.6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spans="1:26" ht="19.5" customHeight="1" x14ac:dyDescent="0.6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spans="1:26" ht="19.5" customHeight="1" x14ac:dyDescent="0.6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spans="1:26" ht="19.5" customHeight="1" x14ac:dyDescent="0.6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spans="1:26" ht="19.5" customHeight="1" x14ac:dyDescent="0.6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spans="1:26" ht="19.5" customHeight="1" x14ac:dyDescent="0.6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spans="1:26" ht="19.5" customHeight="1" x14ac:dyDescent="0.6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spans="1:26" ht="19.5" customHeight="1" x14ac:dyDescent="0.6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spans="1:26" ht="19.5" customHeight="1" x14ac:dyDescent="0.6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spans="1:26" ht="19.5" customHeight="1" x14ac:dyDescent="0.6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spans="1:26" ht="19.5" customHeight="1" x14ac:dyDescent="0.6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spans="1:26" ht="19.5" customHeight="1" x14ac:dyDescent="0.6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spans="1:26" ht="19.5" customHeight="1" x14ac:dyDescent="0.6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spans="1:26" ht="19.5" customHeight="1" x14ac:dyDescent="0.6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spans="1:26" ht="19.5" customHeight="1" x14ac:dyDescent="0.6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spans="1:26" ht="19.5" customHeight="1" x14ac:dyDescent="0.6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spans="1:26" ht="19.5" customHeight="1" x14ac:dyDescent="0.6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spans="1:26" ht="19.5" customHeight="1" x14ac:dyDescent="0.6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spans="1:26" ht="19.5" customHeight="1" x14ac:dyDescent="0.6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spans="1:26" ht="19.5" customHeight="1" x14ac:dyDescent="0.6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spans="1:26" ht="19.5" customHeight="1" x14ac:dyDescent="0.6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spans="1:26" ht="19.5" customHeight="1" x14ac:dyDescent="0.6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spans="1:26" ht="19.5" customHeight="1" x14ac:dyDescent="0.6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spans="1:26" ht="19.5" customHeight="1" x14ac:dyDescent="0.6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spans="1:26" ht="19.5" customHeight="1" x14ac:dyDescent="0.6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spans="1:26" ht="19.5" customHeight="1" x14ac:dyDescent="0.6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spans="1:26" ht="19.5" customHeight="1" x14ac:dyDescent="0.6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spans="1:26" ht="19.5" customHeight="1" x14ac:dyDescent="0.6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spans="1:26" ht="19.5" customHeight="1" x14ac:dyDescent="0.6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spans="1:26" ht="19.5" customHeight="1" x14ac:dyDescent="0.6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spans="1:26" ht="19.5" customHeight="1" x14ac:dyDescent="0.6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spans="1:26" ht="19.5" customHeight="1" x14ac:dyDescent="0.6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spans="1:26" ht="19.5" customHeight="1" x14ac:dyDescent="0.6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spans="1:26" ht="19.5" customHeight="1" x14ac:dyDescent="0.6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spans="1:26" ht="19.5" customHeight="1" x14ac:dyDescent="0.6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spans="1:26" ht="19.5" customHeight="1" x14ac:dyDescent="0.6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spans="1:26" ht="19.5" customHeight="1" x14ac:dyDescent="0.6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spans="1:26" ht="19.5" customHeight="1" x14ac:dyDescent="0.6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spans="1:26" ht="19.5" customHeight="1" x14ac:dyDescent="0.6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spans="1:26" ht="19.5" customHeight="1" x14ac:dyDescent="0.6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spans="1:26" ht="19.5" customHeight="1" x14ac:dyDescent="0.6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spans="1:26" ht="19.5" customHeight="1" x14ac:dyDescent="0.6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spans="1:26" ht="19.5" customHeight="1" x14ac:dyDescent="0.6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spans="1:26" ht="19.5" customHeight="1" x14ac:dyDescent="0.6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spans="1:26" ht="19.5" customHeight="1" x14ac:dyDescent="0.6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spans="1:26" ht="19.5" customHeight="1" x14ac:dyDescent="0.6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spans="1:26" ht="19.5" customHeight="1" x14ac:dyDescent="0.6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spans="1:26" ht="19.5" customHeight="1" x14ac:dyDescent="0.6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spans="1:26" ht="19.5" customHeight="1" x14ac:dyDescent="0.6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spans="1:26" ht="19.5" customHeight="1" x14ac:dyDescent="0.6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spans="1:26" ht="19.5" customHeight="1" x14ac:dyDescent="0.6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spans="1:26" ht="19.5" customHeight="1" x14ac:dyDescent="0.6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spans="1:26" ht="19.5" customHeight="1" x14ac:dyDescent="0.6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spans="1:26" ht="19.5" customHeight="1" x14ac:dyDescent="0.6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spans="1:26" ht="19.5" customHeight="1" x14ac:dyDescent="0.6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spans="1:26" ht="19.5" customHeight="1" x14ac:dyDescent="0.6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spans="1:26" ht="19.5" customHeight="1" x14ac:dyDescent="0.6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spans="1:26" ht="19.5" customHeight="1" x14ac:dyDescent="0.6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spans="1:26" ht="19.5" customHeight="1" x14ac:dyDescent="0.6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spans="1:26" ht="19.5" customHeight="1" x14ac:dyDescent="0.6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spans="1:26" ht="19.5" customHeight="1" x14ac:dyDescent="0.6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spans="1:26" ht="19.5" customHeight="1" x14ac:dyDescent="0.6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spans="1:26" ht="19.5" customHeight="1" x14ac:dyDescent="0.6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spans="1:26" ht="19.5" customHeight="1" x14ac:dyDescent="0.6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spans="1:26" ht="19.5" customHeight="1" x14ac:dyDescent="0.6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spans="1:26" ht="19.5" customHeight="1" x14ac:dyDescent="0.6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spans="1:26" ht="19.5" customHeight="1" x14ac:dyDescent="0.6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spans="1:26" ht="19.5" customHeight="1" x14ac:dyDescent="0.6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spans="1:26" ht="19.5" customHeight="1" x14ac:dyDescent="0.6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spans="1:26" ht="19.5" customHeight="1" x14ac:dyDescent="0.6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spans="1:26" ht="19.5" customHeight="1" x14ac:dyDescent="0.6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spans="1:26" ht="19.5" customHeight="1" x14ac:dyDescent="0.6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spans="1:26" ht="19.5" customHeight="1" x14ac:dyDescent="0.6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spans="1:26" ht="19.5" customHeight="1" x14ac:dyDescent="0.6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spans="1:26" ht="19.5" customHeight="1" x14ac:dyDescent="0.6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spans="1:26" ht="19.5" customHeight="1" x14ac:dyDescent="0.6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spans="1:26" ht="19.5" customHeight="1" x14ac:dyDescent="0.6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spans="1:26" ht="19.5" customHeight="1" x14ac:dyDescent="0.6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spans="1:26" ht="19.5" customHeight="1" x14ac:dyDescent="0.6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spans="1:26" ht="19.5" customHeight="1" x14ac:dyDescent="0.6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spans="1:26" ht="19.5" customHeight="1" x14ac:dyDescent="0.6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spans="1:26" ht="19.5" customHeight="1" x14ac:dyDescent="0.6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spans="1:26" ht="19.5" customHeight="1" x14ac:dyDescent="0.6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spans="1:26" ht="19.5" customHeight="1" x14ac:dyDescent="0.6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spans="1:26" ht="19.5" customHeight="1" x14ac:dyDescent="0.6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spans="1:26" ht="19.5" customHeight="1" x14ac:dyDescent="0.6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spans="1:26" ht="19.5" customHeight="1" x14ac:dyDescent="0.6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spans="1:26" ht="19.5" customHeight="1" x14ac:dyDescent="0.6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spans="1:26" ht="19.5" customHeight="1" x14ac:dyDescent="0.6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spans="1:26" ht="19.5" customHeight="1" x14ac:dyDescent="0.6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spans="1:26" ht="19.5" customHeight="1" x14ac:dyDescent="0.6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spans="1:26" ht="19.5" customHeight="1" x14ac:dyDescent="0.6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spans="1:26" ht="19.5" customHeight="1" x14ac:dyDescent="0.6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spans="1:26" ht="19.5" customHeight="1" x14ac:dyDescent="0.6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spans="1:26" ht="19.5" customHeight="1" x14ac:dyDescent="0.6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spans="1:26" ht="19.5" customHeight="1" x14ac:dyDescent="0.6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spans="1:26" ht="19.5" customHeight="1" x14ac:dyDescent="0.6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spans="1:26" ht="19.5" customHeight="1" x14ac:dyDescent="0.6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spans="1:26" ht="19.5" customHeight="1" x14ac:dyDescent="0.6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spans="1:26" ht="19.5" customHeight="1" x14ac:dyDescent="0.6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spans="1:26" ht="19.5" customHeight="1" x14ac:dyDescent="0.6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spans="1:26" ht="19.5" customHeight="1" x14ac:dyDescent="0.6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spans="1:26" ht="19.5" customHeight="1" x14ac:dyDescent="0.6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spans="1:26" ht="19.5" customHeight="1" x14ac:dyDescent="0.6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spans="1:26" ht="19.5" customHeight="1" x14ac:dyDescent="0.6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spans="1:26" ht="19.5" customHeight="1" x14ac:dyDescent="0.6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spans="1:26" ht="19.5" customHeight="1" x14ac:dyDescent="0.6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spans="1:26" ht="19.5" customHeight="1" x14ac:dyDescent="0.6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spans="1:26" ht="19.5" customHeight="1" x14ac:dyDescent="0.6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spans="1:26" ht="19.5" customHeight="1" x14ac:dyDescent="0.6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spans="1:26" ht="19.5" customHeight="1" x14ac:dyDescent="0.6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spans="1:26" ht="19.5" customHeight="1" x14ac:dyDescent="0.6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spans="1:26" ht="19.5" customHeight="1" x14ac:dyDescent="0.6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spans="1:26" ht="19.5" customHeight="1" x14ac:dyDescent="0.6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spans="1:26" ht="19.5" customHeight="1" x14ac:dyDescent="0.6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spans="1:26" ht="19.5" customHeight="1" x14ac:dyDescent="0.6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spans="1:26" ht="19.5" customHeight="1" x14ac:dyDescent="0.6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spans="1:26" ht="19.5" customHeight="1" x14ac:dyDescent="0.6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spans="1:26" ht="19.5" customHeight="1" x14ac:dyDescent="0.6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spans="1:26" ht="19.5" customHeight="1" x14ac:dyDescent="0.6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spans="1:26" ht="19.5" customHeight="1" x14ac:dyDescent="0.6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spans="1:26" ht="19.5" customHeight="1" x14ac:dyDescent="0.6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spans="1:26" ht="19.5" customHeight="1" x14ac:dyDescent="0.6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spans="1:26" ht="19.5" customHeight="1" x14ac:dyDescent="0.6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spans="1:26" ht="19.5" customHeight="1" x14ac:dyDescent="0.6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spans="1:26" ht="19.5" customHeight="1" x14ac:dyDescent="0.6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spans="1:26" ht="19.5" customHeight="1" x14ac:dyDescent="0.6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spans="1:26" ht="19.5" customHeight="1" x14ac:dyDescent="0.6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spans="1:26" ht="19.5" customHeight="1" x14ac:dyDescent="0.6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spans="1:26" ht="19.5" customHeight="1" x14ac:dyDescent="0.6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spans="1:26" ht="19.5" customHeight="1" x14ac:dyDescent="0.6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spans="1:26" ht="19.5" customHeight="1" x14ac:dyDescent="0.6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spans="1:26" ht="19.5" customHeight="1" x14ac:dyDescent="0.6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spans="1:26" ht="19.5" customHeight="1" x14ac:dyDescent="0.6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spans="1:26" ht="19.5" customHeight="1" x14ac:dyDescent="0.6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spans="1:26" ht="19.5" customHeight="1" x14ac:dyDescent="0.6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spans="1:26" ht="19.5" customHeight="1" x14ac:dyDescent="0.6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spans="1:26" ht="19.5" customHeight="1" x14ac:dyDescent="0.6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spans="1:26" ht="19.5" customHeight="1" x14ac:dyDescent="0.6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spans="1:26" ht="19.5" customHeight="1" x14ac:dyDescent="0.6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spans="1:26" ht="19.5" customHeight="1" x14ac:dyDescent="0.6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spans="1:26" ht="19.5" customHeight="1" x14ac:dyDescent="0.6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spans="1:26" ht="19.5" customHeight="1" x14ac:dyDescent="0.6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spans="1:26" ht="19.5" customHeight="1" x14ac:dyDescent="0.6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spans="1:26" ht="19.5" customHeight="1" x14ac:dyDescent="0.6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spans="1:26" ht="19.5" customHeight="1" x14ac:dyDescent="0.6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spans="1:26" ht="19.5" customHeight="1" x14ac:dyDescent="0.6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spans="1:26" ht="19.5" customHeight="1" x14ac:dyDescent="0.6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spans="1:26" ht="19.5" customHeight="1" x14ac:dyDescent="0.6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spans="1:26" ht="19.5" customHeight="1" x14ac:dyDescent="0.6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spans="1:26" ht="19.5" customHeight="1" x14ac:dyDescent="0.6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spans="1:26" ht="19.5" customHeight="1" x14ac:dyDescent="0.6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spans="1:26" ht="19.5" customHeight="1" x14ac:dyDescent="0.6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spans="1:26" ht="19.5" customHeight="1" x14ac:dyDescent="0.6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spans="1:26" ht="19.5" customHeight="1" x14ac:dyDescent="0.6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spans="1:26" ht="19.5" customHeight="1" x14ac:dyDescent="0.6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spans="1:26" ht="19.5" customHeight="1" x14ac:dyDescent="0.6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spans="1:26" ht="19.5" customHeight="1" x14ac:dyDescent="0.6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spans="1:26" ht="19.5" customHeight="1" x14ac:dyDescent="0.6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spans="1:26" ht="19.5" customHeight="1" x14ac:dyDescent="0.6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spans="1:26" ht="19.5" customHeight="1" x14ac:dyDescent="0.6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spans="1:26" ht="19.5" customHeight="1" x14ac:dyDescent="0.6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spans="1:26" ht="19.5" customHeight="1" x14ac:dyDescent="0.6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spans="1:26" ht="19.5" customHeight="1" x14ac:dyDescent="0.6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spans="1:26" ht="19.5" customHeight="1" x14ac:dyDescent="0.6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spans="1:26" ht="19.5" customHeight="1" x14ac:dyDescent="0.6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spans="1:26" ht="19.5" customHeight="1" x14ac:dyDescent="0.6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spans="1:26" ht="19.5" customHeight="1" x14ac:dyDescent="0.6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spans="1:26" ht="19.5" customHeight="1" x14ac:dyDescent="0.6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spans="1:26" ht="19.5" customHeight="1" x14ac:dyDescent="0.6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spans="1:26" ht="19.5" customHeight="1" x14ac:dyDescent="0.6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spans="1:26" ht="19.5" customHeight="1" x14ac:dyDescent="0.6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spans="1:26" ht="19.5" customHeight="1" x14ac:dyDescent="0.6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spans="1:26" ht="19.5" customHeight="1" x14ac:dyDescent="0.6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spans="1:26" ht="19.5" customHeight="1" x14ac:dyDescent="0.6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spans="1:26" ht="19.5" customHeight="1" x14ac:dyDescent="0.6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spans="1:26" ht="19.5" customHeight="1" x14ac:dyDescent="0.6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spans="1:26" ht="19.5" customHeight="1" x14ac:dyDescent="0.6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spans="1:26" ht="19.5" customHeight="1" x14ac:dyDescent="0.6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spans="1:26" ht="19.5" customHeight="1" x14ac:dyDescent="0.6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spans="1:26" ht="19.5" customHeight="1" x14ac:dyDescent="0.6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spans="1:26" ht="19.5" customHeight="1" x14ac:dyDescent="0.6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spans="1:26" ht="19.5" customHeight="1" x14ac:dyDescent="0.6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spans="1:26" ht="19.5" customHeight="1" x14ac:dyDescent="0.6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spans="1:26" ht="19.5" customHeight="1" x14ac:dyDescent="0.6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spans="1:26" ht="19.5" customHeight="1" x14ac:dyDescent="0.6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spans="1:26" ht="19.5" customHeight="1" x14ac:dyDescent="0.6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spans="1:26" ht="19.5" customHeight="1" x14ac:dyDescent="0.6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spans="1:26" ht="19.5" customHeight="1" x14ac:dyDescent="0.6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spans="1:26" ht="19.5" customHeight="1" x14ac:dyDescent="0.6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spans="1:26" ht="19.5" customHeight="1" x14ac:dyDescent="0.6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spans="1:26" ht="19.5" customHeight="1" x14ac:dyDescent="0.6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spans="1:26" ht="19.5" customHeight="1" x14ac:dyDescent="0.6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spans="1:26" ht="19.5" customHeight="1" x14ac:dyDescent="0.6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spans="1:26" ht="19.5" customHeight="1" x14ac:dyDescent="0.6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spans="1:26" ht="19.5" customHeight="1" x14ac:dyDescent="0.6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spans="1:26" ht="19.5" customHeight="1" x14ac:dyDescent="0.6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spans="1:26" ht="19.5" customHeight="1" x14ac:dyDescent="0.6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spans="1:26" ht="19.5" customHeight="1" x14ac:dyDescent="0.6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spans="1:26" ht="19.5" customHeight="1" x14ac:dyDescent="0.6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spans="1:26" ht="19.5" customHeight="1" x14ac:dyDescent="0.6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spans="1:26" ht="19.5" customHeight="1" x14ac:dyDescent="0.6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spans="1:26" ht="19.5" customHeight="1" x14ac:dyDescent="0.6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spans="1:26" ht="19.5" customHeight="1" x14ac:dyDescent="0.6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spans="1:26" ht="19.5" customHeight="1" x14ac:dyDescent="0.6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spans="1:26" ht="19.5" customHeight="1" x14ac:dyDescent="0.6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spans="1:26" ht="19.5" customHeight="1" x14ac:dyDescent="0.6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spans="1:26" ht="19.5" customHeight="1" x14ac:dyDescent="0.6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spans="1:26" ht="19.5" customHeight="1" x14ac:dyDescent="0.6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spans="1:26" ht="19.5" customHeight="1" x14ac:dyDescent="0.6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spans="1:26" ht="19.5" customHeight="1" x14ac:dyDescent="0.6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spans="1:26" ht="19.5" customHeight="1" x14ac:dyDescent="0.6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spans="1:26" ht="19.5" customHeight="1" x14ac:dyDescent="0.6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spans="1:26" ht="19.5" customHeight="1" x14ac:dyDescent="0.6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spans="1:26" ht="19.5" customHeight="1" x14ac:dyDescent="0.6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spans="1:26" ht="19.5" customHeight="1" x14ac:dyDescent="0.6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spans="1:26" ht="19.5" customHeight="1" x14ac:dyDescent="0.6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spans="1:26" ht="19.5" customHeight="1" x14ac:dyDescent="0.6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spans="1:26" ht="19.5" customHeight="1" x14ac:dyDescent="0.6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spans="1:26" ht="19.5" customHeight="1" x14ac:dyDescent="0.6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spans="1:26" ht="19.5" customHeight="1" x14ac:dyDescent="0.6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spans="1:26" ht="19.5" customHeight="1" x14ac:dyDescent="0.6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spans="1:26" ht="19.5" customHeight="1" x14ac:dyDescent="0.6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spans="1:26" ht="19.5" customHeight="1" x14ac:dyDescent="0.6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spans="1:26" ht="19.5" customHeight="1" x14ac:dyDescent="0.6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spans="1:26" ht="19.5" customHeight="1" x14ac:dyDescent="0.6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spans="1:26" ht="19.5" customHeight="1" x14ac:dyDescent="0.6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spans="1:26" ht="19.5" customHeight="1" x14ac:dyDescent="0.6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spans="1:26" ht="19.5" customHeight="1" x14ac:dyDescent="0.6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spans="1:26" ht="19.5" customHeight="1" x14ac:dyDescent="0.6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spans="1:26" ht="19.5" customHeight="1" x14ac:dyDescent="0.6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spans="1:26" ht="19.5" customHeight="1" x14ac:dyDescent="0.6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spans="1:26" ht="19.5" customHeight="1" x14ac:dyDescent="0.6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spans="1:26" ht="19.5" customHeight="1" x14ac:dyDescent="0.6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spans="1:26" ht="19.5" customHeight="1" x14ac:dyDescent="0.6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spans="1:26" ht="19.5" customHeight="1" x14ac:dyDescent="0.6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spans="1:26" ht="19.5" customHeight="1" x14ac:dyDescent="0.6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spans="1:26" ht="19.5" customHeight="1" x14ac:dyDescent="0.6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spans="1:26" ht="19.5" customHeight="1" x14ac:dyDescent="0.6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spans="1:26" ht="19.5" customHeight="1" x14ac:dyDescent="0.6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spans="1:26" ht="19.5" customHeight="1" x14ac:dyDescent="0.6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spans="1:26" ht="19.5" customHeight="1" x14ac:dyDescent="0.6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spans="1:26" ht="19.5" customHeight="1" x14ac:dyDescent="0.6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spans="1:26" ht="19.5" customHeight="1" x14ac:dyDescent="0.6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spans="1:26" ht="19.5" customHeight="1" x14ac:dyDescent="0.6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spans="1:26" ht="19.5" customHeight="1" x14ac:dyDescent="0.6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spans="1:26" ht="19.5" customHeight="1" x14ac:dyDescent="0.6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spans="1:26" ht="19.5" customHeight="1" x14ac:dyDescent="0.6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spans="1:26" ht="19.5" customHeight="1" x14ac:dyDescent="0.6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spans="1:26" ht="19.5" customHeight="1" x14ac:dyDescent="0.6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spans="1:26" ht="19.5" customHeight="1" x14ac:dyDescent="0.6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spans="1:26" ht="19.5" customHeight="1" x14ac:dyDescent="0.6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spans="1:26" ht="19.5" customHeight="1" x14ac:dyDescent="0.6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spans="1:26" ht="19.5" customHeight="1" x14ac:dyDescent="0.6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spans="1:26" ht="19.5" customHeight="1" x14ac:dyDescent="0.6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spans="1:26" ht="19.5" customHeight="1" x14ac:dyDescent="0.6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spans="1:26" ht="19.5" customHeight="1" x14ac:dyDescent="0.6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spans="1:26" ht="19.5" customHeight="1" x14ac:dyDescent="0.6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spans="1:26" ht="19.5" customHeight="1" x14ac:dyDescent="0.6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spans="1:26" ht="19.5" customHeight="1" x14ac:dyDescent="0.6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spans="1:26" ht="19.5" customHeight="1" x14ac:dyDescent="0.6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spans="1:26" ht="19.5" customHeight="1" x14ac:dyDescent="0.6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spans="1:26" ht="19.5" customHeight="1" x14ac:dyDescent="0.6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spans="1:26" ht="19.5" customHeight="1" x14ac:dyDescent="0.6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spans="1:26" ht="19.5" customHeight="1" x14ac:dyDescent="0.6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spans="1:26" ht="19.5" customHeight="1" x14ac:dyDescent="0.6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spans="1:26" ht="19.5" customHeight="1" x14ac:dyDescent="0.6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spans="1:26" ht="19.5" customHeight="1" x14ac:dyDescent="0.6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spans="1:26" ht="19.5" customHeight="1" x14ac:dyDescent="0.6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spans="1:26" ht="19.5" customHeight="1" x14ac:dyDescent="0.6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spans="1:26" ht="19.5" customHeight="1" x14ac:dyDescent="0.6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spans="1:26" ht="19.5" customHeight="1" x14ac:dyDescent="0.6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spans="1:26" ht="19.5" customHeight="1" x14ac:dyDescent="0.6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spans="1:26" ht="19.5" customHeight="1" x14ac:dyDescent="0.6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spans="1:26" ht="19.5" customHeight="1" x14ac:dyDescent="0.6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spans="1:26" ht="19.5" customHeight="1" x14ac:dyDescent="0.6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spans="1:26" ht="19.5" customHeight="1" x14ac:dyDescent="0.6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spans="1:26" ht="19.5" customHeight="1" x14ac:dyDescent="0.6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spans="1:26" ht="19.5" customHeight="1" x14ac:dyDescent="0.6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spans="1:26" ht="19.5" customHeight="1" x14ac:dyDescent="0.6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spans="1:26" ht="19.5" customHeight="1" x14ac:dyDescent="0.6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spans="1:26" ht="19.5" customHeight="1" x14ac:dyDescent="0.6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spans="1:26" ht="19.5" customHeight="1" x14ac:dyDescent="0.6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spans="1:26" ht="19.5" customHeight="1" x14ac:dyDescent="0.6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spans="1:26" ht="19.5" customHeight="1" x14ac:dyDescent="0.6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spans="1:26" ht="19.5" customHeight="1" x14ac:dyDescent="0.6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spans="1:26" ht="19.5" customHeight="1" x14ac:dyDescent="0.6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spans="1:26" ht="19.5" customHeight="1" x14ac:dyDescent="0.6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spans="1:26" ht="19.5" customHeight="1" x14ac:dyDescent="0.6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spans="1:26" ht="19.5" customHeight="1" x14ac:dyDescent="0.6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spans="1:26" ht="19.5" customHeight="1" x14ac:dyDescent="0.6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spans="1:26" ht="19.5" customHeight="1" x14ac:dyDescent="0.6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spans="1:26" ht="19.5" customHeight="1" x14ac:dyDescent="0.6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spans="1:26" ht="19.5" customHeight="1" x14ac:dyDescent="0.6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spans="1:26" ht="19.5" customHeight="1" x14ac:dyDescent="0.6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spans="1:26" ht="19.5" customHeight="1" x14ac:dyDescent="0.6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spans="1:26" ht="19.5" customHeight="1" x14ac:dyDescent="0.6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spans="1:26" ht="19.5" customHeight="1" x14ac:dyDescent="0.6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spans="1:26" ht="19.5" customHeight="1" x14ac:dyDescent="0.6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spans="1:26" ht="19.5" customHeight="1" x14ac:dyDescent="0.6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spans="1:26" ht="19.5" customHeight="1" x14ac:dyDescent="0.6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spans="1:26" ht="19.5" customHeight="1" x14ac:dyDescent="0.6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spans="1:26" ht="19.5" customHeight="1" x14ac:dyDescent="0.6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spans="1:26" ht="19.5" customHeight="1" x14ac:dyDescent="0.6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spans="1:26" ht="19.5" customHeight="1" x14ac:dyDescent="0.6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spans="1:26" ht="19.5" customHeight="1" x14ac:dyDescent="0.6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spans="1:26" ht="19.5" customHeight="1" x14ac:dyDescent="0.6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spans="1:26" ht="19.5" customHeight="1" x14ac:dyDescent="0.6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spans="1:26" ht="19.5" customHeight="1" x14ac:dyDescent="0.6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spans="1:26" ht="19.5" customHeight="1" x14ac:dyDescent="0.6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spans="1:26" ht="19.5" customHeight="1" x14ac:dyDescent="0.6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spans="1:26" ht="19.5" customHeight="1" x14ac:dyDescent="0.6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spans="1:26" ht="19.5" customHeight="1" x14ac:dyDescent="0.6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spans="1:26" ht="19.5" customHeight="1" x14ac:dyDescent="0.6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spans="1:26" ht="19.5" customHeight="1" x14ac:dyDescent="0.6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spans="1:26" ht="19.5" customHeight="1" x14ac:dyDescent="0.6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spans="1:26" ht="19.5" customHeight="1" x14ac:dyDescent="0.6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spans="1:26" ht="19.5" customHeight="1" x14ac:dyDescent="0.6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spans="1:26" ht="19.5" customHeight="1" x14ac:dyDescent="0.6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spans="1:26" ht="19.5" customHeight="1" x14ac:dyDescent="0.6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spans="1:26" ht="19.5" customHeight="1" x14ac:dyDescent="0.6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spans="1:26" ht="19.5" customHeight="1" x14ac:dyDescent="0.6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spans="1:26" ht="19.5" customHeight="1" x14ac:dyDescent="0.6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spans="1:26" ht="19.5" customHeight="1" x14ac:dyDescent="0.6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spans="1:26" ht="19.5" customHeight="1" x14ac:dyDescent="0.6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spans="1:26" ht="19.5" customHeight="1" x14ac:dyDescent="0.6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spans="1:26" ht="19.5" customHeight="1" x14ac:dyDescent="0.6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spans="1:26" ht="19.5" customHeight="1" x14ac:dyDescent="0.6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spans="1:26" ht="19.5" customHeight="1" x14ac:dyDescent="0.6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spans="1:26" ht="19.5" customHeight="1" x14ac:dyDescent="0.6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spans="1:26" ht="19.5" customHeight="1" x14ac:dyDescent="0.6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spans="1:26" ht="19.5" customHeight="1" x14ac:dyDescent="0.6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spans="1:26" ht="19.5" customHeight="1" x14ac:dyDescent="0.6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spans="1:26" ht="19.5" customHeight="1" x14ac:dyDescent="0.6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spans="1:26" ht="19.5" customHeight="1" x14ac:dyDescent="0.6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spans="1:26" ht="19.5" customHeight="1" x14ac:dyDescent="0.6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spans="1:26" ht="19.5" customHeight="1" x14ac:dyDescent="0.6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spans="1:26" ht="19.5" customHeight="1" x14ac:dyDescent="0.6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spans="1:26" ht="19.5" customHeight="1" x14ac:dyDescent="0.6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spans="1:26" ht="19.5" customHeight="1" x14ac:dyDescent="0.6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spans="1:26" ht="19.5" customHeight="1" x14ac:dyDescent="0.6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spans="1:26" ht="19.5" customHeight="1" x14ac:dyDescent="0.6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spans="1:26" ht="19.5" customHeight="1" x14ac:dyDescent="0.6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spans="1:26" ht="19.5" customHeight="1" x14ac:dyDescent="0.6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spans="1:26" ht="19.5" customHeight="1" x14ac:dyDescent="0.6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spans="1:26" ht="19.5" customHeight="1" x14ac:dyDescent="0.6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spans="1:26" ht="19.5" customHeight="1" x14ac:dyDescent="0.6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spans="1:26" ht="19.5" customHeight="1" x14ac:dyDescent="0.6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spans="1:26" ht="19.5" customHeight="1" x14ac:dyDescent="0.6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spans="1:26" ht="19.5" customHeight="1" x14ac:dyDescent="0.6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spans="1:26" ht="19.5" customHeight="1" x14ac:dyDescent="0.6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spans="1:26" ht="19.5" customHeight="1" x14ac:dyDescent="0.6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spans="1:26" ht="19.5" customHeight="1" x14ac:dyDescent="0.6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spans="1:26" ht="19.5" customHeight="1" x14ac:dyDescent="0.6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spans="1:26" ht="19.5" customHeight="1" x14ac:dyDescent="0.6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spans="1:26" ht="19.5" customHeight="1" x14ac:dyDescent="0.6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spans="1:26" ht="19.5" customHeight="1" x14ac:dyDescent="0.6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spans="1:26" ht="19.5" customHeight="1" x14ac:dyDescent="0.6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spans="1:26" ht="19.5" customHeight="1" x14ac:dyDescent="0.6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spans="1:26" ht="19.5" customHeight="1" x14ac:dyDescent="0.6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spans="1:26" ht="19.5" customHeight="1" x14ac:dyDescent="0.6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spans="1:26" ht="19.5" customHeight="1" x14ac:dyDescent="0.6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spans="1:26" ht="19.5" customHeight="1" x14ac:dyDescent="0.6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spans="1:26" ht="19.5" customHeight="1" x14ac:dyDescent="0.6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spans="1:26" ht="19.5" customHeight="1" x14ac:dyDescent="0.6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spans="1:26" ht="19.5" customHeight="1" x14ac:dyDescent="0.6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spans="1:26" ht="19.5" customHeight="1" x14ac:dyDescent="0.6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spans="1:26" ht="19.5" customHeight="1" x14ac:dyDescent="0.6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spans="1:26" ht="19.5" customHeight="1" x14ac:dyDescent="0.6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spans="1:26" ht="19.5" customHeight="1" x14ac:dyDescent="0.6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spans="1:26" ht="19.5" customHeight="1" x14ac:dyDescent="0.6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spans="1:26" ht="19.5" customHeight="1" x14ac:dyDescent="0.6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spans="1:26" ht="19.5" customHeight="1" x14ac:dyDescent="0.6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spans="1:26" ht="19.5" customHeight="1" x14ac:dyDescent="0.6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spans="1:26" ht="19.5" customHeight="1" x14ac:dyDescent="0.6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spans="1:26" ht="19.5" customHeight="1" x14ac:dyDescent="0.6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spans="1:26" ht="19.5" customHeight="1" x14ac:dyDescent="0.6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spans="1:26" ht="19.5" customHeight="1" x14ac:dyDescent="0.6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spans="1:26" ht="19.5" customHeight="1" x14ac:dyDescent="0.6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spans="1:26" ht="19.5" customHeight="1" x14ac:dyDescent="0.6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spans="1:26" ht="19.5" customHeight="1" x14ac:dyDescent="0.6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spans="1:26" ht="19.5" customHeight="1" x14ac:dyDescent="0.6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spans="1:26" ht="19.5" customHeight="1" x14ac:dyDescent="0.6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spans="1:26" ht="19.5" customHeight="1" x14ac:dyDescent="0.6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spans="1:26" ht="19.5" customHeight="1" x14ac:dyDescent="0.6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spans="1:26" ht="19.5" customHeight="1" x14ac:dyDescent="0.6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spans="1:26" ht="19.5" customHeight="1" x14ac:dyDescent="0.6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spans="1:26" ht="19.5" customHeight="1" x14ac:dyDescent="0.6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spans="1:26" ht="19.5" customHeight="1" x14ac:dyDescent="0.6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spans="1:26" ht="19.5" customHeight="1" x14ac:dyDescent="0.6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spans="1:26" ht="19.5" customHeight="1" x14ac:dyDescent="0.6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spans="1:26" ht="19.5" customHeight="1" x14ac:dyDescent="0.6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spans="1:26" ht="19.5" customHeight="1" x14ac:dyDescent="0.6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spans="1:26" ht="19.5" customHeight="1" x14ac:dyDescent="0.6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spans="1:26" ht="19.5" customHeight="1" x14ac:dyDescent="0.6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spans="1:26" ht="19.5" customHeight="1" x14ac:dyDescent="0.6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spans="1:26" ht="19.5" customHeight="1" x14ac:dyDescent="0.6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spans="1:26" ht="19.5" customHeight="1" x14ac:dyDescent="0.6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spans="1:26" ht="19.5" customHeight="1" x14ac:dyDescent="0.6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spans="1:26" ht="19.5" customHeight="1" x14ac:dyDescent="0.6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spans="1:26" ht="19.5" customHeight="1" x14ac:dyDescent="0.6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spans="1:26" ht="19.5" customHeight="1" x14ac:dyDescent="0.6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spans="1:26" ht="19.5" customHeight="1" x14ac:dyDescent="0.6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spans="1:26" ht="19.5" customHeight="1" x14ac:dyDescent="0.6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spans="1:26" ht="19.5" customHeight="1" x14ac:dyDescent="0.6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spans="1:26" ht="19.5" customHeight="1" x14ac:dyDescent="0.6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spans="1:26" ht="19.5" customHeight="1" x14ac:dyDescent="0.6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spans="1:26" ht="19.5" customHeight="1" x14ac:dyDescent="0.6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spans="1:26" ht="19.5" customHeight="1" x14ac:dyDescent="0.6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spans="1:26" ht="19.5" customHeight="1" x14ac:dyDescent="0.6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spans="1:26" ht="19.5" customHeight="1" x14ac:dyDescent="0.6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spans="1:26" ht="19.5" customHeight="1" x14ac:dyDescent="0.6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spans="1:26" ht="19.5" customHeight="1" x14ac:dyDescent="0.6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spans="1:26" ht="19.5" customHeight="1" x14ac:dyDescent="0.6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spans="1:26" ht="19.5" customHeight="1" x14ac:dyDescent="0.6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spans="1:26" ht="19.5" customHeight="1" x14ac:dyDescent="0.6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spans="1:26" ht="19.5" customHeight="1" x14ac:dyDescent="0.6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spans="1:26" ht="19.5" customHeight="1" x14ac:dyDescent="0.6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spans="1:26" ht="19.5" customHeight="1" x14ac:dyDescent="0.6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spans="1:26" ht="19.5" customHeight="1" x14ac:dyDescent="0.6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spans="1:26" ht="19.5" customHeight="1" x14ac:dyDescent="0.6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spans="1:26" ht="19.5" customHeight="1" x14ac:dyDescent="0.6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spans="1:26" ht="19.5" customHeight="1" x14ac:dyDescent="0.6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spans="1:26" ht="19.5" customHeight="1" x14ac:dyDescent="0.6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spans="1:26" ht="19.5" customHeight="1" x14ac:dyDescent="0.6">
      <c r="A855" s="39"/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spans="1:26" ht="19.5" customHeight="1" x14ac:dyDescent="0.6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spans="1:26" ht="19.5" customHeight="1" x14ac:dyDescent="0.6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spans="1:26" ht="19.5" customHeight="1" x14ac:dyDescent="0.6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spans="1:26" ht="19.5" customHeight="1" x14ac:dyDescent="0.6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spans="1:26" ht="19.5" customHeight="1" x14ac:dyDescent="0.6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spans="1:26" ht="19.5" customHeight="1" x14ac:dyDescent="0.6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spans="1:26" ht="19.5" customHeight="1" x14ac:dyDescent="0.6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spans="1:26" ht="19.5" customHeight="1" x14ac:dyDescent="0.6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spans="1:26" ht="19.5" customHeight="1" x14ac:dyDescent="0.6">
      <c r="A864" s="39"/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spans="1:26" ht="19.5" customHeight="1" x14ac:dyDescent="0.6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spans="1:26" ht="19.5" customHeight="1" x14ac:dyDescent="0.6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spans="1:26" ht="19.5" customHeight="1" x14ac:dyDescent="0.6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spans="1:26" ht="19.5" customHeight="1" x14ac:dyDescent="0.6">
      <c r="A868" s="39"/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spans="1:26" ht="19.5" customHeight="1" x14ac:dyDescent="0.6">
      <c r="A869" s="39"/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spans="1:26" ht="19.5" customHeight="1" x14ac:dyDescent="0.6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spans="1:26" ht="19.5" customHeight="1" x14ac:dyDescent="0.6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spans="1:26" ht="19.5" customHeight="1" x14ac:dyDescent="0.6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spans="1:26" ht="19.5" customHeight="1" x14ac:dyDescent="0.6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spans="1:26" ht="19.5" customHeight="1" x14ac:dyDescent="0.6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spans="1:26" ht="19.5" customHeight="1" x14ac:dyDescent="0.6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spans="1:26" ht="19.5" customHeight="1" x14ac:dyDescent="0.6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spans="1:26" ht="19.5" customHeight="1" x14ac:dyDescent="0.6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spans="1:26" ht="19.5" customHeight="1" x14ac:dyDescent="0.6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spans="1:26" ht="19.5" customHeight="1" x14ac:dyDescent="0.6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spans="1:26" ht="19.5" customHeight="1" x14ac:dyDescent="0.6">
      <c r="A880" s="39"/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spans="1:26" ht="19.5" customHeight="1" x14ac:dyDescent="0.6">
      <c r="A881" s="39"/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spans="1:26" ht="19.5" customHeight="1" x14ac:dyDescent="0.6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spans="1:26" ht="19.5" customHeight="1" x14ac:dyDescent="0.6">
      <c r="A883" s="39"/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spans="1:26" ht="19.5" customHeight="1" x14ac:dyDescent="0.6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spans="1:26" ht="19.5" customHeight="1" x14ac:dyDescent="0.6">
      <c r="A885" s="39"/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spans="1:26" ht="19.5" customHeight="1" x14ac:dyDescent="0.6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spans="1:26" ht="19.5" customHeight="1" x14ac:dyDescent="0.6">
      <c r="A887" s="39"/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spans="1:26" ht="19.5" customHeight="1" x14ac:dyDescent="0.6">
      <c r="A888" s="39"/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spans="1:26" ht="19.5" customHeight="1" x14ac:dyDescent="0.6">
      <c r="A889" s="39"/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spans="1:26" ht="19.5" customHeight="1" x14ac:dyDescent="0.6">
      <c r="A890" s="39"/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spans="1:26" ht="19.5" customHeight="1" x14ac:dyDescent="0.6">
      <c r="A891" s="39"/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spans="1:26" ht="19.5" customHeight="1" x14ac:dyDescent="0.6">
      <c r="A892" s="39"/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spans="1:26" ht="19.5" customHeight="1" x14ac:dyDescent="0.6">
      <c r="A893" s="39"/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spans="1:26" ht="19.5" customHeight="1" x14ac:dyDescent="0.6">
      <c r="A894" s="39"/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spans="1:26" ht="19.5" customHeight="1" x14ac:dyDescent="0.6">
      <c r="A895" s="39"/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spans="1:26" ht="19.5" customHeight="1" x14ac:dyDescent="0.6">
      <c r="A896" s="39"/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spans="1:26" ht="19.5" customHeight="1" x14ac:dyDescent="0.6">
      <c r="A897" s="39"/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spans="1:26" ht="19.5" customHeight="1" x14ac:dyDescent="0.6">
      <c r="A898" s="39"/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spans="1:26" ht="19.5" customHeight="1" x14ac:dyDescent="0.6">
      <c r="A899" s="39"/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spans="1:26" ht="19.5" customHeight="1" x14ac:dyDescent="0.6">
      <c r="A900" s="39"/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spans="1:26" ht="19.5" customHeight="1" x14ac:dyDescent="0.6">
      <c r="A901" s="39"/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spans="1:26" ht="19.5" customHeight="1" x14ac:dyDescent="0.6">
      <c r="A902" s="39"/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spans="1:26" ht="19.5" customHeight="1" x14ac:dyDescent="0.6">
      <c r="A903" s="39"/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spans="1:26" ht="19.5" customHeight="1" x14ac:dyDescent="0.6">
      <c r="A904" s="39"/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spans="1:26" ht="19.5" customHeight="1" x14ac:dyDescent="0.6">
      <c r="A905" s="39"/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spans="1:26" ht="19.5" customHeight="1" x14ac:dyDescent="0.6">
      <c r="A906" s="39"/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spans="1:26" ht="19.5" customHeight="1" x14ac:dyDescent="0.6">
      <c r="A907" s="39"/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spans="1:26" ht="19.5" customHeight="1" x14ac:dyDescent="0.6">
      <c r="A908" s="39"/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spans="1:26" ht="19.5" customHeight="1" x14ac:dyDescent="0.6">
      <c r="A909" s="39"/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spans="1:26" ht="19.5" customHeight="1" x14ac:dyDescent="0.6">
      <c r="A910" s="39"/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spans="1:26" ht="19.5" customHeight="1" x14ac:dyDescent="0.6">
      <c r="A911" s="39"/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spans="1:26" ht="19.5" customHeight="1" x14ac:dyDescent="0.6">
      <c r="A912" s="39"/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spans="1:26" ht="19.5" customHeight="1" x14ac:dyDescent="0.6">
      <c r="A913" s="39"/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spans="1:26" ht="19.5" customHeight="1" x14ac:dyDescent="0.6">
      <c r="A914" s="39"/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spans="1:26" ht="19.5" customHeight="1" x14ac:dyDescent="0.6">
      <c r="A915" s="39"/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spans="1:26" ht="19.5" customHeight="1" x14ac:dyDescent="0.6">
      <c r="A916" s="39"/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spans="1:26" ht="19.5" customHeight="1" x14ac:dyDescent="0.6">
      <c r="A917" s="39"/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spans="1:26" ht="19.5" customHeight="1" x14ac:dyDescent="0.6">
      <c r="A918" s="39"/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spans="1:26" ht="19.5" customHeight="1" x14ac:dyDescent="0.6">
      <c r="A919" s="39"/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spans="1:26" ht="19.5" customHeight="1" x14ac:dyDescent="0.6">
      <c r="A920" s="39"/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spans="1:26" ht="19.5" customHeight="1" x14ac:dyDescent="0.6">
      <c r="A921" s="39"/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spans="1:26" ht="19.5" customHeight="1" x14ac:dyDescent="0.6">
      <c r="A922" s="39"/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spans="1:26" ht="19.5" customHeight="1" x14ac:dyDescent="0.6">
      <c r="A923" s="39"/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spans="1:26" ht="19.5" customHeight="1" x14ac:dyDescent="0.6">
      <c r="A924" s="39"/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spans="1:26" ht="19.5" customHeight="1" x14ac:dyDescent="0.6">
      <c r="A925" s="39"/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spans="1:26" ht="19.5" customHeight="1" x14ac:dyDescent="0.6">
      <c r="A926" s="39"/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spans="1:26" ht="19.5" customHeight="1" x14ac:dyDescent="0.6">
      <c r="A927" s="39"/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spans="1:26" ht="19.5" customHeight="1" x14ac:dyDescent="0.6">
      <c r="A928" s="39"/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spans="1:26" ht="19.5" customHeight="1" x14ac:dyDescent="0.6">
      <c r="A929" s="39"/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spans="1:26" ht="19.5" customHeight="1" x14ac:dyDescent="0.6">
      <c r="A930" s="39"/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spans="1:26" ht="19.5" customHeight="1" x14ac:dyDescent="0.6">
      <c r="A931" s="39"/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spans="1:26" ht="19.5" customHeight="1" x14ac:dyDescent="0.6">
      <c r="A932" s="39"/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spans="1:26" ht="19.5" customHeight="1" x14ac:dyDescent="0.6">
      <c r="A933" s="39"/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spans="1:26" ht="19.5" customHeight="1" x14ac:dyDescent="0.6">
      <c r="A934" s="39"/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spans="1:26" ht="19.5" customHeight="1" x14ac:dyDescent="0.6">
      <c r="A935" s="39"/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spans="1:26" ht="19.5" customHeight="1" x14ac:dyDescent="0.6">
      <c r="A936" s="39"/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spans="1:26" ht="19.5" customHeight="1" x14ac:dyDescent="0.6">
      <c r="A937" s="39"/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spans="1:26" ht="19.5" customHeight="1" x14ac:dyDescent="0.6">
      <c r="A938" s="39"/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spans="1:26" ht="19.5" customHeight="1" x14ac:dyDescent="0.6">
      <c r="A939" s="39"/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spans="1:26" ht="19.5" customHeight="1" x14ac:dyDescent="0.6">
      <c r="A940" s="39"/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spans="1:26" ht="19.5" customHeight="1" x14ac:dyDescent="0.6">
      <c r="A941" s="39"/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spans="1:26" ht="19.5" customHeight="1" x14ac:dyDescent="0.6">
      <c r="A942" s="39"/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spans="1:26" ht="19.5" customHeight="1" x14ac:dyDescent="0.6">
      <c r="A943" s="39"/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spans="1:26" ht="19.5" customHeight="1" x14ac:dyDescent="0.6">
      <c r="A944" s="39"/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spans="1:26" ht="19.5" customHeight="1" x14ac:dyDescent="0.6">
      <c r="A945" s="39"/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spans="1:26" ht="19.5" customHeight="1" x14ac:dyDescent="0.6">
      <c r="A946" s="39"/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spans="1:26" ht="19.5" customHeight="1" x14ac:dyDescent="0.6">
      <c r="A947" s="39"/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spans="1:26" ht="19.5" customHeight="1" x14ac:dyDescent="0.6">
      <c r="A948" s="39"/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spans="1:26" ht="19.5" customHeight="1" x14ac:dyDescent="0.6">
      <c r="A949" s="39"/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spans="1:26" ht="19.5" customHeight="1" x14ac:dyDescent="0.6">
      <c r="A950" s="39"/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spans="1:26" ht="19.5" customHeight="1" x14ac:dyDescent="0.6">
      <c r="A951" s="39"/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spans="1:26" ht="19.5" customHeight="1" x14ac:dyDescent="0.6">
      <c r="A952" s="39"/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spans="1:26" ht="19.5" customHeight="1" x14ac:dyDescent="0.6">
      <c r="A953" s="39"/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spans="1:26" ht="19.5" customHeight="1" x14ac:dyDescent="0.6">
      <c r="A954" s="39"/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spans="1:26" ht="19.5" customHeight="1" x14ac:dyDescent="0.6">
      <c r="A955" s="39"/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spans="1:26" ht="19.5" customHeight="1" x14ac:dyDescent="0.6">
      <c r="A956" s="39"/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spans="1:26" ht="19.5" customHeight="1" x14ac:dyDescent="0.6">
      <c r="A957" s="39"/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spans="1:26" ht="19.5" customHeight="1" x14ac:dyDescent="0.6">
      <c r="A958" s="39"/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spans="1:26" ht="19.5" customHeight="1" x14ac:dyDescent="0.6">
      <c r="A959" s="39"/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spans="1:26" ht="19.5" customHeight="1" x14ac:dyDescent="0.6">
      <c r="A960" s="39"/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spans="1:26" ht="19.5" customHeight="1" x14ac:dyDescent="0.6">
      <c r="A961" s="39"/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spans="1:26" ht="19.5" customHeight="1" x14ac:dyDescent="0.6">
      <c r="A962" s="39"/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spans="1:26" ht="19.5" customHeight="1" x14ac:dyDescent="0.6">
      <c r="A963" s="39"/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spans="1:26" ht="19.5" customHeight="1" x14ac:dyDescent="0.6">
      <c r="A964" s="39"/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spans="1:26" ht="19.5" customHeight="1" x14ac:dyDescent="0.6">
      <c r="A965" s="39"/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spans="1:26" ht="19.5" customHeight="1" x14ac:dyDescent="0.6">
      <c r="A966" s="39"/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spans="1:26" ht="19.5" customHeight="1" x14ac:dyDescent="0.6">
      <c r="A967" s="39"/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spans="1:26" ht="19.5" customHeight="1" x14ac:dyDescent="0.6">
      <c r="A968" s="39"/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spans="1:26" ht="19.5" customHeight="1" x14ac:dyDescent="0.6">
      <c r="A969" s="39"/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spans="1:26" ht="19.5" customHeight="1" x14ac:dyDescent="0.6">
      <c r="A970" s="39"/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spans="1:26" ht="19.5" customHeight="1" x14ac:dyDescent="0.6">
      <c r="A971" s="39"/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spans="1:26" ht="19.5" customHeight="1" x14ac:dyDescent="0.6">
      <c r="A972" s="39"/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spans="1:26" ht="19.5" customHeight="1" x14ac:dyDescent="0.6">
      <c r="A973" s="39"/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spans="1:26" ht="19.5" customHeight="1" x14ac:dyDescent="0.6">
      <c r="A974" s="39"/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spans="1:26" ht="19.5" customHeight="1" x14ac:dyDescent="0.6">
      <c r="A975" s="39"/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spans="1:26" ht="19.5" customHeight="1" x14ac:dyDescent="0.6">
      <c r="A976" s="39"/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spans="1:26" ht="19.5" customHeight="1" x14ac:dyDescent="0.6">
      <c r="A977" s="39"/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spans="1:26" ht="19.5" customHeight="1" x14ac:dyDescent="0.6">
      <c r="A978" s="39"/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spans="1:26" ht="19.5" customHeight="1" x14ac:dyDescent="0.6">
      <c r="A979" s="39"/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spans="1:26" ht="19.5" customHeight="1" x14ac:dyDescent="0.6">
      <c r="A980" s="39"/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spans="1:26" ht="19.5" customHeight="1" x14ac:dyDescent="0.6">
      <c r="A981" s="39"/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spans="1:26" ht="19.5" customHeight="1" x14ac:dyDescent="0.6">
      <c r="A982" s="39"/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spans="1:26" ht="19.5" customHeight="1" x14ac:dyDescent="0.6">
      <c r="A983" s="39"/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spans="1:26" ht="19.5" customHeight="1" x14ac:dyDescent="0.6">
      <c r="A984" s="39"/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spans="1:26" ht="19.5" customHeight="1" x14ac:dyDescent="0.6">
      <c r="A985" s="39"/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spans="1:26" ht="19.5" customHeight="1" x14ac:dyDescent="0.6">
      <c r="A986" s="39"/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spans="1:26" ht="19.5" customHeight="1" x14ac:dyDescent="0.6">
      <c r="A987" s="39"/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spans="1:26" ht="19.5" customHeight="1" x14ac:dyDescent="0.6">
      <c r="A988" s="39"/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spans="1:26" ht="19.5" customHeight="1" x14ac:dyDescent="0.6">
      <c r="A989" s="39"/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spans="1:26" ht="19.5" customHeight="1" x14ac:dyDescent="0.6">
      <c r="A990" s="39"/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spans="1:26" ht="19.5" customHeight="1" x14ac:dyDescent="0.6">
      <c r="A991" s="39"/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spans="1:26" ht="19.5" customHeight="1" x14ac:dyDescent="0.6">
      <c r="A992" s="39"/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spans="1:26" ht="19.5" customHeight="1" x14ac:dyDescent="0.6">
      <c r="A993" s="39"/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spans="1:26" ht="19.5" customHeight="1" x14ac:dyDescent="0.6">
      <c r="A994" s="39"/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spans="1:26" ht="19.5" customHeight="1" x14ac:dyDescent="0.6">
      <c r="A995" s="39"/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spans="1:26" ht="19.5" customHeight="1" x14ac:dyDescent="0.6">
      <c r="A996" s="39"/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spans="1:26" ht="19.5" customHeight="1" x14ac:dyDescent="0.6">
      <c r="A997" s="39"/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spans="1:26" ht="19.5" customHeight="1" x14ac:dyDescent="0.6">
      <c r="A998" s="39"/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spans="1:26" ht="19.5" customHeight="1" x14ac:dyDescent="0.6">
      <c r="A999" s="39"/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spans="1:26" ht="19.5" customHeight="1" x14ac:dyDescent="0.6">
      <c r="A1000" s="39"/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workbookViewId="0">
      <pane ySplit="4" topLeftCell="A53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6640625" style="45" customWidth="1"/>
    <col min="2" max="2" width="5" style="45" customWidth="1"/>
    <col min="3" max="3" width="6.1640625" style="45" customWidth="1"/>
    <col min="4" max="4" width="19.9140625" style="45" customWidth="1"/>
    <col min="5" max="5" width="5.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8" customHeight="1" x14ac:dyDescent="0.6">
      <c r="A1" s="34"/>
      <c r="B1" s="34"/>
      <c r="C1" s="53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>
        <v>2</v>
      </c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18" customHeight="1" x14ac:dyDescent="0.6">
      <c r="A2" s="87" t="s">
        <v>0</v>
      </c>
      <c r="B2" s="88"/>
      <c r="C2" s="88"/>
      <c r="D2" s="88"/>
      <c r="E2" s="89"/>
      <c r="F2" s="90" t="s">
        <v>64</v>
      </c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9"/>
      <c r="AE2" s="35"/>
      <c r="AF2" s="81" t="s">
        <v>2</v>
      </c>
      <c r="AG2" s="36"/>
      <c r="AH2" s="36"/>
      <c r="AI2" s="81" t="s">
        <v>3</v>
      </c>
      <c r="AJ2" s="36"/>
      <c r="AK2" s="36"/>
      <c r="AL2" s="36"/>
      <c r="AM2" s="81" t="s">
        <v>4</v>
      </c>
      <c r="AN2" s="36"/>
      <c r="AO2" s="36"/>
      <c r="AP2" s="36"/>
      <c r="AQ2" s="81" t="s">
        <v>5</v>
      </c>
      <c r="AR2" s="36"/>
      <c r="AS2" s="81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18" customHeight="1" x14ac:dyDescent="0.6">
      <c r="A3" s="87" t="str">
        <f>ฉบับนักเรียน!A3</f>
        <v xml:space="preserve">นางสาวขวัญหทัย อ้นฟัก  </v>
      </c>
      <c r="B3" s="88"/>
      <c r="C3" s="88"/>
      <c r="D3" s="88"/>
      <c r="E3" s="89"/>
      <c r="F3" s="87" t="s">
        <v>7</v>
      </c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9"/>
      <c r="AE3" s="35"/>
      <c r="AF3" s="82"/>
      <c r="AG3" s="36"/>
      <c r="AH3" s="36"/>
      <c r="AI3" s="82"/>
      <c r="AJ3" s="36"/>
      <c r="AK3" s="36"/>
      <c r="AL3" s="36"/>
      <c r="AM3" s="82"/>
      <c r="AN3" s="36"/>
      <c r="AO3" s="36"/>
      <c r="AP3" s="36"/>
      <c r="AQ3" s="82"/>
      <c r="AR3" s="36"/>
      <c r="AS3" s="82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18" customHeight="1" x14ac:dyDescent="0.6">
      <c r="A4" s="19" t="s">
        <v>8</v>
      </c>
      <c r="B4" s="19" t="s">
        <v>9</v>
      </c>
      <c r="C4" s="19" t="s">
        <v>65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35"/>
      <c r="AF4" s="83"/>
      <c r="AG4" s="36"/>
      <c r="AH4" s="36"/>
      <c r="AI4" s="83"/>
      <c r="AJ4" s="36"/>
      <c r="AK4" s="36"/>
      <c r="AL4" s="36"/>
      <c r="AM4" s="83"/>
      <c r="AN4" s="36"/>
      <c r="AO4" s="36"/>
      <c r="AP4" s="36"/>
      <c r="AQ4" s="83"/>
      <c r="AR4" s="36"/>
      <c r="AS4" s="83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.75" customHeight="1" x14ac:dyDescent="0.6">
      <c r="A5" s="37" t="s">
        <v>66</v>
      </c>
      <c r="B5" s="38" t="s">
        <v>141</v>
      </c>
      <c r="C5" s="103">
        <v>43381</v>
      </c>
      <c r="D5" s="39" t="s">
        <v>100</v>
      </c>
      <c r="E5" s="37" t="s">
        <v>67</v>
      </c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66">
        <f t="shared" ref="AE5:AE49" si="0">H5+M5+R5+U5+AC5</f>
        <v>0</v>
      </c>
      <c r="AF5" s="37">
        <f t="shared" ref="AF5:AF44" si="1">SUM(H5,M5,R5,U5,AC5)</f>
        <v>0</v>
      </c>
      <c r="AG5" s="37" t="b">
        <f t="shared" ref="AG5:AG48" si="2">IF(L5=3,1,IF(L5=2,2,IF(L5=1,3)))</f>
        <v>0</v>
      </c>
      <c r="AH5" s="37">
        <f t="shared" ref="AH5:AH48" si="3">J5+L5+Q5+W5+AA5</f>
        <v>0</v>
      </c>
      <c r="AI5" s="37">
        <f t="shared" ref="AI5:AI44" si="4">SUM(J5,L5,Q5,W5,AA5)</f>
        <v>0</v>
      </c>
      <c r="AJ5" s="37" t="b">
        <f t="shared" ref="AJ5:AJ48" si="5">IF(Z5=3,1,IF(Z5=2,2,IF(Z5=1,3)))</f>
        <v>0</v>
      </c>
      <c r="AK5" s="37" t="b">
        <f t="shared" ref="AK5:AK48" si="6">IF(AD5=3,1,IF(AD5=2,2,IF(AD5=1,3)))</f>
        <v>0</v>
      </c>
      <c r="AL5" s="37">
        <f t="shared" ref="AL5:AL48" si="7">G5+O5+T5+Z5+AD5</f>
        <v>0</v>
      </c>
      <c r="AM5" s="37">
        <f t="shared" ref="AM5:AM44" si="8">SUM(G5,O5,T5,Z5,AD5)</f>
        <v>0</v>
      </c>
      <c r="AN5" s="37" t="b">
        <f t="shared" ref="AN5:AN48" si="9">IF(P5=3,1,IF(P5=2,2,IF(P5=1,3)))</f>
        <v>0</v>
      </c>
      <c r="AO5" s="37" t="b">
        <f t="shared" ref="AO5:AO48" si="10">IF(S5=3,1,IF(S5=2,2,IF(S5=1,3)))</f>
        <v>0</v>
      </c>
      <c r="AP5" s="37">
        <f t="shared" ref="AP5:AP48" si="11">K5+P5+S5+X5+AB5</f>
        <v>0</v>
      </c>
      <c r="AQ5" s="37">
        <f t="shared" ref="AQ5:AQ44" si="12">SUM(K5,P5,S5,X5,AB5)</f>
        <v>0</v>
      </c>
      <c r="AR5" s="37">
        <f t="shared" ref="AR5:AR48" si="13">F5+I5+N5+V5+Y5</f>
        <v>0</v>
      </c>
      <c r="AS5" s="37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.75" customHeight="1" x14ac:dyDescent="0.6">
      <c r="A6" s="20" t="s">
        <v>13</v>
      </c>
      <c r="B6" s="38" t="s">
        <v>141</v>
      </c>
      <c r="C6" s="103">
        <v>43420</v>
      </c>
      <c r="D6" s="23" t="s">
        <v>101</v>
      </c>
      <c r="E6" s="37" t="s">
        <v>67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.75" customHeight="1" x14ac:dyDescent="0.6">
      <c r="A7" s="20" t="s">
        <v>14</v>
      </c>
      <c r="B7" s="38" t="s">
        <v>141</v>
      </c>
      <c r="C7" s="103">
        <v>43423</v>
      </c>
      <c r="D7" s="23" t="s">
        <v>102</v>
      </c>
      <c r="E7" s="37" t="s">
        <v>67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.75" customHeight="1" x14ac:dyDescent="0.6">
      <c r="A8" s="20" t="s">
        <v>15</v>
      </c>
      <c r="B8" s="38" t="s">
        <v>141</v>
      </c>
      <c r="C8" s="104">
        <v>43498</v>
      </c>
      <c r="D8" s="23" t="s">
        <v>103</v>
      </c>
      <c r="E8" s="37" t="s">
        <v>67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.75" customHeight="1" x14ac:dyDescent="0.6">
      <c r="A9" s="20" t="s">
        <v>16</v>
      </c>
      <c r="B9" s="38" t="s">
        <v>141</v>
      </c>
      <c r="C9" s="104">
        <v>43539</v>
      </c>
      <c r="D9" s="23" t="s">
        <v>104</v>
      </c>
      <c r="E9" s="37" t="s">
        <v>67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.75" customHeight="1" x14ac:dyDescent="0.6">
      <c r="A10" s="20" t="s">
        <v>17</v>
      </c>
      <c r="B10" s="38" t="s">
        <v>141</v>
      </c>
      <c r="C10" s="104">
        <v>43583</v>
      </c>
      <c r="D10" s="23" t="s">
        <v>105</v>
      </c>
      <c r="E10" s="37" t="s">
        <v>67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.75" customHeight="1" x14ac:dyDescent="0.6">
      <c r="A11" s="20" t="s">
        <v>18</v>
      </c>
      <c r="B11" s="38" t="s">
        <v>141</v>
      </c>
      <c r="C11" s="104">
        <v>43592</v>
      </c>
      <c r="D11" s="23" t="s">
        <v>106</v>
      </c>
      <c r="E11" s="37" t="s">
        <v>67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.75" customHeight="1" x14ac:dyDescent="0.6">
      <c r="A12" s="20" t="s">
        <v>19</v>
      </c>
      <c r="B12" s="38" t="s">
        <v>141</v>
      </c>
      <c r="C12" s="104">
        <v>43596</v>
      </c>
      <c r="D12" s="23" t="s">
        <v>107</v>
      </c>
      <c r="E12" s="37" t="s">
        <v>67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.75" customHeight="1" x14ac:dyDescent="0.6">
      <c r="A13" s="20" t="s">
        <v>20</v>
      </c>
      <c r="B13" s="38" t="s">
        <v>141</v>
      </c>
      <c r="C13" s="104">
        <v>43671</v>
      </c>
      <c r="D13" s="23" t="s">
        <v>108</v>
      </c>
      <c r="E13" s="37" t="s">
        <v>67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.75" customHeight="1" x14ac:dyDescent="0.6">
      <c r="A14" s="20" t="s">
        <v>21</v>
      </c>
      <c r="B14" s="38" t="s">
        <v>141</v>
      </c>
      <c r="C14" s="104">
        <v>43760</v>
      </c>
      <c r="D14" s="23" t="s">
        <v>109</v>
      </c>
      <c r="E14" s="37" t="s">
        <v>67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.75" customHeight="1" x14ac:dyDescent="0.6">
      <c r="A15" s="20" t="s">
        <v>22</v>
      </c>
      <c r="B15" s="38" t="s">
        <v>141</v>
      </c>
      <c r="C15" s="105">
        <v>43815</v>
      </c>
      <c r="D15" s="23" t="s">
        <v>110</v>
      </c>
      <c r="E15" s="37" t="s">
        <v>67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.75" customHeight="1" x14ac:dyDescent="0.6">
      <c r="A16" s="20" t="s">
        <v>23</v>
      </c>
      <c r="B16" s="38" t="s">
        <v>141</v>
      </c>
      <c r="C16" s="104">
        <v>43866</v>
      </c>
      <c r="D16" s="23" t="s">
        <v>111</v>
      </c>
      <c r="E16" s="37" t="s">
        <v>67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.75" customHeight="1" x14ac:dyDescent="0.6">
      <c r="A17" s="20" t="s">
        <v>24</v>
      </c>
      <c r="B17" s="38" t="s">
        <v>141</v>
      </c>
      <c r="C17" s="104">
        <v>43895</v>
      </c>
      <c r="D17" s="23" t="s">
        <v>112</v>
      </c>
      <c r="E17" s="37" t="s">
        <v>67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.75" customHeight="1" x14ac:dyDescent="0.6">
      <c r="A18" s="20" t="s">
        <v>25</v>
      </c>
      <c r="B18" s="38" t="s">
        <v>141</v>
      </c>
      <c r="C18" s="103">
        <v>43396</v>
      </c>
      <c r="D18" s="23" t="s">
        <v>113</v>
      </c>
      <c r="E18" s="20" t="s">
        <v>68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.75" customHeight="1" x14ac:dyDescent="0.6">
      <c r="A19" s="20" t="s">
        <v>26</v>
      </c>
      <c r="B19" s="38" t="s">
        <v>141</v>
      </c>
      <c r="C19" s="103">
        <v>43410</v>
      </c>
      <c r="D19" s="23" t="s">
        <v>114</v>
      </c>
      <c r="E19" s="20" t="s">
        <v>68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.75" customHeight="1" x14ac:dyDescent="0.6">
      <c r="A20" s="20" t="s">
        <v>27</v>
      </c>
      <c r="B20" s="38" t="s">
        <v>141</v>
      </c>
      <c r="C20" s="103">
        <v>43413</v>
      </c>
      <c r="D20" s="23" t="s">
        <v>115</v>
      </c>
      <c r="E20" s="20" t="s">
        <v>68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.75" customHeight="1" x14ac:dyDescent="0.6">
      <c r="A21" s="20" t="s">
        <v>28</v>
      </c>
      <c r="B21" s="38" t="s">
        <v>141</v>
      </c>
      <c r="C21" s="103">
        <v>43434</v>
      </c>
      <c r="D21" s="23" t="s">
        <v>116</v>
      </c>
      <c r="E21" s="20" t="s">
        <v>68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.75" customHeight="1" x14ac:dyDescent="0.6">
      <c r="A22" s="20" t="s">
        <v>29</v>
      </c>
      <c r="B22" s="38" t="s">
        <v>141</v>
      </c>
      <c r="C22" s="103">
        <v>43440</v>
      </c>
      <c r="D22" s="23" t="s">
        <v>117</v>
      </c>
      <c r="E22" s="20" t="s">
        <v>68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.75" customHeight="1" x14ac:dyDescent="0.6">
      <c r="A23" s="20" t="s">
        <v>30</v>
      </c>
      <c r="B23" s="38" t="s">
        <v>141</v>
      </c>
      <c r="C23" s="104">
        <v>43505</v>
      </c>
      <c r="D23" s="23" t="s">
        <v>118</v>
      </c>
      <c r="E23" s="20" t="s">
        <v>68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.75" customHeight="1" x14ac:dyDescent="0.6">
      <c r="A24" s="20" t="s">
        <v>31</v>
      </c>
      <c r="B24" s="38" t="s">
        <v>141</v>
      </c>
      <c r="C24" s="104">
        <v>43515</v>
      </c>
      <c r="D24" s="23" t="s">
        <v>119</v>
      </c>
      <c r="E24" s="20" t="s">
        <v>68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.75" customHeight="1" x14ac:dyDescent="0.6">
      <c r="A25" s="20" t="s">
        <v>32</v>
      </c>
      <c r="B25" s="38" t="s">
        <v>141</v>
      </c>
      <c r="C25" s="104">
        <v>43516</v>
      </c>
      <c r="D25" s="23" t="s">
        <v>120</v>
      </c>
      <c r="E25" s="20" t="s">
        <v>68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8" customHeight="1" x14ac:dyDescent="0.6">
      <c r="A26" s="20" t="s">
        <v>33</v>
      </c>
      <c r="B26" s="38" t="s">
        <v>141</v>
      </c>
      <c r="C26" s="104">
        <v>43520</v>
      </c>
      <c r="D26" s="23" t="s">
        <v>121</v>
      </c>
      <c r="E26" s="20" t="s">
        <v>68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7.25" customHeight="1" x14ac:dyDescent="0.6">
      <c r="A27" s="20" t="s">
        <v>34</v>
      </c>
      <c r="B27" s="38" t="s">
        <v>141</v>
      </c>
      <c r="C27" s="104">
        <v>43529</v>
      </c>
      <c r="D27" s="23" t="s">
        <v>122</v>
      </c>
      <c r="E27" s="20" t="s">
        <v>68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38" t="s">
        <v>141</v>
      </c>
      <c r="C28" s="104">
        <v>43542</v>
      </c>
      <c r="D28" s="23" t="s">
        <v>123</v>
      </c>
      <c r="E28" s="20" t="s">
        <v>68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38" t="s">
        <v>141</v>
      </c>
      <c r="C29" s="104">
        <v>43543</v>
      </c>
      <c r="D29" s="23" t="s">
        <v>124</v>
      </c>
      <c r="E29" s="20" t="s">
        <v>68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38" t="s">
        <v>141</v>
      </c>
      <c r="C30" s="104">
        <v>43547</v>
      </c>
      <c r="D30" s="23" t="s">
        <v>125</v>
      </c>
      <c r="E30" s="20" t="s">
        <v>68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38" t="s">
        <v>141</v>
      </c>
      <c r="C31" s="104">
        <v>43565</v>
      </c>
      <c r="D31" s="23" t="s">
        <v>126</v>
      </c>
      <c r="E31" s="20" t="s">
        <v>68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38" t="s">
        <v>141</v>
      </c>
      <c r="C32" s="104">
        <v>43567</v>
      </c>
      <c r="D32" s="23" t="s">
        <v>127</v>
      </c>
      <c r="E32" s="20" t="s">
        <v>68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38" t="s">
        <v>141</v>
      </c>
      <c r="C33" s="104">
        <v>43570</v>
      </c>
      <c r="D33" s="23" t="s">
        <v>128</v>
      </c>
      <c r="E33" s="20" t="s">
        <v>68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38" t="s">
        <v>141</v>
      </c>
      <c r="C34" s="104">
        <v>43575</v>
      </c>
      <c r="D34" s="23" t="s">
        <v>129</v>
      </c>
      <c r="E34" s="20" t="s">
        <v>68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38" t="s">
        <v>141</v>
      </c>
      <c r="C35" s="104">
        <v>43576</v>
      </c>
      <c r="D35" s="23" t="s">
        <v>130</v>
      </c>
      <c r="E35" s="20" t="s">
        <v>68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38" t="s">
        <v>141</v>
      </c>
      <c r="C36" s="104">
        <v>43597</v>
      </c>
      <c r="D36" s="23" t="s">
        <v>131</v>
      </c>
      <c r="E36" s="20" t="s">
        <v>68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38" t="s">
        <v>141</v>
      </c>
      <c r="C37" s="104">
        <v>43700</v>
      </c>
      <c r="D37" s="23" t="s">
        <v>132</v>
      </c>
      <c r="E37" s="20" t="s">
        <v>68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38" t="s">
        <v>141</v>
      </c>
      <c r="C38" s="104">
        <v>43712</v>
      </c>
      <c r="D38" s="23" t="s">
        <v>133</v>
      </c>
      <c r="E38" s="20" t="s">
        <v>68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38" t="s">
        <v>141</v>
      </c>
      <c r="C39" s="104">
        <v>43786</v>
      </c>
      <c r="D39" s="23" t="s">
        <v>134</v>
      </c>
      <c r="E39" s="20" t="s">
        <v>68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38" t="s">
        <v>141</v>
      </c>
      <c r="C40" s="104">
        <v>43794</v>
      </c>
      <c r="D40" s="23" t="s">
        <v>135</v>
      </c>
      <c r="E40" s="20" t="s">
        <v>68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1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38" t="s">
        <v>141</v>
      </c>
      <c r="C41" s="104">
        <v>43837</v>
      </c>
      <c r="D41" s="23" t="s">
        <v>136</v>
      </c>
      <c r="E41" s="20" t="s">
        <v>68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1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38" t="s">
        <v>141</v>
      </c>
      <c r="C42" s="104">
        <v>43844</v>
      </c>
      <c r="D42" s="23" t="s">
        <v>137</v>
      </c>
      <c r="E42" s="20" t="s">
        <v>68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1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38" t="s">
        <v>141</v>
      </c>
      <c r="C43" s="104">
        <v>43934</v>
      </c>
      <c r="D43" s="23" t="s">
        <v>138</v>
      </c>
      <c r="E43" s="20" t="s">
        <v>68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1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38" t="s">
        <v>141</v>
      </c>
      <c r="C44" s="105">
        <v>45619</v>
      </c>
      <c r="D44" s="23" t="s">
        <v>139</v>
      </c>
      <c r="E44" s="20" t="s">
        <v>68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1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38" t="s">
        <v>141</v>
      </c>
      <c r="C45" s="105">
        <v>45620</v>
      </c>
      <c r="D45" s="23" t="s">
        <v>140</v>
      </c>
      <c r="E45" s="20" t="s">
        <v>68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" si="15">H45+M45+R45+U45+AC45</f>
        <v>0</v>
      </c>
      <c r="AF45" s="20">
        <f t="shared" ref="AF45" si="16">SUM(H45,M45,R45,U45,AC45)</f>
        <v>0</v>
      </c>
      <c r="AG45" s="20" t="b">
        <f t="shared" ref="AG45" si="17">IF(L45=3,1,IF(L45=2,2,IF(L45=1,3)))</f>
        <v>0</v>
      </c>
      <c r="AH45" s="20">
        <f t="shared" ref="AH45" si="18">J45+L45+Q45+W45+AA45</f>
        <v>0</v>
      </c>
      <c r="AI45" s="20">
        <f t="shared" ref="AI45" si="19">SUM(J45,L45,Q45,W45,AA45)</f>
        <v>0</v>
      </c>
      <c r="AJ45" s="20" t="b">
        <f t="shared" ref="AJ45" si="20">IF(Z45=3,1,IF(Z45=2,2,IF(Z45=1,3)))</f>
        <v>0</v>
      </c>
      <c r="AK45" s="20" t="b">
        <f t="shared" ref="AK45" si="21">IF(AD45=3,1,IF(AD45=2,2,IF(AD45=1,3)))</f>
        <v>0</v>
      </c>
      <c r="AL45" s="20">
        <f t="shared" ref="AL45" si="22">G45+O45+T45+Z45+AD45</f>
        <v>0</v>
      </c>
      <c r="AM45" s="20">
        <f t="shared" ref="AM45" si="23">SUM(G45,O45,T45,Z45,AD45)</f>
        <v>0</v>
      </c>
      <c r="AN45" s="20" t="b">
        <f t="shared" ref="AN45" si="24">IF(P45=3,1,IF(P45=2,2,IF(P45=1,3)))</f>
        <v>0</v>
      </c>
      <c r="AO45" s="20" t="b">
        <f t="shared" ref="AO45" si="25">IF(S45=3,1,IF(S45=2,2,IF(S45=1,3)))</f>
        <v>0</v>
      </c>
      <c r="AP45" s="20">
        <f t="shared" ref="AP45" si="26">K45+P45+S45+X45+AB45</f>
        <v>0</v>
      </c>
      <c r="AQ45" s="20">
        <f t="shared" ref="AQ45" si="27">SUM(K45,P45,S45,X45,AB45)</f>
        <v>0</v>
      </c>
      <c r="AR45" s="20">
        <f t="shared" ref="AR45" si="28">F45+I45+N45+V45+Y45</f>
        <v>0</v>
      </c>
      <c r="AS45" s="20">
        <f t="shared" ref="AS45" si="29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/>
      <c r="B46" s="38"/>
      <c r="C46" s="80"/>
      <c r="D46" s="23"/>
      <c r="E46" s="20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/>
      <c r="B47" s="38"/>
      <c r="C47" s="25"/>
      <c r="D47" s="41"/>
      <c r="E47" s="20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25">
        <f t="shared" si="0"/>
        <v>0</v>
      </c>
      <c r="AF47" s="20"/>
      <c r="AG47" s="20" t="b">
        <f t="shared" si="2"/>
        <v>0</v>
      </c>
      <c r="AH47" s="20">
        <f t="shared" si="3"/>
        <v>0</v>
      </c>
      <c r="AI47" s="20"/>
      <c r="AJ47" s="20" t="b">
        <f t="shared" si="5"/>
        <v>0</v>
      </c>
      <c r="AK47" s="20" t="b">
        <f t="shared" si="6"/>
        <v>0</v>
      </c>
      <c r="AL47" s="20">
        <f t="shared" si="7"/>
        <v>0</v>
      </c>
      <c r="AM47" s="20"/>
      <c r="AN47" s="20" t="b">
        <f t="shared" si="9"/>
        <v>0</v>
      </c>
      <c r="AO47" s="20" t="b">
        <f t="shared" si="10"/>
        <v>0</v>
      </c>
      <c r="AP47" s="20">
        <f t="shared" si="11"/>
        <v>0</v>
      </c>
      <c r="AQ47" s="20"/>
      <c r="AR47" s="20">
        <f t="shared" si="13"/>
        <v>0</v>
      </c>
      <c r="AS47" s="20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0"/>
      <c r="B48" s="38"/>
      <c r="C48" s="25"/>
      <c r="D48" s="41"/>
      <c r="E48" s="20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25">
        <f t="shared" si="0"/>
        <v>0</v>
      </c>
      <c r="AF48" s="20"/>
      <c r="AG48" s="20" t="b">
        <f t="shared" si="2"/>
        <v>0</v>
      </c>
      <c r="AH48" s="20">
        <f t="shared" si="3"/>
        <v>0</v>
      </c>
      <c r="AI48" s="20"/>
      <c r="AJ48" s="20" t="b">
        <f t="shared" si="5"/>
        <v>0</v>
      </c>
      <c r="AK48" s="20" t="b">
        <f t="shared" si="6"/>
        <v>0</v>
      </c>
      <c r="AL48" s="20">
        <f t="shared" si="7"/>
        <v>0</v>
      </c>
      <c r="AM48" s="20"/>
      <c r="AN48" s="20" t="b">
        <f t="shared" si="9"/>
        <v>0</v>
      </c>
      <c r="AO48" s="20" t="b">
        <f t="shared" si="10"/>
        <v>0</v>
      </c>
      <c r="AP48" s="20">
        <f t="shared" si="11"/>
        <v>0</v>
      </c>
      <c r="AQ48" s="20"/>
      <c r="AR48" s="20">
        <f t="shared" si="13"/>
        <v>0</v>
      </c>
      <c r="AS48" s="20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/>
      <c r="B49" s="38"/>
      <c r="C49" s="25"/>
      <c r="D49" s="41"/>
      <c r="E49" s="20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25">
        <f t="shared" si="0"/>
        <v>0</v>
      </c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/>
      <c r="B50" s="43"/>
      <c r="C50" s="25"/>
      <c r="D50" s="41"/>
      <c r="E50" s="20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/>
      <c r="B51" s="43"/>
      <c r="C51" s="25"/>
      <c r="D51" s="41"/>
      <c r="E51" s="20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/>
      <c r="B52" s="43"/>
      <c r="C52" s="25"/>
      <c r="D52" s="41"/>
      <c r="E52" s="20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/>
      <c r="B53" s="43"/>
      <c r="C53" s="25"/>
      <c r="D53" s="41"/>
      <c r="E53" s="20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/>
      <c r="B54" s="43"/>
      <c r="C54" s="25"/>
      <c r="D54" s="41"/>
      <c r="E54" s="20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9.5" customHeight="1" x14ac:dyDescent="0.6">
      <c r="A55" s="39"/>
      <c r="B55" s="39"/>
      <c r="C55" s="44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39"/>
      <c r="C56" s="92" t="s">
        <v>62</v>
      </c>
      <c r="D56" s="85"/>
      <c r="E56" s="39"/>
      <c r="F56" s="39"/>
      <c r="G56" s="39"/>
      <c r="H56" s="39"/>
      <c r="I56" s="39"/>
      <c r="J56" s="39"/>
      <c r="K56" s="39"/>
      <c r="L56" s="39"/>
      <c r="M56" s="34"/>
      <c r="N56" s="39"/>
      <c r="O56" s="39"/>
      <c r="P56" s="39"/>
      <c r="Q56" s="39"/>
      <c r="R56" s="39"/>
      <c r="S56" s="92" t="s">
        <v>62</v>
      </c>
      <c r="T56" s="85"/>
      <c r="U56" s="85"/>
      <c r="V56" s="85"/>
      <c r="W56" s="85"/>
      <c r="X56" s="85"/>
      <c r="Y56" s="85"/>
      <c r="Z56" s="85"/>
      <c r="AA56" s="85"/>
      <c r="AB56" s="85"/>
      <c r="AC56" s="85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86" t="s">
        <v>142</v>
      </c>
      <c r="D57" s="93"/>
      <c r="E57" s="44"/>
      <c r="F57" s="39"/>
      <c r="G57" s="39"/>
      <c r="H57" s="39"/>
      <c r="I57" s="39"/>
      <c r="J57" s="39"/>
      <c r="K57" s="39"/>
      <c r="L57" s="39"/>
      <c r="M57" s="39"/>
      <c r="N57" s="39"/>
      <c r="O57" s="84"/>
      <c r="P57" s="85"/>
      <c r="Q57" s="85"/>
      <c r="R57" s="39"/>
      <c r="S57" s="84"/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84" t="s">
        <v>63</v>
      </c>
      <c r="D58" s="85"/>
      <c r="E58" s="53"/>
      <c r="F58" s="39"/>
      <c r="G58" s="39"/>
      <c r="H58" s="39"/>
      <c r="I58" s="39"/>
      <c r="J58" s="39"/>
      <c r="K58" s="39"/>
      <c r="L58" s="39"/>
      <c r="M58" s="39"/>
      <c r="N58" s="52"/>
      <c r="O58" s="86"/>
      <c r="P58" s="85"/>
      <c r="Q58" s="85"/>
      <c r="R58" s="39"/>
      <c r="S58" s="84" t="s">
        <v>63</v>
      </c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44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39"/>
      <c r="C60" s="44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39"/>
      <c r="C61" s="44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39"/>
      <c r="C62" s="44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39"/>
      <c r="C63" s="44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39"/>
      <c r="C64" s="44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39"/>
      <c r="C65" s="44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39"/>
      <c r="C66" s="44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39"/>
      <c r="C67" s="44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39"/>
      <c r="C68" s="44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39"/>
      <c r="C69" s="44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39"/>
      <c r="C70" s="44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39"/>
      <c r="C71" s="44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39"/>
      <c r="C72" s="44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39"/>
      <c r="C73" s="44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39"/>
      <c r="C74" s="44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39"/>
      <c r="C75" s="44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39"/>
      <c r="C76" s="44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39"/>
      <c r="C77" s="44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39"/>
      <c r="C78" s="44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39"/>
      <c r="C79" s="44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39"/>
      <c r="C80" s="44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39"/>
      <c r="C81" s="44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39"/>
      <c r="C82" s="44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39"/>
      <c r="C83" s="44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39"/>
      <c r="C84" s="44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39"/>
      <c r="C85" s="44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39"/>
      <c r="C86" s="44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39"/>
      <c r="C87" s="44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39"/>
      <c r="C88" s="44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39"/>
      <c r="C89" s="44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39"/>
      <c r="C90" s="44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39"/>
      <c r="C91" s="44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39"/>
      <c r="C92" s="44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39"/>
      <c r="C93" s="44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39"/>
      <c r="C94" s="44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39"/>
      <c r="C95" s="44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39"/>
      <c r="C96" s="44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39"/>
      <c r="C97" s="44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39"/>
      <c r="C98" s="44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39"/>
      <c r="C99" s="44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39"/>
      <c r="C100" s="44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39"/>
      <c r="C101" s="44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39"/>
      <c r="C102" s="44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39"/>
      <c r="C103" s="44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39"/>
      <c r="C104" s="44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39"/>
      <c r="C105" s="44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39"/>
      <c r="C106" s="44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39"/>
      <c r="C107" s="44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39"/>
      <c r="C108" s="44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39"/>
      <c r="C109" s="44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39"/>
      <c r="C110" s="44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39"/>
      <c r="C111" s="44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39"/>
      <c r="C112" s="44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39"/>
      <c r="C113" s="44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39"/>
      <c r="C114" s="44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39"/>
      <c r="C115" s="44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39"/>
      <c r="C116" s="44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39"/>
      <c r="C117" s="44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39"/>
      <c r="C118" s="44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39"/>
      <c r="C119" s="44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39"/>
      <c r="C120" s="44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39"/>
      <c r="C121" s="44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39"/>
      <c r="C122" s="44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39"/>
      <c r="C123" s="44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39"/>
      <c r="C124" s="44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39"/>
      <c r="C125" s="44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39"/>
      <c r="C126" s="44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39"/>
      <c r="C127" s="44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39"/>
      <c r="C128" s="44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39"/>
      <c r="C129" s="44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39"/>
      <c r="C130" s="44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39"/>
      <c r="C131" s="44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39"/>
      <c r="C132" s="44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39"/>
      <c r="C133" s="44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39"/>
      <c r="C134" s="44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39"/>
      <c r="C135" s="44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39"/>
      <c r="C136" s="44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39"/>
      <c r="C137" s="44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39"/>
      <c r="C138" s="44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39"/>
      <c r="C139" s="44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39"/>
      <c r="C140" s="44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39"/>
      <c r="C141" s="44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39"/>
      <c r="C142" s="44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39"/>
      <c r="C143" s="44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39"/>
      <c r="C144" s="44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39"/>
      <c r="C145" s="44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39"/>
      <c r="C146" s="44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39"/>
      <c r="C147" s="44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39"/>
      <c r="C148" s="44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39"/>
      <c r="C149" s="44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39"/>
      <c r="C150" s="44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39"/>
      <c r="C151" s="44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39"/>
      <c r="C152" s="44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39"/>
      <c r="C153" s="44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39"/>
      <c r="C154" s="44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39"/>
      <c r="C155" s="44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39"/>
      <c r="C156" s="44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39"/>
      <c r="C157" s="44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39"/>
      <c r="C158" s="44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39"/>
      <c r="C159" s="44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39"/>
      <c r="C160" s="44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39"/>
      <c r="C161" s="44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39"/>
      <c r="C162" s="44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39"/>
      <c r="C163" s="44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39"/>
      <c r="C164" s="44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39"/>
      <c r="C165" s="44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39"/>
      <c r="C166" s="44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39"/>
      <c r="C167" s="44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39"/>
      <c r="C168" s="44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39"/>
      <c r="C169" s="44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39"/>
      <c r="C170" s="44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39"/>
      <c r="C171" s="44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39"/>
      <c r="C172" s="44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39"/>
      <c r="C173" s="44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39"/>
      <c r="C174" s="44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39"/>
      <c r="C175" s="44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39"/>
      <c r="C176" s="44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39"/>
      <c r="C177" s="44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39"/>
      <c r="C178" s="44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39"/>
      <c r="C179" s="44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39"/>
      <c r="C180" s="44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39"/>
      <c r="C181" s="44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39"/>
      <c r="C182" s="44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39"/>
      <c r="C183" s="44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39"/>
      <c r="C184" s="44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39"/>
      <c r="C185" s="44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39"/>
      <c r="C186" s="44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39"/>
      <c r="C187" s="44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39"/>
      <c r="C188" s="44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39"/>
      <c r="C189" s="44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39"/>
      <c r="C190" s="44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39"/>
      <c r="C191" s="44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39"/>
      <c r="C192" s="44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39"/>
      <c r="C193" s="44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39"/>
      <c r="C194" s="44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39"/>
      <c r="C195" s="44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39"/>
      <c r="C196" s="44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39"/>
      <c r="C197" s="44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39"/>
      <c r="C198" s="44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39"/>
      <c r="C199" s="44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39"/>
      <c r="C200" s="44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39"/>
      <c r="C201" s="44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39"/>
      <c r="C202" s="44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39"/>
      <c r="C203" s="44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39"/>
      <c r="C204" s="44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39"/>
      <c r="C205" s="44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39"/>
      <c r="C206" s="44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39"/>
      <c r="C207" s="44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39"/>
      <c r="C208" s="44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39"/>
      <c r="C209" s="44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39"/>
      <c r="C210" s="44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39"/>
      <c r="C211" s="44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39"/>
      <c r="C212" s="44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39"/>
      <c r="C213" s="44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39"/>
      <c r="C214" s="44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39"/>
      <c r="C215" s="44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39"/>
      <c r="C216" s="44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39"/>
      <c r="C217" s="44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39"/>
      <c r="C218" s="44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39"/>
      <c r="C219" s="44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39"/>
      <c r="C220" s="44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39"/>
      <c r="C221" s="44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39"/>
      <c r="C222" s="44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39"/>
      <c r="C223" s="44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39"/>
      <c r="C224" s="44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39"/>
      <c r="C225" s="44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39"/>
      <c r="C226" s="44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39"/>
      <c r="C227" s="44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39"/>
      <c r="C228" s="44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39"/>
      <c r="C229" s="44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39"/>
      <c r="C230" s="44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39"/>
      <c r="C231" s="44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39"/>
      <c r="C232" s="44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39"/>
      <c r="C233" s="44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39"/>
      <c r="C234" s="44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39"/>
      <c r="C235" s="44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39"/>
      <c r="C236" s="44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39"/>
      <c r="C237" s="44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39"/>
      <c r="C238" s="44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39"/>
      <c r="C239" s="44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39"/>
      <c r="C240" s="44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39"/>
      <c r="C241" s="44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39"/>
      <c r="C242" s="44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39"/>
      <c r="C243" s="44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39"/>
      <c r="C244" s="44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39"/>
      <c r="C245" s="44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39"/>
      <c r="C246" s="44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39"/>
      <c r="C247" s="44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39"/>
      <c r="C248" s="44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39"/>
      <c r="C249" s="44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39"/>
      <c r="C250" s="44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39"/>
      <c r="C251" s="44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39"/>
      <c r="C252" s="44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39"/>
      <c r="C253" s="44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39"/>
      <c r="C254" s="44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39"/>
      <c r="C255" s="44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39"/>
      <c r="C256" s="44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39"/>
      <c r="C257" s="44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39"/>
      <c r="C258" s="44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39"/>
      <c r="C259" s="44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39"/>
      <c r="C260" s="44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39"/>
      <c r="C261" s="44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39"/>
      <c r="C262" s="44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39"/>
      <c r="C263" s="44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39"/>
      <c r="C264" s="44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39"/>
      <c r="C265" s="44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39"/>
      <c r="C266" s="44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39"/>
      <c r="C267" s="44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39"/>
      <c r="C268" s="44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39"/>
      <c r="C269" s="44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39"/>
      <c r="C270" s="44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39"/>
      <c r="C271" s="44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39"/>
      <c r="C272" s="44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39"/>
      <c r="C273" s="44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39"/>
      <c r="C274" s="44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39"/>
      <c r="C275" s="44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39"/>
      <c r="C276" s="44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39"/>
      <c r="C277" s="44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39"/>
      <c r="C278" s="44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39"/>
      <c r="C279" s="44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39"/>
      <c r="C280" s="44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39"/>
      <c r="C281" s="44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39"/>
      <c r="C282" s="44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39"/>
      <c r="C283" s="44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39"/>
      <c r="C284" s="44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39"/>
      <c r="C285" s="44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39"/>
      <c r="C286" s="44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39"/>
      <c r="C287" s="44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39"/>
      <c r="C288" s="44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39"/>
      <c r="C289" s="44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39"/>
      <c r="C290" s="44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39"/>
      <c r="C291" s="44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39"/>
      <c r="C292" s="44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39"/>
      <c r="C293" s="44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39"/>
      <c r="C294" s="44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39"/>
      <c r="C295" s="44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39"/>
      <c r="C296" s="44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39"/>
      <c r="C297" s="44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39"/>
      <c r="C298" s="44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39"/>
      <c r="C299" s="44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39"/>
      <c r="C300" s="44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39"/>
      <c r="C301" s="44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39"/>
      <c r="C302" s="44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39"/>
      <c r="C303" s="44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39"/>
      <c r="C304" s="44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39"/>
      <c r="C305" s="44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39"/>
      <c r="C306" s="44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39"/>
      <c r="C307" s="44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39"/>
      <c r="C308" s="44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39"/>
      <c r="C309" s="44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39"/>
      <c r="C310" s="44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39"/>
      <c r="C311" s="44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39"/>
      <c r="C312" s="44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39"/>
      <c r="C313" s="44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39"/>
      <c r="C314" s="44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39"/>
      <c r="C315" s="44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39"/>
      <c r="C316" s="44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39"/>
      <c r="C317" s="44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39"/>
      <c r="C318" s="44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39"/>
      <c r="C319" s="44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39"/>
      <c r="C320" s="44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39"/>
      <c r="C321" s="44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39"/>
      <c r="C322" s="44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39"/>
      <c r="C323" s="44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39"/>
      <c r="C324" s="44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39"/>
      <c r="C325" s="44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39"/>
      <c r="C326" s="44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39"/>
      <c r="C327" s="44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39"/>
      <c r="C328" s="44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39"/>
      <c r="C329" s="44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39"/>
      <c r="C330" s="44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39"/>
      <c r="C331" s="44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39"/>
      <c r="C332" s="44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39"/>
      <c r="C333" s="44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39"/>
      <c r="C334" s="44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39"/>
      <c r="C335" s="44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39"/>
      <c r="C336" s="44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39"/>
      <c r="C337" s="44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39"/>
      <c r="C338" s="44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39"/>
      <c r="C339" s="44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39"/>
      <c r="C340" s="44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39"/>
      <c r="C341" s="44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39"/>
      <c r="C342" s="44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39"/>
      <c r="C343" s="44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39"/>
      <c r="C344" s="44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39"/>
      <c r="C345" s="44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39"/>
      <c r="C346" s="44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39"/>
      <c r="C347" s="44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39"/>
      <c r="C348" s="44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39"/>
      <c r="C349" s="44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39"/>
      <c r="C350" s="44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39"/>
      <c r="C351" s="44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39"/>
      <c r="C352" s="44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39"/>
      <c r="C353" s="44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39"/>
      <c r="C354" s="44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39"/>
      <c r="C355" s="44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39"/>
      <c r="C356" s="44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39"/>
      <c r="C357" s="44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39"/>
      <c r="C358" s="44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39"/>
      <c r="C359" s="44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39"/>
      <c r="C360" s="44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39"/>
      <c r="C361" s="44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39"/>
      <c r="C362" s="44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39"/>
      <c r="C363" s="44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39"/>
      <c r="C364" s="44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39"/>
      <c r="C365" s="44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39"/>
      <c r="C366" s="44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39"/>
      <c r="C367" s="44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39"/>
      <c r="C368" s="44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39"/>
      <c r="C369" s="44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39"/>
      <c r="C370" s="44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39"/>
      <c r="C371" s="44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39"/>
      <c r="C372" s="44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39"/>
      <c r="C373" s="44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39"/>
      <c r="C374" s="44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39"/>
      <c r="C375" s="44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39"/>
      <c r="C376" s="44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39"/>
      <c r="C377" s="44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39"/>
      <c r="C378" s="44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39"/>
      <c r="C379" s="44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39"/>
      <c r="C380" s="44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39"/>
      <c r="C381" s="44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39"/>
      <c r="C382" s="44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39"/>
      <c r="C383" s="44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39"/>
      <c r="C384" s="44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39"/>
      <c r="C385" s="44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39"/>
      <c r="C386" s="44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39"/>
      <c r="C387" s="44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39"/>
      <c r="C388" s="44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39"/>
      <c r="C389" s="44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39"/>
      <c r="C390" s="44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39"/>
      <c r="C391" s="44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39"/>
      <c r="C392" s="44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39"/>
      <c r="C393" s="44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39"/>
      <c r="C394" s="44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39"/>
      <c r="C395" s="44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39"/>
      <c r="C396" s="44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39"/>
      <c r="C397" s="44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39"/>
      <c r="C398" s="44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39"/>
      <c r="C399" s="44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39"/>
      <c r="C400" s="44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39"/>
      <c r="C401" s="44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39"/>
      <c r="C402" s="44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39"/>
      <c r="C403" s="44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39"/>
      <c r="C404" s="44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39"/>
      <c r="C405" s="44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39"/>
      <c r="C406" s="44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39"/>
      <c r="C407" s="44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39"/>
      <c r="C408" s="44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39"/>
      <c r="C409" s="44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39"/>
      <c r="C410" s="44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39"/>
      <c r="C411" s="44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39"/>
      <c r="C412" s="44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39"/>
      <c r="C413" s="44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39"/>
      <c r="C414" s="44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39"/>
      <c r="C415" s="44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39"/>
      <c r="C416" s="44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39"/>
      <c r="C417" s="44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39"/>
      <c r="C418" s="44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39"/>
      <c r="C419" s="44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39"/>
      <c r="C420" s="44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39"/>
      <c r="C421" s="44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39"/>
      <c r="C422" s="44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39"/>
      <c r="C423" s="44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39"/>
      <c r="C424" s="44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39"/>
      <c r="C425" s="44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39"/>
      <c r="C426" s="44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39"/>
      <c r="C427" s="44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39"/>
      <c r="C428" s="44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39"/>
      <c r="C429" s="44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39"/>
      <c r="C430" s="44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39"/>
      <c r="C431" s="44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39"/>
      <c r="C432" s="44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39"/>
      <c r="C433" s="44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39"/>
      <c r="C434" s="44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39"/>
      <c r="C435" s="44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39"/>
      <c r="C436" s="44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39"/>
      <c r="C437" s="44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39"/>
      <c r="C438" s="44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39"/>
      <c r="C439" s="44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39"/>
      <c r="C440" s="44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39"/>
      <c r="C441" s="44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39"/>
      <c r="C442" s="44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39"/>
      <c r="C443" s="44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39"/>
      <c r="C444" s="44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39"/>
      <c r="C445" s="44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39"/>
      <c r="C446" s="44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39"/>
      <c r="C447" s="44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39"/>
      <c r="C448" s="44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39"/>
      <c r="C449" s="44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39"/>
      <c r="C450" s="44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39"/>
      <c r="C451" s="44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39"/>
      <c r="C452" s="44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39"/>
      <c r="C453" s="44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39"/>
      <c r="C454" s="44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39"/>
      <c r="C455" s="44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39"/>
      <c r="C456" s="44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39"/>
      <c r="C457" s="44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39"/>
      <c r="C458" s="44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39"/>
      <c r="C459" s="44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39"/>
      <c r="C460" s="44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39"/>
      <c r="C461" s="44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39"/>
      <c r="C462" s="44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39"/>
      <c r="C463" s="44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39"/>
      <c r="C464" s="44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39"/>
      <c r="C465" s="44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39"/>
      <c r="C466" s="44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39"/>
      <c r="C467" s="44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39"/>
      <c r="C468" s="44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39"/>
      <c r="C469" s="44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39"/>
      <c r="C470" s="44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39"/>
      <c r="C471" s="44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39"/>
      <c r="C472" s="44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39"/>
      <c r="C473" s="44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39"/>
      <c r="C474" s="44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39"/>
      <c r="C475" s="44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39"/>
      <c r="C476" s="44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39"/>
      <c r="C477" s="44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39"/>
      <c r="C478" s="44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39"/>
      <c r="C479" s="44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39"/>
      <c r="C480" s="44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39"/>
      <c r="C481" s="44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39"/>
      <c r="C482" s="44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39"/>
      <c r="C483" s="44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39"/>
      <c r="C484" s="44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39"/>
      <c r="C485" s="44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39"/>
      <c r="C486" s="44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39"/>
      <c r="C487" s="44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39"/>
      <c r="C488" s="44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39"/>
      <c r="C489" s="44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39"/>
      <c r="C490" s="44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39"/>
      <c r="C491" s="44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39"/>
      <c r="C492" s="44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39"/>
      <c r="C493" s="44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39"/>
      <c r="C494" s="44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39"/>
      <c r="C495" s="44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39"/>
      <c r="C496" s="44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39"/>
      <c r="C497" s="44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39"/>
      <c r="C498" s="44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39"/>
      <c r="C499" s="44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39"/>
      <c r="C500" s="44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39"/>
      <c r="C501" s="44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39"/>
      <c r="C502" s="44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39"/>
      <c r="C503" s="44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39"/>
      <c r="C504" s="44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39"/>
      <c r="C505" s="44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39"/>
      <c r="C506" s="44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39"/>
      <c r="C507" s="44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39"/>
      <c r="C508" s="44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39"/>
      <c r="C509" s="44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39"/>
      <c r="C510" s="44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39"/>
      <c r="C511" s="44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39"/>
      <c r="C512" s="44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39"/>
      <c r="C513" s="44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39"/>
      <c r="C514" s="44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39"/>
      <c r="C515" s="44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39"/>
      <c r="C516" s="44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39"/>
      <c r="C517" s="44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39"/>
      <c r="C518" s="44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39"/>
      <c r="C519" s="44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39"/>
      <c r="C520" s="44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39"/>
      <c r="C521" s="44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39"/>
      <c r="C522" s="44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39"/>
      <c r="C523" s="44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39"/>
      <c r="C524" s="44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39"/>
      <c r="C525" s="44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39"/>
      <c r="C526" s="44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39"/>
      <c r="C527" s="44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39"/>
      <c r="C528" s="44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39"/>
      <c r="C529" s="44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39"/>
      <c r="C530" s="44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39"/>
      <c r="C531" s="44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39"/>
      <c r="C532" s="44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39"/>
      <c r="C533" s="44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39"/>
      <c r="C534" s="44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39"/>
      <c r="C535" s="44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39"/>
      <c r="C536" s="44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39"/>
      <c r="C537" s="44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39"/>
      <c r="C538" s="44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39"/>
      <c r="C539" s="44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39"/>
      <c r="C540" s="44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39"/>
      <c r="C541" s="44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39"/>
      <c r="C542" s="44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39"/>
      <c r="C543" s="44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39"/>
      <c r="C544" s="44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39"/>
      <c r="C545" s="44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39"/>
      <c r="C546" s="44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39"/>
      <c r="C547" s="44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39"/>
      <c r="C548" s="44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39"/>
      <c r="C549" s="44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39"/>
      <c r="C550" s="44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39"/>
      <c r="C551" s="44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39"/>
      <c r="C552" s="44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39"/>
      <c r="C553" s="44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39"/>
      <c r="C554" s="44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39"/>
      <c r="C555" s="44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39"/>
      <c r="C556" s="44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39"/>
      <c r="C557" s="44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39"/>
      <c r="C558" s="44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39"/>
      <c r="C559" s="44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39"/>
      <c r="C560" s="44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39"/>
      <c r="C561" s="44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39"/>
      <c r="C562" s="44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39"/>
      <c r="C563" s="44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39"/>
      <c r="C564" s="44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39"/>
      <c r="C565" s="44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39"/>
      <c r="C566" s="44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39"/>
      <c r="C567" s="44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39"/>
      <c r="C568" s="44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39"/>
      <c r="C569" s="44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39"/>
      <c r="C570" s="44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39"/>
      <c r="C571" s="44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39"/>
      <c r="C572" s="44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39"/>
      <c r="C573" s="44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39"/>
      <c r="C574" s="44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39"/>
      <c r="C575" s="44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39"/>
      <c r="C576" s="44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39"/>
      <c r="C577" s="44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39"/>
      <c r="C578" s="44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39"/>
      <c r="C579" s="44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39"/>
      <c r="C580" s="44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39"/>
      <c r="C581" s="44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39"/>
      <c r="C582" s="44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39"/>
      <c r="C583" s="44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39"/>
      <c r="C584" s="44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39"/>
      <c r="C585" s="44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39"/>
      <c r="C586" s="44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39"/>
      <c r="C587" s="44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39"/>
      <c r="C588" s="44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39"/>
      <c r="C589" s="44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39"/>
      <c r="C590" s="44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39"/>
      <c r="C591" s="44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39"/>
      <c r="C592" s="44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39"/>
      <c r="C593" s="44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39"/>
      <c r="C594" s="44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39"/>
      <c r="C595" s="44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39"/>
      <c r="C596" s="44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39"/>
      <c r="C597" s="44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39"/>
      <c r="C598" s="44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39"/>
      <c r="C599" s="44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39"/>
      <c r="C600" s="44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39"/>
      <c r="C601" s="44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39"/>
      <c r="C602" s="44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39"/>
      <c r="C603" s="44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39"/>
      <c r="C604" s="44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39"/>
      <c r="C605" s="44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39"/>
      <c r="C606" s="44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39"/>
      <c r="C607" s="44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39"/>
      <c r="C608" s="44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39"/>
      <c r="C609" s="44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39"/>
      <c r="C610" s="44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39"/>
      <c r="C611" s="44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39"/>
      <c r="C612" s="44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39"/>
      <c r="C613" s="44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39"/>
      <c r="C614" s="44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39"/>
      <c r="C615" s="44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39"/>
      <c r="C616" s="44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39"/>
      <c r="C617" s="44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39"/>
      <c r="C618" s="44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39"/>
      <c r="C619" s="44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39"/>
      <c r="C620" s="44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39"/>
      <c r="C621" s="44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39"/>
      <c r="C622" s="44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39"/>
      <c r="C623" s="44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39"/>
      <c r="C624" s="44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39"/>
      <c r="C625" s="44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39"/>
      <c r="C626" s="44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39"/>
      <c r="C627" s="44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39"/>
      <c r="C628" s="44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39"/>
      <c r="C629" s="44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39"/>
      <c r="C630" s="44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39"/>
      <c r="C631" s="44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39"/>
      <c r="C632" s="44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39"/>
      <c r="C633" s="44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39"/>
      <c r="C634" s="44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39"/>
      <c r="C635" s="44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39"/>
      <c r="C636" s="44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39"/>
      <c r="C637" s="44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39"/>
      <c r="C638" s="44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39"/>
      <c r="C639" s="44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39"/>
      <c r="C640" s="44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39"/>
      <c r="C641" s="44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39"/>
      <c r="C642" s="44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39"/>
      <c r="C643" s="44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39"/>
      <c r="C644" s="44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39"/>
      <c r="C645" s="44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39"/>
      <c r="C646" s="44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39"/>
      <c r="C647" s="44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39"/>
      <c r="C648" s="44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39"/>
      <c r="C649" s="44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39"/>
      <c r="C650" s="44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39"/>
      <c r="C651" s="44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39"/>
      <c r="C652" s="44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39"/>
      <c r="C653" s="44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39"/>
      <c r="C654" s="44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39"/>
      <c r="C655" s="44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39"/>
      <c r="C656" s="44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39"/>
      <c r="C657" s="44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39"/>
      <c r="C658" s="44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39"/>
      <c r="C659" s="44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39"/>
      <c r="C660" s="44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39"/>
      <c r="C661" s="44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39"/>
      <c r="C662" s="44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39"/>
      <c r="C663" s="44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39"/>
      <c r="C664" s="44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39"/>
      <c r="C665" s="44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39"/>
      <c r="C666" s="44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39"/>
      <c r="C667" s="44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39"/>
      <c r="C668" s="44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39"/>
      <c r="C669" s="44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39"/>
      <c r="C670" s="44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39"/>
      <c r="C671" s="44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39"/>
      <c r="C672" s="44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39"/>
      <c r="C673" s="44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39"/>
      <c r="C674" s="44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39"/>
      <c r="C675" s="44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39"/>
      <c r="C676" s="44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39"/>
      <c r="C677" s="44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39"/>
      <c r="C678" s="44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39"/>
      <c r="C679" s="44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39"/>
      <c r="C680" s="44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39"/>
      <c r="C681" s="44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39"/>
      <c r="C682" s="44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39"/>
      <c r="C683" s="44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39"/>
      <c r="C684" s="44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39"/>
      <c r="C685" s="44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39"/>
      <c r="C686" s="44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39"/>
      <c r="C687" s="44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39"/>
      <c r="C688" s="44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39"/>
      <c r="C689" s="44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39"/>
      <c r="C690" s="44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39"/>
      <c r="C691" s="44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39"/>
      <c r="C692" s="44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39"/>
      <c r="C693" s="44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39"/>
      <c r="C694" s="44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39"/>
      <c r="C695" s="44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39"/>
      <c r="C696" s="44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39"/>
      <c r="C697" s="44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39"/>
      <c r="C698" s="44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39"/>
      <c r="C699" s="44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39"/>
      <c r="C700" s="44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39"/>
      <c r="C701" s="44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39"/>
      <c r="C702" s="44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39"/>
      <c r="C703" s="44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39"/>
      <c r="C704" s="44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39"/>
      <c r="C705" s="44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39"/>
      <c r="C706" s="44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39"/>
      <c r="C707" s="44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39"/>
      <c r="C708" s="44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39"/>
      <c r="C709" s="44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39"/>
      <c r="C710" s="44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39"/>
      <c r="C711" s="44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39"/>
      <c r="C712" s="44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39"/>
      <c r="C713" s="44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39"/>
      <c r="C714" s="44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39"/>
      <c r="C715" s="44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39"/>
      <c r="C716" s="44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39"/>
      <c r="C717" s="44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39"/>
      <c r="C718" s="44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39"/>
      <c r="C719" s="44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39"/>
      <c r="C720" s="44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39"/>
      <c r="C721" s="44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39"/>
      <c r="C722" s="44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39"/>
      <c r="C723" s="44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39"/>
      <c r="C724" s="44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39"/>
      <c r="C725" s="44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39"/>
      <c r="C726" s="44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39"/>
      <c r="C727" s="44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39"/>
      <c r="C728" s="44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39"/>
      <c r="C729" s="44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39"/>
      <c r="C730" s="44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39"/>
      <c r="C731" s="44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39"/>
      <c r="C732" s="44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39"/>
      <c r="C733" s="44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39"/>
      <c r="C734" s="44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39"/>
      <c r="C735" s="44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39"/>
      <c r="C736" s="44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39"/>
      <c r="C737" s="44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39"/>
      <c r="C738" s="44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39"/>
      <c r="C739" s="44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39"/>
      <c r="C740" s="44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39"/>
      <c r="C741" s="44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39"/>
      <c r="C742" s="44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39"/>
      <c r="C743" s="44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39"/>
      <c r="C744" s="44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39"/>
      <c r="C745" s="44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39"/>
      <c r="C746" s="44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39"/>
      <c r="C747" s="44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39"/>
      <c r="C748" s="44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39"/>
      <c r="C749" s="44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39"/>
      <c r="C750" s="44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39"/>
      <c r="C751" s="44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39"/>
      <c r="C752" s="44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39"/>
      <c r="C753" s="44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39"/>
      <c r="C754" s="44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39"/>
      <c r="C755" s="44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39"/>
      <c r="C756" s="44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39"/>
      <c r="C757" s="44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39"/>
      <c r="C758" s="44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39"/>
      <c r="C759" s="44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39"/>
      <c r="C760" s="44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39"/>
      <c r="C761" s="44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39"/>
      <c r="C762" s="44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39"/>
      <c r="C763" s="44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39"/>
      <c r="C764" s="44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39"/>
      <c r="C765" s="44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39"/>
      <c r="C766" s="44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39"/>
      <c r="C767" s="44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39"/>
      <c r="C768" s="44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39"/>
      <c r="C769" s="44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39"/>
      <c r="C770" s="44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39"/>
      <c r="C771" s="44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39"/>
      <c r="C772" s="44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39"/>
      <c r="C773" s="44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39"/>
      <c r="C774" s="44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39"/>
      <c r="C775" s="44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39"/>
      <c r="C776" s="44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39"/>
      <c r="C777" s="44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39"/>
      <c r="C778" s="44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39"/>
      <c r="C779" s="44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39"/>
      <c r="C780" s="44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39"/>
      <c r="C781" s="44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39"/>
      <c r="C782" s="44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39"/>
      <c r="C783" s="44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39"/>
      <c r="C784" s="44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39"/>
      <c r="C785" s="44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39"/>
      <c r="C786" s="44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39"/>
      <c r="C787" s="44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39"/>
      <c r="C788" s="44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39"/>
      <c r="C789" s="44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39"/>
      <c r="C790" s="44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39"/>
      <c r="C791" s="44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39"/>
      <c r="C792" s="44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39"/>
      <c r="C793" s="44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39"/>
      <c r="C794" s="44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39"/>
      <c r="C795" s="44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39"/>
      <c r="C796" s="44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39"/>
      <c r="C797" s="44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39"/>
      <c r="C798" s="44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39"/>
      <c r="C799" s="44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39"/>
      <c r="C800" s="44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39"/>
      <c r="C801" s="44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39"/>
      <c r="C802" s="44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39"/>
      <c r="C803" s="44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39"/>
      <c r="C804" s="44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39"/>
      <c r="C805" s="44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39"/>
      <c r="C806" s="44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39"/>
      <c r="C807" s="44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39"/>
      <c r="C808" s="44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39"/>
      <c r="C809" s="44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39"/>
      <c r="C810" s="44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39"/>
      <c r="C811" s="44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39"/>
      <c r="C812" s="44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39"/>
      <c r="C813" s="44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39"/>
      <c r="C814" s="44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39"/>
      <c r="C815" s="44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39"/>
      <c r="C816" s="44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39"/>
      <c r="C817" s="44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39"/>
      <c r="C818" s="44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39"/>
      <c r="C819" s="44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39"/>
      <c r="C820" s="44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39"/>
      <c r="C821" s="44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39"/>
      <c r="C822" s="44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39"/>
      <c r="C823" s="44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39"/>
      <c r="C824" s="44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39"/>
      <c r="C825" s="44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39"/>
      <c r="C826" s="44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39"/>
      <c r="C827" s="44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39"/>
      <c r="C828" s="44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39"/>
      <c r="C829" s="44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39"/>
      <c r="C830" s="44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39"/>
      <c r="C831" s="44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39"/>
      <c r="C832" s="44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39"/>
      <c r="C833" s="44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39"/>
      <c r="C834" s="44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39"/>
      <c r="C835" s="44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39"/>
      <c r="C836" s="44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39"/>
      <c r="C837" s="44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39"/>
      <c r="C838" s="44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39"/>
      <c r="C839" s="44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39"/>
      <c r="C840" s="44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39"/>
      <c r="C841" s="44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39"/>
      <c r="C842" s="44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39"/>
      <c r="C843" s="44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39"/>
      <c r="C844" s="44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39"/>
      <c r="C845" s="44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39"/>
      <c r="C846" s="44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39"/>
      <c r="C847" s="44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39"/>
      <c r="C848" s="44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39"/>
      <c r="C849" s="44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39"/>
      <c r="C850" s="44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39"/>
      <c r="C851" s="44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39"/>
      <c r="C852" s="44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39"/>
      <c r="C853" s="44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39"/>
      <c r="C854" s="44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39"/>
      <c r="C855" s="44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39"/>
      <c r="C856" s="44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39"/>
      <c r="C857" s="44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39"/>
      <c r="C858" s="44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39"/>
      <c r="C859" s="44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39"/>
      <c r="C860" s="44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39"/>
      <c r="C861" s="44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39"/>
      <c r="C862" s="44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39"/>
      <c r="C863" s="44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39"/>
      <c r="C864" s="44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39"/>
      <c r="C865" s="44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39"/>
      <c r="C866" s="44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39"/>
      <c r="C867" s="44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39"/>
      <c r="C868" s="44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39"/>
      <c r="C869" s="44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39"/>
      <c r="C870" s="44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39"/>
      <c r="C871" s="44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39"/>
      <c r="C872" s="44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39"/>
      <c r="C873" s="44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39"/>
      <c r="C874" s="44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39"/>
      <c r="C875" s="44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39"/>
      <c r="C876" s="44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39"/>
      <c r="C877" s="44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39"/>
      <c r="C878" s="44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39"/>
      <c r="C879" s="44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39"/>
      <c r="C880" s="44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39"/>
      <c r="C881" s="44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39"/>
      <c r="C882" s="44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39"/>
      <c r="C883" s="44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39"/>
      <c r="C884" s="44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39"/>
      <c r="C885" s="44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39"/>
      <c r="C886" s="44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39"/>
      <c r="C887" s="44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39"/>
      <c r="C888" s="44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39"/>
      <c r="C889" s="44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39"/>
      <c r="C890" s="44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39"/>
      <c r="C891" s="44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39"/>
      <c r="C892" s="44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39"/>
      <c r="C893" s="44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39"/>
      <c r="C894" s="44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39"/>
      <c r="C895" s="44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39"/>
      <c r="C896" s="44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39"/>
      <c r="C897" s="44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39"/>
      <c r="C898" s="44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39"/>
      <c r="C899" s="44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39"/>
      <c r="C900" s="44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39"/>
      <c r="C901" s="44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39"/>
      <c r="C902" s="44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39"/>
      <c r="C903" s="44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39"/>
      <c r="C904" s="44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39"/>
      <c r="C905" s="44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39"/>
      <c r="C906" s="44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39"/>
      <c r="C907" s="44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39"/>
      <c r="C908" s="44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39"/>
      <c r="C909" s="44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39"/>
      <c r="C910" s="44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39"/>
      <c r="C911" s="44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39"/>
      <c r="C912" s="44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39"/>
      <c r="C913" s="44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39"/>
      <c r="C914" s="44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39"/>
      <c r="C915" s="44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39"/>
      <c r="C916" s="44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39"/>
      <c r="C917" s="44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39"/>
      <c r="C918" s="44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39"/>
      <c r="C919" s="44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39"/>
      <c r="C920" s="44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39"/>
      <c r="C921" s="44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39"/>
      <c r="C922" s="44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39"/>
      <c r="C923" s="44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39"/>
      <c r="C924" s="44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39"/>
      <c r="C925" s="44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39"/>
      <c r="C926" s="44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39"/>
      <c r="C927" s="44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39"/>
      <c r="C928" s="44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39"/>
      <c r="C929" s="44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39"/>
      <c r="C930" s="44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39"/>
      <c r="C931" s="44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39"/>
      <c r="C932" s="44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39"/>
      <c r="C933" s="44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39"/>
      <c r="C934" s="44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39"/>
      <c r="C935" s="44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39"/>
      <c r="C936" s="44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39"/>
      <c r="C937" s="44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39"/>
      <c r="C938" s="44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39"/>
      <c r="C939" s="44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39"/>
      <c r="C940" s="44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39"/>
      <c r="C941" s="44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39"/>
      <c r="C942" s="44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39"/>
      <c r="C943" s="44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39"/>
      <c r="C944" s="44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39"/>
      <c r="C945" s="44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39"/>
      <c r="C946" s="44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39"/>
      <c r="C947" s="44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39"/>
      <c r="C948" s="44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39"/>
      <c r="C949" s="44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39"/>
      <c r="C950" s="44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39"/>
      <c r="C951" s="44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39"/>
      <c r="C952" s="44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39"/>
      <c r="C953" s="44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39"/>
      <c r="C954" s="44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39"/>
      <c r="C955" s="44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39"/>
      <c r="C956" s="44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39"/>
      <c r="C957" s="44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39"/>
      <c r="C958" s="44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39"/>
      <c r="C959" s="44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39"/>
      <c r="C960" s="44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39"/>
      <c r="C961" s="44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39"/>
      <c r="C962" s="44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39"/>
      <c r="C963" s="44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39"/>
      <c r="C964" s="44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39"/>
      <c r="C965" s="44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39"/>
      <c r="C966" s="44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39"/>
      <c r="C967" s="44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39"/>
      <c r="C968" s="44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39"/>
      <c r="C969" s="44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39"/>
      <c r="C970" s="44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39"/>
      <c r="C971" s="44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39"/>
      <c r="C972" s="44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39"/>
      <c r="C973" s="44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39"/>
      <c r="C974" s="44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39"/>
      <c r="C975" s="44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39"/>
      <c r="C976" s="44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39"/>
      <c r="C977" s="44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39"/>
      <c r="C978" s="44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39"/>
      <c r="C979" s="44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39"/>
      <c r="C980" s="44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39"/>
      <c r="C981" s="44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39"/>
      <c r="C982" s="44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39"/>
      <c r="C983" s="44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39"/>
      <c r="C984" s="44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39"/>
      <c r="C985" s="44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39"/>
      <c r="C986" s="44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39"/>
      <c r="C987" s="44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39"/>
      <c r="C988" s="44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39"/>
      <c r="C989" s="44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39"/>
      <c r="C990" s="44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39"/>
      <c r="C991" s="44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39"/>
      <c r="C992" s="44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39"/>
      <c r="C993" s="44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39"/>
      <c r="C994" s="44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39"/>
      <c r="C995" s="44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39"/>
      <c r="C996" s="44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39"/>
      <c r="C997" s="44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39"/>
      <c r="C998" s="44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39"/>
      <c r="C999" s="44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39"/>
      <c r="C1000" s="44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39"/>
      <c r="C1001" s="44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F1001" s="39"/>
      <c r="AG1001" s="39"/>
      <c r="AH1001" s="39"/>
      <c r="AI1001" s="39"/>
      <c r="AJ1001" s="39"/>
      <c r="AK1001" s="39"/>
      <c r="AL1001" s="39"/>
      <c r="AM1001" s="39"/>
      <c r="AN1001" s="39"/>
      <c r="AO1001" s="39"/>
      <c r="AP1001" s="39"/>
      <c r="AQ1001" s="39"/>
      <c r="AR1001" s="39"/>
      <c r="AS1001" s="39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39"/>
      <c r="C1002" s="44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F1002" s="39"/>
      <c r="AG1002" s="39"/>
      <c r="AH1002" s="39"/>
      <c r="AI1002" s="39"/>
      <c r="AJ1002" s="39"/>
      <c r="AK1002" s="39"/>
      <c r="AL1002" s="39"/>
      <c r="AM1002" s="39"/>
      <c r="AN1002" s="39"/>
      <c r="AO1002" s="39"/>
      <c r="AP1002" s="39"/>
      <c r="AQ1002" s="39"/>
      <c r="AR1002" s="39"/>
      <c r="AS1002" s="39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39"/>
      <c r="C1003" s="44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F1003" s="39"/>
      <c r="AG1003" s="39"/>
      <c r="AH1003" s="39"/>
      <c r="AI1003" s="39"/>
      <c r="AJ1003" s="39"/>
      <c r="AK1003" s="39"/>
      <c r="AL1003" s="39"/>
      <c r="AM1003" s="39"/>
      <c r="AN1003" s="39"/>
      <c r="AO1003" s="39"/>
      <c r="AP1003" s="39"/>
      <c r="AQ1003" s="39"/>
      <c r="AR1003" s="39"/>
      <c r="AS1003" s="39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39"/>
      <c r="C1004" s="44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F1004" s="39"/>
      <c r="AG1004" s="39"/>
      <c r="AH1004" s="39"/>
      <c r="AI1004" s="39"/>
      <c r="AJ1004" s="39"/>
      <c r="AK1004" s="39"/>
      <c r="AL1004" s="39"/>
      <c r="AM1004" s="39"/>
      <c r="AN1004" s="39"/>
      <c r="AO1004" s="39"/>
      <c r="AP1004" s="39"/>
      <c r="AQ1004" s="39"/>
      <c r="AR1004" s="39"/>
      <c r="AS1004" s="39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39"/>
      <c r="C1005" s="44"/>
      <c r="D1005" s="39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F1005" s="39"/>
      <c r="AG1005" s="39"/>
      <c r="AH1005" s="39"/>
      <c r="AI1005" s="39"/>
      <c r="AJ1005" s="39"/>
      <c r="AK1005" s="39"/>
      <c r="AL1005" s="39"/>
      <c r="AM1005" s="39"/>
      <c r="AN1005" s="39"/>
      <c r="AO1005" s="39"/>
      <c r="AP1005" s="39"/>
      <c r="AQ1005" s="39"/>
      <c r="AR1005" s="39"/>
      <c r="AS1005" s="39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honeticPr fontId="16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workbookViewId="0">
      <pane ySplit="4" topLeftCell="A38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58203125" style="45" customWidth="1"/>
    <col min="2" max="2" width="5.6640625" style="45" customWidth="1"/>
    <col min="3" max="3" width="7" style="45" customWidth="1"/>
    <col min="4" max="4" width="26.9140625" style="45" customWidth="1"/>
    <col min="5" max="5" width="6.664062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9.5" customHeight="1" x14ac:dyDescent="0.6">
      <c r="A1" s="39"/>
      <c r="B1" s="39"/>
      <c r="C1" s="44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>
        <v>3</v>
      </c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22.5" customHeight="1" x14ac:dyDescent="0.6">
      <c r="A2" s="94" t="s">
        <v>0</v>
      </c>
      <c r="B2" s="88"/>
      <c r="C2" s="88"/>
      <c r="D2" s="88"/>
      <c r="E2" s="89"/>
      <c r="F2" s="95" t="s">
        <v>69</v>
      </c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9"/>
      <c r="AE2" s="23"/>
      <c r="AF2" s="81" t="s">
        <v>2</v>
      </c>
      <c r="AG2" s="36"/>
      <c r="AH2" s="36"/>
      <c r="AI2" s="81" t="s">
        <v>3</v>
      </c>
      <c r="AJ2" s="36"/>
      <c r="AK2" s="36"/>
      <c r="AL2" s="36"/>
      <c r="AM2" s="81" t="s">
        <v>4</v>
      </c>
      <c r="AN2" s="36"/>
      <c r="AO2" s="36"/>
      <c r="AP2" s="36"/>
      <c r="AQ2" s="81" t="s">
        <v>5</v>
      </c>
      <c r="AR2" s="36"/>
      <c r="AS2" s="81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20.25" customHeight="1" x14ac:dyDescent="0.6">
      <c r="A3" s="87" t="str">
        <f>ฉบับนักเรียน!A3</f>
        <v xml:space="preserve">นางสาวขวัญหทัย อ้นฟัก  </v>
      </c>
      <c r="B3" s="88"/>
      <c r="C3" s="88"/>
      <c r="D3" s="88"/>
      <c r="E3" s="89"/>
      <c r="F3" s="94" t="s">
        <v>7</v>
      </c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9"/>
      <c r="AE3" s="23"/>
      <c r="AF3" s="82"/>
      <c r="AG3" s="36"/>
      <c r="AH3" s="36"/>
      <c r="AI3" s="82"/>
      <c r="AJ3" s="36"/>
      <c r="AK3" s="36"/>
      <c r="AL3" s="36"/>
      <c r="AM3" s="82"/>
      <c r="AN3" s="36"/>
      <c r="AO3" s="36"/>
      <c r="AP3" s="36"/>
      <c r="AQ3" s="82"/>
      <c r="AR3" s="36"/>
      <c r="AS3" s="82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20.25" customHeight="1" x14ac:dyDescent="0.6">
      <c r="A4" s="46" t="s">
        <v>8</v>
      </c>
      <c r="B4" s="46" t="s">
        <v>9</v>
      </c>
      <c r="C4" s="46" t="s">
        <v>65</v>
      </c>
      <c r="D4" s="46" t="s">
        <v>11</v>
      </c>
      <c r="E4" s="46" t="s">
        <v>12</v>
      </c>
      <c r="F4" s="18">
        <v>1</v>
      </c>
      <c r="G4" s="18">
        <v>2</v>
      </c>
      <c r="H4" s="18">
        <v>3</v>
      </c>
      <c r="I4" s="18">
        <v>4</v>
      </c>
      <c r="J4" s="18">
        <v>5</v>
      </c>
      <c r="K4" s="18">
        <v>6</v>
      </c>
      <c r="L4" s="47">
        <v>7</v>
      </c>
      <c r="M4" s="18">
        <v>8</v>
      </c>
      <c r="N4" s="18">
        <v>9</v>
      </c>
      <c r="O4" s="18">
        <v>10</v>
      </c>
      <c r="P4" s="47">
        <v>11</v>
      </c>
      <c r="Q4" s="18">
        <v>12</v>
      </c>
      <c r="R4" s="18">
        <v>13</v>
      </c>
      <c r="S4" s="47">
        <v>14</v>
      </c>
      <c r="T4" s="18">
        <v>15</v>
      </c>
      <c r="U4" s="18">
        <v>16</v>
      </c>
      <c r="V4" s="18">
        <v>17</v>
      </c>
      <c r="W4" s="18">
        <v>18</v>
      </c>
      <c r="X4" s="18">
        <v>19</v>
      </c>
      <c r="Y4" s="18">
        <v>20</v>
      </c>
      <c r="Z4" s="47">
        <v>21</v>
      </c>
      <c r="AA4" s="18">
        <v>22</v>
      </c>
      <c r="AB4" s="18">
        <v>23</v>
      </c>
      <c r="AC4" s="47">
        <v>24</v>
      </c>
      <c r="AD4" s="18">
        <v>25</v>
      </c>
      <c r="AE4" s="23"/>
      <c r="AF4" s="83"/>
      <c r="AG4" s="36"/>
      <c r="AH4" s="36"/>
      <c r="AI4" s="83"/>
      <c r="AJ4" s="36"/>
      <c r="AK4" s="36"/>
      <c r="AL4" s="36"/>
      <c r="AM4" s="83"/>
      <c r="AN4" s="36"/>
      <c r="AO4" s="36"/>
      <c r="AP4" s="36"/>
      <c r="AQ4" s="83"/>
      <c r="AR4" s="36"/>
      <c r="AS4" s="83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" customHeight="1" x14ac:dyDescent="0.6">
      <c r="A5" s="20" t="s">
        <v>66</v>
      </c>
      <c r="B5" s="43" t="str">
        <f>ฉบับครู!B5</f>
        <v>5/1</v>
      </c>
      <c r="C5" s="48">
        <f>ฉบับนักเรียน!C5</f>
        <v>43381</v>
      </c>
      <c r="D5" s="49" t="str">
        <f>ฉบับครู!D5</f>
        <v>นายกฤษณรงค์  เขตจัตุรัส</v>
      </c>
      <c r="E5" s="20" t="str">
        <f>ฉบับนักเรียน!E5</f>
        <v>ชาย</v>
      </c>
      <c r="F5" s="65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25">
        <f t="shared" ref="AE5:AE47" si="0">H5+M5+R5+U5+AC5</f>
        <v>0</v>
      </c>
      <c r="AF5" s="20">
        <f t="shared" ref="AF5:AF44" si="1">SUM(H5,M5,R5,U5,AC5)</f>
        <v>0</v>
      </c>
      <c r="AG5" s="20" t="b">
        <f t="shared" ref="AG5:AG44" si="2">IF(L5=3,1,IF(L5=2,2,IF(L5=1,3)))</f>
        <v>0</v>
      </c>
      <c r="AH5" s="20">
        <f t="shared" ref="AH5:AH44" si="3">J5+L5+Q5+W5+AA5</f>
        <v>0</v>
      </c>
      <c r="AI5" s="20">
        <f t="shared" ref="AI5:AI44" si="4">SUM(J5,L5,Q5,W5,AA5)</f>
        <v>0</v>
      </c>
      <c r="AJ5" s="20" t="b">
        <f t="shared" ref="AJ5:AJ44" si="5">IF(Z5=3,1,IF(Z5=2,2,IF(Z5=1,3)))</f>
        <v>0</v>
      </c>
      <c r="AK5" s="20" t="b">
        <f t="shared" ref="AK5:AK44" si="6">IF(AD5=3,1,IF(AD5=2,2,IF(AD5=1,3)))</f>
        <v>0</v>
      </c>
      <c r="AL5" s="20">
        <f t="shared" ref="AL5:AL44" si="7">G5+O5+T5+Z5+AD5</f>
        <v>0</v>
      </c>
      <c r="AM5" s="20">
        <f t="shared" ref="AM5:AM44" si="8">SUM(G5,O5,T5,Z5,AD5)</f>
        <v>0</v>
      </c>
      <c r="AN5" s="20" t="b">
        <f t="shared" ref="AN5:AN44" si="9">IF(P5=3,1,IF(P5=2,2,IF(P5=1,3)))</f>
        <v>0</v>
      </c>
      <c r="AO5" s="20" t="b">
        <f t="shared" ref="AO5:AO44" si="10">IF(S5=3,1,IF(S5=2,2,IF(S5=1,3)))</f>
        <v>0</v>
      </c>
      <c r="AP5" s="20">
        <f t="shared" ref="AP5:AP44" si="11">K5+P5+S5+X5+AB5</f>
        <v>0</v>
      </c>
      <c r="AQ5" s="20">
        <f t="shared" ref="AQ5:AQ44" si="12">SUM(K5,P5,S5,X5,AB5)</f>
        <v>0</v>
      </c>
      <c r="AR5" s="20">
        <f t="shared" ref="AR5:AR44" si="13">F5+I5+N5+V5+Y5</f>
        <v>0</v>
      </c>
      <c r="AS5" s="20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" customHeight="1" x14ac:dyDescent="0.6">
      <c r="A6" s="20" t="s">
        <v>13</v>
      </c>
      <c r="B6" s="43" t="str">
        <f>ฉบับครู!B6</f>
        <v>5/1</v>
      </c>
      <c r="C6" s="48">
        <f>ฉบับนักเรียน!C6</f>
        <v>43420</v>
      </c>
      <c r="D6" s="51" t="str">
        <f>ฉบับนักเรียน!D6</f>
        <v>นายธนากร  เรืองศรี</v>
      </c>
      <c r="E6" s="20" t="str">
        <f>ฉบับนักเรียน!E6</f>
        <v>ชาย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" customHeight="1" x14ac:dyDescent="0.6">
      <c r="A7" s="20" t="s">
        <v>14</v>
      </c>
      <c r="B7" s="43" t="str">
        <f>ฉบับครู!B7</f>
        <v>5/1</v>
      </c>
      <c r="C7" s="48">
        <f>ฉบับนักเรียน!C7</f>
        <v>43423</v>
      </c>
      <c r="D7" s="51" t="str">
        <f>ฉบับนักเรียน!D7</f>
        <v>นายพงศภัค  พึ่งตำบล</v>
      </c>
      <c r="E7" s="20" t="str">
        <f>ฉบับนักเรียน!E7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" customHeight="1" x14ac:dyDescent="0.6">
      <c r="A8" s="20" t="s">
        <v>15</v>
      </c>
      <c r="B8" s="43" t="str">
        <f>ฉบับครู!B8</f>
        <v>5/1</v>
      </c>
      <c r="C8" s="48">
        <f>ฉบับนักเรียน!C8</f>
        <v>43498</v>
      </c>
      <c r="D8" s="51" t="str">
        <f>ฉบับนักเรียน!D8</f>
        <v>นายภานุวัฒน์  พิลาศรี</v>
      </c>
      <c r="E8" s="20" t="str">
        <f>ฉบับนักเรียน!E8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" customHeight="1" x14ac:dyDescent="0.6">
      <c r="A9" s="20" t="s">
        <v>16</v>
      </c>
      <c r="B9" s="43" t="str">
        <f>ฉบับครู!B9</f>
        <v>5/1</v>
      </c>
      <c r="C9" s="48">
        <f>ฉบับนักเรียน!C9</f>
        <v>43539</v>
      </c>
      <c r="D9" s="51" t="str">
        <f>ฉบับนักเรียน!D9</f>
        <v>นายภูริ  ศิวิไล</v>
      </c>
      <c r="E9" s="20" t="str">
        <f>ฉบับนักเรียน!E9</f>
        <v>ชาย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" customHeight="1" x14ac:dyDescent="0.6">
      <c r="A10" s="20" t="s">
        <v>17</v>
      </c>
      <c r="B10" s="43" t="str">
        <f>ฉบับครู!B10</f>
        <v>5/1</v>
      </c>
      <c r="C10" s="48">
        <f>ฉบับนักเรียน!C10</f>
        <v>43583</v>
      </c>
      <c r="D10" s="51" t="str">
        <f>ฉบับนักเรียน!D10</f>
        <v>นายธนภูมิ  ประพงษ์</v>
      </c>
      <c r="E10" s="20" t="str">
        <f>ฉบับนักเรียน!E10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" customHeight="1" x14ac:dyDescent="0.6">
      <c r="A11" s="20" t="s">
        <v>18</v>
      </c>
      <c r="B11" s="43" t="str">
        <f>ฉบับครู!B11</f>
        <v>5/1</v>
      </c>
      <c r="C11" s="48">
        <f>ฉบับนักเรียน!C11</f>
        <v>43592</v>
      </c>
      <c r="D11" s="51" t="str">
        <f>ฉบับนักเรียน!D11</f>
        <v>นายพงศ์ภรณ์  วงศ์หนองแวง</v>
      </c>
      <c r="E11" s="20" t="str">
        <f>ฉบับนักเรียน!E11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" customHeight="1" x14ac:dyDescent="0.6">
      <c r="A12" s="20" t="s">
        <v>19</v>
      </c>
      <c r="B12" s="43" t="str">
        <f>ฉบับครู!B12</f>
        <v>5/1</v>
      </c>
      <c r="C12" s="48">
        <f>ฉบับนักเรียน!C12</f>
        <v>43596</v>
      </c>
      <c r="D12" s="51" t="str">
        <f>ฉบับนักเรียน!D12</f>
        <v>นายสุรบดินทร์  คำจันทราช</v>
      </c>
      <c r="E12" s="20" t="str">
        <f>ฉบับนักเรียน!E12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" customHeight="1" x14ac:dyDescent="0.6">
      <c r="A13" s="20" t="s">
        <v>20</v>
      </c>
      <c r="B13" s="43" t="str">
        <f>ฉบับครู!B13</f>
        <v>5/1</v>
      </c>
      <c r="C13" s="48">
        <f>ฉบับนักเรียน!C13</f>
        <v>43671</v>
      </c>
      <c r="D13" s="51" t="str">
        <f>ฉบับนักเรียน!D13</f>
        <v>นายชิษณุกร  ใสเนตร</v>
      </c>
      <c r="E13" s="20" t="str">
        <f>ฉบับนักเรียน!E13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" customHeight="1" x14ac:dyDescent="0.6">
      <c r="A14" s="20" t="s">
        <v>21</v>
      </c>
      <c r="B14" s="43" t="str">
        <f>ฉบับครู!B14</f>
        <v>5/1</v>
      </c>
      <c r="C14" s="48">
        <f>ฉบับนักเรียน!C14</f>
        <v>43760</v>
      </c>
      <c r="D14" s="51" t="str">
        <f>ฉบับนักเรียน!D14</f>
        <v>นายเจษฎากร  พวงศรี</v>
      </c>
      <c r="E14" s="20" t="str">
        <f>ฉบับนักเรียน!E14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" customHeight="1" x14ac:dyDescent="0.6">
      <c r="A15" s="20" t="s">
        <v>22</v>
      </c>
      <c r="B15" s="43" t="str">
        <f>ฉบับครู!B15</f>
        <v>5/1</v>
      </c>
      <c r="C15" s="48">
        <f>ฉบับนักเรียน!C15</f>
        <v>43815</v>
      </c>
      <c r="D15" s="51" t="str">
        <f>ฉบับนักเรียน!D15</f>
        <v>นายรัตพล  วงษ์ษา</v>
      </c>
      <c r="E15" s="20" t="str">
        <f>ฉบับนักเรียน!E15</f>
        <v>ชาย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" customHeight="1" x14ac:dyDescent="0.6">
      <c r="A16" s="20" t="s">
        <v>23</v>
      </c>
      <c r="B16" s="43" t="str">
        <f>ฉบับครู!B16</f>
        <v>5/1</v>
      </c>
      <c r="C16" s="48">
        <f>ฉบับนักเรียน!C16</f>
        <v>43866</v>
      </c>
      <c r="D16" s="51" t="str">
        <f>ฉบับนักเรียน!D16</f>
        <v>นายรัชชานนท์  ประยงสิน</v>
      </c>
      <c r="E16" s="20" t="str">
        <f>ฉบับนักเรียน!E16</f>
        <v>ชาย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" customHeight="1" x14ac:dyDescent="0.6">
      <c r="A17" s="20" t="s">
        <v>24</v>
      </c>
      <c r="B17" s="43" t="str">
        <f>ฉบับครู!B17</f>
        <v>5/1</v>
      </c>
      <c r="C17" s="48">
        <f>ฉบับนักเรียน!C17</f>
        <v>43895</v>
      </c>
      <c r="D17" s="51" t="str">
        <f>ฉบับนักเรียน!D17</f>
        <v>นายจักรกมล  ประชาเขียว</v>
      </c>
      <c r="E17" s="20" t="str">
        <f>ฉบับนักเรียน!E17</f>
        <v>ชาย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" customHeight="1" x14ac:dyDescent="0.6">
      <c r="A18" s="20" t="s">
        <v>25</v>
      </c>
      <c r="B18" s="43" t="str">
        <f>ฉบับครู!B18</f>
        <v>5/1</v>
      </c>
      <c r="C18" s="48">
        <f>ฉบับนักเรียน!C18</f>
        <v>43396</v>
      </c>
      <c r="D18" s="51" t="str">
        <f>ฉบับนักเรียน!D18</f>
        <v>นางสาวจันทร์สุดา  ยินดีขันธ์</v>
      </c>
      <c r="E18" s="20" t="str">
        <f>ฉบับนักเรียน!E18</f>
        <v>หญิง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" customHeight="1" x14ac:dyDescent="0.6">
      <c r="A19" s="20" t="s">
        <v>26</v>
      </c>
      <c r="B19" s="43" t="str">
        <f>ฉบับครู!B19</f>
        <v>5/1</v>
      </c>
      <c r="C19" s="48">
        <f>ฉบับนักเรียน!C19</f>
        <v>43410</v>
      </c>
      <c r="D19" s="51" t="str">
        <f>ฉบับนักเรียน!D19</f>
        <v>นางสาวรินรดา  คำจันทร์</v>
      </c>
      <c r="E19" s="20" t="str">
        <f>ฉบับนักเรียน!E19</f>
        <v>หญิง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" customHeight="1" x14ac:dyDescent="0.6">
      <c r="A20" s="20" t="s">
        <v>27</v>
      </c>
      <c r="B20" s="43" t="str">
        <f>ฉบับครู!B20</f>
        <v>5/1</v>
      </c>
      <c r="C20" s="48">
        <f>ฉบับนักเรียน!C20</f>
        <v>43413</v>
      </c>
      <c r="D20" s="51" t="str">
        <f>ฉบับนักเรียน!D20</f>
        <v>นางสาวอภิสรา  เคลื่อนศร</v>
      </c>
      <c r="E20" s="20" t="str">
        <f>ฉบับนักเรียน!E20</f>
        <v>หญิง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" customHeight="1" x14ac:dyDescent="0.6">
      <c r="A21" s="20" t="s">
        <v>28</v>
      </c>
      <c r="B21" s="43" t="str">
        <f>ฉบับครู!B21</f>
        <v>5/1</v>
      </c>
      <c r="C21" s="48">
        <f>ฉบับนักเรียน!C21</f>
        <v>43434</v>
      </c>
      <c r="D21" s="51" t="str">
        <f>ฉบับนักเรียน!D21</f>
        <v>นางสาวโยษิตา  โหนา</v>
      </c>
      <c r="E21" s="20" t="str">
        <f>ฉบับนักเรียน!E21</f>
        <v>หญิง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" customHeight="1" x14ac:dyDescent="0.6">
      <c r="A22" s="20" t="s">
        <v>29</v>
      </c>
      <c r="B22" s="43" t="str">
        <f>ฉบับครู!B22</f>
        <v>5/1</v>
      </c>
      <c r="C22" s="48">
        <f>ฉบับนักเรียน!C22</f>
        <v>43440</v>
      </c>
      <c r="D22" s="51" t="str">
        <f>ฉบับนักเรียน!D22</f>
        <v>นางสาวพัณณ์นิญา  กิจอารีย์โชติ</v>
      </c>
      <c r="E22" s="20" t="str">
        <f>ฉบับนักเรียน!E22</f>
        <v>หญิง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" customHeight="1" x14ac:dyDescent="0.6">
      <c r="A23" s="20" t="s">
        <v>30</v>
      </c>
      <c r="B23" s="43" t="str">
        <f>ฉบับครู!B23</f>
        <v>5/1</v>
      </c>
      <c r="C23" s="48">
        <f>ฉบับนักเรียน!C23</f>
        <v>43505</v>
      </c>
      <c r="D23" s="51" t="str">
        <f>ฉบับนักเรียน!D23</f>
        <v>นางสาวกัญญาภัทร  สุนาอาจ</v>
      </c>
      <c r="E23" s="20" t="str">
        <f>ฉบับนักเรียน!E23</f>
        <v>หญิง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" customHeight="1" x14ac:dyDescent="0.6">
      <c r="A24" s="20" t="s">
        <v>31</v>
      </c>
      <c r="B24" s="43" t="str">
        <f>ฉบับครู!B24</f>
        <v>5/1</v>
      </c>
      <c r="C24" s="48">
        <f>ฉบับนักเรียน!C24</f>
        <v>43515</v>
      </c>
      <c r="D24" s="51" t="str">
        <f>ฉบับนักเรียน!D24</f>
        <v>นางสาวนันท์นภัส  พลอยมณี</v>
      </c>
      <c r="E24" s="20" t="str">
        <f>ฉบับนักเรียน!E24</f>
        <v>หญิง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" customHeight="1" x14ac:dyDescent="0.6">
      <c r="A25" s="20" t="s">
        <v>32</v>
      </c>
      <c r="B25" s="43" t="str">
        <f>ฉบับครู!B25</f>
        <v>5/1</v>
      </c>
      <c r="C25" s="48">
        <f>ฉบับนักเรียน!C25</f>
        <v>43516</v>
      </c>
      <c r="D25" s="51" t="str">
        <f>ฉบับนักเรียน!D25</f>
        <v>นางสาวปณิฎฐา  เพียงคาม</v>
      </c>
      <c r="E25" s="20" t="str">
        <f>ฉบับนักเรียน!E25</f>
        <v>หญิง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7.25" customHeight="1" x14ac:dyDescent="0.6">
      <c r="A26" s="20" t="s">
        <v>33</v>
      </c>
      <c r="B26" s="43" t="str">
        <f>ฉบับครู!B26</f>
        <v>5/1</v>
      </c>
      <c r="C26" s="48">
        <f>ฉบับนักเรียน!C26</f>
        <v>43520</v>
      </c>
      <c r="D26" s="51" t="str">
        <f>ฉบับนักเรียน!D26</f>
        <v>นางสาวปุณย์จรีย์  สกุลอ่อนนอก</v>
      </c>
      <c r="E26" s="20" t="str">
        <f>ฉบับนักเรียน!E26</f>
        <v>หญิง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6.5" customHeight="1" x14ac:dyDescent="0.6">
      <c r="A27" s="20" t="s">
        <v>34</v>
      </c>
      <c r="B27" s="43" t="str">
        <f>ฉบับครู!B27</f>
        <v>5/1</v>
      </c>
      <c r="C27" s="48">
        <f>ฉบับนักเรียน!C27</f>
        <v>43529</v>
      </c>
      <c r="D27" s="51" t="str">
        <f>ฉบับนักเรียน!D27</f>
        <v>นางสาวสิริรดา  ทะสังขา</v>
      </c>
      <c r="E27" s="20" t="str">
        <f>ฉบับนักเรียน!E27</f>
        <v>หญิง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43" t="str">
        <f>ฉบับครู!B28</f>
        <v>5/1</v>
      </c>
      <c r="C28" s="48">
        <f>ฉบับนักเรียน!C28</f>
        <v>43542</v>
      </c>
      <c r="D28" s="51" t="str">
        <f>ฉบับนักเรียน!D28</f>
        <v>นางสาวกชกร  ตาทอง</v>
      </c>
      <c r="E28" s="20" t="str">
        <f>ฉบับนักเรียน!E28</f>
        <v>หญิง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43" t="str">
        <f>ฉบับครู!B29</f>
        <v>5/1</v>
      </c>
      <c r="C29" s="48">
        <f>ฉบับนักเรียน!C29</f>
        <v>43543</v>
      </c>
      <c r="D29" s="51" t="str">
        <f>ฉบับนักเรียน!D29</f>
        <v>นางสาวกมลชนก  ตาทอง</v>
      </c>
      <c r="E29" s="20" t="str">
        <f>ฉบับนักเรียน!E29</f>
        <v>หญิง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43" t="str">
        <f>ฉบับครู!B30</f>
        <v>5/1</v>
      </c>
      <c r="C30" s="48">
        <f>ฉบับนักเรียน!C30</f>
        <v>43547</v>
      </c>
      <c r="D30" s="51" t="str">
        <f>ฉบับนักเรียน!D30</f>
        <v>นางสาวชนิตาภา  พัดจิ๋ว</v>
      </c>
      <c r="E30" s="20" t="str">
        <f>ฉบับนักเรียน!E30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43" t="str">
        <f>ฉบับครู!B31</f>
        <v>5/1</v>
      </c>
      <c r="C31" s="48">
        <f>ฉบับนักเรียน!C31</f>
        <v>43565</v>
      </c>
      <c r="D31" s="51" t="str">
        <f>ฉบับนักเรียน!D31</f>
        <v>นางสาวรัมภาภัค  อรุณภาส</v>
      </c>
      <c r="E31" s="20" t="str">
        <f>ฉบับนักเรียน!E31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43" t="str">
        <f>ฉบับครู!B32</f>
        <v>5/1</v>
      </c>
      <c r="C32" s="48">
        <f>ฉบับนักเรียน!C32</f>
        <v>43567</v>
      </c>
      <c r="D32" s="51" t="str">
        <f>ฉบับนักเรียน!D32</f>
        <v>นางสาววรัญญา  พุ่มเกิด</v>
      </c>
      <c r="E32" s="20" t="str">
        <f>ฉบับนักเรียน!E32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43" t="str">
        <f>ฉบับครู!B33</f>
        <v>5/1</v>
      </c>
      <c r="C33" s="48">
        <f>ฉบับนักเรียน!C33</f>
        <v>43570</v>
      </c>
      <c r="D33" s="51" t="str">
        <f>ฉบับนักเรียน!D33</f>
        <v>นางสาววริศรา  ธรรมเสวีฤกษ์</v>
      </c>
      <c r="E33" s="20" t="str">
        <f>ฉบับนักเรียน!E33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43" t="str">
        <f>ฉบับครู!B34</f>
        <v>5/1</v>
      </c>
      <c r="C34" s="48">
        <f>ฉบับนักเรียน!C34</f>
        <v>43575</v>
      </c>
      <c r="D34" s="51" t="str">
        <f>ฉบับนักเรียน!D34</f>
        <v>นางสาวศศิณัฐ  พุฒิพงศ์โภไคย</v>
      </c>
      <c r="E34" s="20" t="str">
        <f>ฉบับนักเรียน!E34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43" t="str">
        <f>ฉบับครู!B35</f>
        <v>5/1</v>
      </c>
      <c r="C35" s="48">
        <f>ฉบับนักเรียน!C35</f>
        <v>43576</v>
      </c>
      <c r="D35" s="51" t="str">
        <f>ฉบับนักเรียน!D35</f>
        <v>นางสาวอนงค์นาถ  แก่นศักดิ์ศิริ</v>
      </c>
      <c r="E35" s="20" t="str">
        <f>ฉบับนักเรียน!E35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43" t="str">
        <f>ฉบับครู!B36</f>
        <v>5/1</v>
      </c>
      <c r="C36" s="48">
        <f>ฉบับนักเรียน!C36</f>
        <v>43597</v>
      </c>
      <c r="D36" s="51" t="str">
        <f>ฉบับนักเรียน!D36</f>
        <v>นางสาวมนพร  เลิศสกุลไพศาล</v>
      </c>
      <c r="E36" s="20" t="str">
        <f>ฉบับนักเรียน!E36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43" t="str">
        <f>ฉบับครู!B37</f>
        <v>5/1</v>
      </c>
      <c r="C37" s="48">
        <f>ฉบับนักเรียน!C37</f>
        <v>43700</v>
      </c>
      <c r="D37" s="51" t="str">
        <f>ฉบับนักเรียน!D37</f>
        <v>นางสาวเบญญาทิพย์  ศรีเม้ม</v>
      </c>
      <c r="E37" s="20" t="str">
        <f>ฉบับนักเรียน!E37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43" t="str">
        <f>ฉบับครู!B38</f>
        <v>5/1</v>
      </c>
      <c r="C38" s="48">
        <f>ฉบับนักเรียน!C38</f>
        <v>43712</v>
      </c>
      <c r="D38" s="51" t="str">
        <f>ฉบับนักเรียน!D38</f>
        <v>นางสาวสุนารี  สิงห์ทอง</v>
      </c>
      <c r="E38" s="20" t="str">
        <f>ฉบับนักเรียน!E38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43" t="str">
        <f>ฉบับครู!B39</f>
        <v>5/1</v>
      </c>
      <c r="C39" s="48">
        <f>ฉบับนักเรียน!C39</f>
        <v>43786</v>
      </c>
      <c r="D39" s="51" t="str">
        <f>ฉบับนักเรียน!D39</f>
        <v>นางสาวดวงแก้ว  ไชยนา</v>
      </c>
      <c r="E39" s="20" t="str">
        <f>ฉบับนักเรียน!E39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43" t="str">
        <f>ฉบับครู!B40</f>
        <v>5/1</v>
      </c>
      <c r="C40" s="48">
        <f>ฉบับนักเรียน!C40</f>
        <v>43794</v>
      </c>
      <c r="D40" s="51" t="str">
        <f>ฉบับนักเรียน!D40</f>
        <v>นางสาวรามาวดี  ชัยมีแรง</v>
      </c>
      <c r="E40" s="20" t="str">
        <f>ฉบับนักเรียน!E40</f>
        <v>หญิง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1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43" t="str">
        <f>ฉบับครู!B41</f>
        <v>5/1</v>
      </c>
      <c r="C41" s="48">
        <f>ฉบับนักเรียน!C41</f>
        <v>43837</v>
      </c>
      <c r="D41" s="51" t="str">
        <f>ฉบับนักเรียน!D41</f>
        <v>นางสาวบุณจิรัฐญาดา  วงค์ส้มจีน</v>
      </c>
      <c r="E41" s="20" t="str">
        <f>ฉบับนักเรียน!E41</f>
        <v>หญิง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1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43" t="str">
        <f>ฉบับครู!B42</f>
        <v>5/1</v>
      </c>
      <c r="C42" s="48">
        <f>ฉบับนักเรียน!C42</f>
        <v>43844</v>
      </c>
      <c r="D42" s="51" t="str">
        <f>ฉบับนักเรียน!D42</f>
        <v>นางสาววรพิชชา  ศิริทิพย์</v>
      </c>
      <c r="E42" s="20" t="str">
        <f>ฉบับนักเรียน!E42</f>
        <v>หญิง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1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43" t="str">
        <f>ฉบับครู!B43</f>
        <v>5/1</v>
      </c>
      <c r="C43" s="48">
        <f>ฉบับนักเรียน!C43</f>
        <v>43934</v>
      </c>
      <c r="D43" s="51" t="str">
        <f>ฉบับนักเรียน!D43</f>
        <v>นางสาววราภรณ์  อุไรสกุล</v>
      </c>
      <c r="E43" s="20" t="str">
        <f>ฉบับนักเรียน!E43</f>
        <v>หญิง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1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43" t="str">
        <f>ฉบับครู!B44</f>
        <v>5/1</v>
      </c>
      <c r="C44" s="48">
        <f>ฉบับนักเรียน!C44</f>
        <v>45619</v>
      </c>
      <c r="D44" s="51" t="str">
        <f>ฉบับนักเรียน!D44</f>
        <v>นางสาวนรินทร์พร  พิทักษ์มหามงคล</v>
      </c>
      <c r="E44" s="20" t="str">
        <f>ฉบับนักเรียน!E44</f>
        <v>หญิง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1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43" t="str">
        <f>ฉบับครู!B45</f>
        <v>5/1</v>
      </c>
      <c r="C45" s="48">
        <f>ฉบับนักเรียน!C45</f>
        <v>45620</v>
      </c>
      <c r="D45" s="51" t="str">
        <f>ฉบับนักเรียน!D45</f>
        <v>นางสาวสรนยา  รักกุศล</v>
      </c>
      <c r="E45" s="20" t="str">
        <f>ฉบับนักเรียน!E45</f>
        <v>หญิง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" si="15">H45+M45+R45+U45+AC45</f>
        <v>0</v>
      </c>
      <c r="AF45" s="20">
        <f t="shared" ref="AF45" si="16">SUM(H45,M45,R45,U45,AC45)</f>
        <v>0</v>
      </c>
      <c r="AG45" s="20" t="b">
        <f t="shared" ref="AG45" si="17">IF(L45=3,1,IF(L45=2,2,IF(L45=1,3)))</f>
        <v>0</v>
      </c>
      <c r="AH45" s="20">
        <f t="shared" ref="AH45" si="18">J45+L45+Q45+W45+AA45</f>
        <v>0</v>
      </c>
      <c r="AI45" s="20">
        <f t="shared" ref="AI45" si="19">SUM(J45,L45,Q45,W45,AA45)</f>
        <v>0</v>
      </c>
      <c r="AJ45" s="20" t="b">
        <f t="shared" ref="AJ45" si="20">IF(Z45=3,1,IF(Z45=2,2,IF(Z45=1,3)))</f>
        <v>0</v>
      </c>
      <c r="AK45" s="20" t="b">
        <f t="shared" ref="AK45" si="21">IF(AD45=3,1,IF(AD45=2,2,IF(AD45=1,3)))</f>
        <v>0</v>
      </c>
      <c r="AL45" s="20">
        <f t="shared" ref="AL45" si="22">G45+O45+T45+Z45+AD45</f>
        <v>0</v>
      </c>
      <c r="AM45" s="20">
        <f t="shared" ref="AM45" si="23">SUM(G45,O45,T45,Z45,AD45)</f>
        <v>0</v>
      </c>
      <c r="AN45" s="20" t="b">
        <f t="shared" ref="AN45" si="24">IF(P45=3,1,IF(P45=2,2,IF(P45=1,3)))</f>
        <v>0</v>
      </c>
      <c r="AO45" s="20" t="b">
        <f t="shared" ref="AO45" si="25">IF(S45=3,1,IF(S45=2,2,IF(S45=1,3)))</f>
        <v>0</v>
      </c>
      <c r="AP45" s="20">
        <f t="shared" ref="AP45" si="26">K45+P45+S45+X45+AB45</f>
        <v>0</v>
      </c>
      <c r="AQ45" s="20">
        <f t="shared" ref="AQ45" si="27">SUM(K45,P45,S45,X45,AB45)</f>
        <v>0</v>
      </c>
      <c r="AR45" s="20">
        <f t="shared" ref="AR45" si="28">F45+I45+N45+V45+Y45</f>
        <v>0</v>
      </c>
      <c r="AS45" s="20">
        <f t="shared" ref="AS45" si="29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 t="s">
        <v>53</v>
      </c>
      <c r="B46" s="43"/>
      <c r="C46" s="48"/>
      <c r="D46" s="51"/>
      <c r="E46" s="20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 t="s">
        <v>54</v>
      </c>
      <c r="B47" s="43"/>
      <c r="C47" s="17"/>
      <c r="D47" s="51"/>
      <c r="E47" s="20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5">
        <f t="shared" si="0"/>
        <v>0</v>
      </c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0" t="s">
        <v>55</v>
      </c>
      <c r="B48" s="43"/>
      <c r="C48" s="17"/>
      <c r="D48" s="51"/>
      <c r="E48" s="20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25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 t="s">
        <v>56</v>
      </c>
      <c r="B49" s="43"/>
      <c r="C49" s="17"/>
      <c r="D49" s="51"/>
      <c r="E49" s="20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25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 t="s">
        <v>57</v>
      </c>
      <c r="B50" s="43"/>
      <c r="C50" s="17"/>
      <c r="D50" s="51"/>
      <c r="E50" s="20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 t="s">
        <v>58</v>
      </c>
      <c r="B51" s="43"/>
      <c r="C51" s="17"/>
      <c r="D51" s="51"/>
      <c r="E51" s="20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 t="s">
        <v>59</v>
      </c>
      <c r="B52" s="43"/>
      <c r="C52" s="17"/>
      <c r="D52" s="51"/>
      <c r="E52" s="20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 t="s">
        <v>60</v>
      </c>
      <c r="B53" s="43"/>
      <c r="C53" s="17"/>
      <c r="D53" s="51"/>
      <c r="E53" s="20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 t="s">
        <v>61</v>
      </c>
      <c r="B54" s="43"/>
      <c r="C54" s="17"/>
      <c r="D54" s="51"/>
      <c r="E54" s="20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9.5" customHeight="1" x14ac:dyDescent="0.6">
      <c r="A55" s="39"/>
      <c r="B55" s="39"/>
      <c r="C55" s="44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39"/>
      <c r="C56" s="92" t="s">
        <v>62</v>
      </c>
      <c r="D56" s="85"/>
      <c r="E56" s="39"/>
      <c r="F56" s="39"/>
      <c r="G56" s="39"/>
      <c r="H56" s="39"/>
      <c r="I56" s="39"/>
      <c r="J56" s="39"/>
      <c r="K56" s="39"/>
      <c r="L56" s="39"/>
      <c r="M56" s="34"/>
      <c r="N56" s="39"/>
      <c r="O56" s="39"/>
      <c r="P56" s="39"/>
      <c r="Q56" s="39"/>
      <c r="R56" s="39"/>
      <c r="S56" s="92" t="s">
        <v>62</v>
      </c>
      <c r="T56" s="85"/>
      <c r="U56" s="85"/>
      <c r="V56" s="85"/>
      <c r="W56" s="85"/>
      <c r="X56" s="85"/>
      <c r="Y56" s="85"/>
      <c r="Z56" s="85"/>
      <c r="AA56" s="85"/>
      <c r="AB56" s="85"/>
      <c r="AC56" s="85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86" t="s">
        <v>142</v>
      </c>
      <c r="D57" s="93"/>
      <c r="E57" s="44"/>
      <c r="F57" s="39"/>
      <c r="G57" s="39"/>
      <c r="H57" s="39"/>
      <c r="I57" s="39"/>
      <c r="J57" s="39"/>
      <c r="K57" s="39"/>
      <c r="L57" s="39"/>
      <c r="M57" s="39"/>
      <c r="N57" s="39"/>
      <c r="O57" s="84"/>
      <c r="P57" s="85"/>
      <c r="Q57" s="85"/>
      <c r="R57" s="39"/>
      <c r="S57" s="84"/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84" t="s">
        <v>63</v>
      </c>
      <c r="D58" s="85"/>
      <c r="E58" s="53"/>
      <c r="F58" s="39"/>
      <c r="G58" s="39"/>
      <c r="H58" s="39"/>
      <c r="I58" s="39"/>
      <c r="J58" s="39"/>
      <c r="K58" s="39"/>
      <c r="L58" s="39"/>
      <c r="M58" s="39"/>
      <c r="N58" s="52"/>
      <c r="O58" s="86"/>
      <c r="P58" s="85"/>
      <c r="Q58" s="85"/>
      <c r="R58" s="39"/>
      <c r="S58" s="84" t="s">
        <v>63</v>
      </c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44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39"/>
      <c r="C60" s="44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39"/>
      <c r="C61" s="44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39"/>
      <c r="C62" s="44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39"/>
      <c r="C63" s="44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39"/>
      <c r="C64" s="44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39"/>
      <c r="C65" s="44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39"/>
      <c r="C66" s="44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39"/>
      <c r="C67" s="44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39"/>
      <c r="C68" s="44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39"/>
      <c r="C69" s="44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39"/>
      <c r="C70" s="44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39"/>
      <c r="C71" s="44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39"/>
      <c r="C72" s="44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39"/>
      <c r="C73" s="44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39"/>
      <c r="C74" s="44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39"/>
      <c r="C75" s="44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39"/>
      <c r="C76" s="44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39"/>
      <c r="C77" s="44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39"/>
      <c r="C78" s="44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39"/>
      <c r="C79" s="44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39"/>
      <c r="C80" s="44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39"/>
      <c r="C81" s="44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39"/>
      <c r="C82" s="44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39"/>
      <c r="C83" s="44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39"/>
      <c r="C84" s="44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39"/>
      <c r="C85" s="44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39"/>
      <c r="C86" s="44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39"/>
      <c r="C87" s="44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39"/>
      <c r="C88" s="44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39"/>
      <c r="C89" s="44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39"/>
      <c r="C90" s="44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39"/>
      <c r="C91" s="44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39"/>
      <c r="C92" s="44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39"/>
      <c r="C93" s="44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39"/>
      <c r="C94" s="44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39"/>
      <c r="C95" s="44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39"/>
      <c r="C96" s="44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39"/>
      <c r="C97" s="44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39"/>
      <c r="C98" s="44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39"/>
      <c r="C99" s="44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39"/>
      <c r="C100" s="44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39"/>
      <c r="C101" s="44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39"/>
      <c r="C102" s="44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39"/>
      <c r="C103" s="44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39"/>
      <c r="C104" s="44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39"/>
      <c r="C105" s="44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39"/>
      <c r="C106" s="44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39"/>
      <c r="C107" s="44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39"/>
      <c r="C108" s="44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39"/>
      <c r="C109" s="44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39"/>
      <c r="C110" s="44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39"/>
      <c r="C111" s="44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39"/>
      <c r="C112" s="44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39"/>
      <c r="C113" s="44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39"/>
      <c r="C114" s="44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39"/>
      <c r="C115" s="44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39"/>
      <c r="C116" s="44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39"/>
      <c r="C117" s="44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39"/>
      <c r="C118" s="44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39"/>
      <c r="C119" s="44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39"/>
      <c r="C120" s="44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39"/>
      <c r="C121" s="44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39"/>
      <c r="C122" s="44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39"/>
      <c r="C123" s="44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39"/>
      <c r="C124" s="44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39"/>
      <c r="C125" s="44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39"/>
      <c r="C126" s="44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39"/>
      <c r="C127" s="44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39"/>
      <c r="C128" s="44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39"/>
      <c r="C129" s="44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39"/>
      <c r="C130" s="44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39"/>
      <c r="C131" s="44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39"/>
      <c r="C132" s="44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39"/>
      <c r="C133" s="44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39"/>
      <c r="C134" s="44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39"/>
      <c r="C135" s="44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39"/>
      <c r="C136" s="44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39"/>
      <c r="C137" s="44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39"/>
      <c r="C138" s="44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39"/>
      <c r="C139" s="44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39"/>
      <c r="C140" s="44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39"/>
      <c r="C141" s="44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39"/>
      <c r="C142" s="44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39"/>
      <c r="C143" s="44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39"/>
      <c r="C144" s="44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39"/>
      <c r="C145" s="44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39"/>
      <c r="C146" s="44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39"/>
      <c r="C147" s="44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39"/>
      <c r="C148" s="44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39"/>
      <c r="C149" s="44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39"/>
      <c r="C150" s="44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39"/>
      <c r="C151" s="44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39"/>
      <c r="C152" s="44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39"/>
      <c r="C153" s="44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39"/>
      <c r="C154" s="44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39"/>
      <c r="C155" s="44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39"/>
      <c r="C156" s="44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39"/>
      <c r="C157" s="44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39"/>
      <c r="C158" s="44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39"/>
      <c r="C159" s="44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39"/>
      <c r="C160" s="44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39"/>
      <c r="C161" s="44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39"/>
      <c r="C162" s="44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39"/>
      <c r="C163" s="44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39"/>
      <c r="C164" s="44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39"/>
      <c r="C165" s="44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39"/>
      <c r="C166" s="44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39"/>
      <c r="C167" s="44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39"/>
      <c r="C168" s="44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39"/>
      <c r="C169" s="44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39"/>
      <c r="C170" s="44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39"/>
      <c r="C171" s="44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39"/>
      <c r="C172" s="44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39"/>
      <c r="C173" s="44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39"/>
      <c r="C174" s="44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39"/>
      <c r="C175" s="44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39"/>
      <c r="C176" s="44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39"/>
      <c r="C177" s="44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39"/>
      <c r="C178" s="44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39"/>
      <c r="C179" s="44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39"/>
      <c r="C180" s="44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39"/>
      <c r="C181" s="44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39"/>
      <c r="C182" s="44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39"/>
      <c r="C183" s="44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39"/>
      <c r="C184" s="44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39"/>
      <c r="C185" s="44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39"/>
      <c r="C186" s="44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39"/>
      <c r="C187" s="44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39"/>
      <c r="C188" s="44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39"/>
      <c r="C189" s="44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39"/>
      <c r="C190" s="44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39"/>
      <c r="C191" s="44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39"/>
      <c r="C192" s="44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39"/>
      <c r="C193" s="44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39"/>
      <c r="C194" s="44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39"/>
      <c r="C195" s="44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39"/>
      <c r="C196" s="44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39"/>
      <c r="C197" s="44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39"/>
      <c r="C198" s="44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39"/>
      <c r="C199" s="44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39"/>
      <c r="C200" s="44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39"/>
      <c r="C201" s="44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39"/>
      <c r="C202" s="44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39"/>
      <c r="C203" s="44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39"/>
      <c r="C204" s="44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39"/>
      <c r="C205" s="44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39"/>
      <c r="C206" s="44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39"/>
      <c r="C207" s="44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39"/>
      <c r="C208" s="44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39"/>
      <c r="C209" s="44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39"/>
      <c r="C210" s="44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39"/>
      <c r="C211" s="44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39"/>
      <c r="C212" s="44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39"/>
      <c r="C213" s="44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39"/>
      <c r="C214" s="44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39"/>
      <c r="C215" s="44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39"/>
      <c r="C216" s="44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39"/>
      <c r="C217" s="44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39"/>
      <c r="C218" s="44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39"/>
      <c r="C219" s="44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39"/>
      <c r="C220" s="44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39"/>
      <c r="C221" s="44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39"/>
      <c r="C222" s="44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39"/>
      <c r="C223" s="44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39"/>
      <c r="C224" s="44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39"/>
      <c r="C225" s="44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39"/>
      <c r="C226" s="44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39"/>
      <c r="C227" s="44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39"/>
      <c r="C228" s="44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39"/>
      <c r="C229" s="44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39"/>
      <c r="C230" s="44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39"/>
      <c r="C231" s="44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39"/>
      <c r="C232" s="44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39"/>
      <c r="C233" s="44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39"/>
      <c r="C234" s="44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39"/>
      <c r="C235" s="44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39"/>
      <c r="C236" s="44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39"/>
      <c r="C237" s="44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39"/>
      <c r="C238" s="44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39"/>
      <c r="C239" s="44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39"/>
      <c r="C240" s="44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39"/>
      <c r="C241" s="44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39"/>
      <c r="C242" s="44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39"/>
      <c r="C243" s="44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39"/>
      <c r="C244" s="44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39"/>
      <c r="C245" s="44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39"/>
      <c r="C246" s="44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39"/>
      <c r="C247" s="44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39"/>
      <c r="C248" s="44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39"/>
      <c r="C249" s="44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39"/>
      <c r="C250" s="44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39"/>
      <c r="C251" s="44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39"/>
      <c r="C252" s="44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39"/>
      <c r="C253" s="44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39"/>
      <c r="C254" s="44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39"/>
      <c r="C255" s="44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39"/>
      <c r="C256" s="44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39"/>
      <c r="C257" s="44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39"/>
      <c r="C258" s="44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39"/>
      <c r="C259" s="44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39"/>
      <c r="C260" s="44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39"/>
      <c r="C261" s="44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39"/>
      <c r="C262" s="44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39"/>
      <c r="C263" s="44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39"/>
      <c r="C264" s="44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39"/>
      <c r="C265" s="44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39"/>
      <c r="C266" s="44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39"/>
      <c r="C267" s="44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39"/>
      <c r="C268" s="44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39"/>
      <c r="C269" s="44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39"/>
      <c r="C270" s="44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39"/>
      <c r="C271" s="44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39"/>
      <c r="C272" s="44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39"/>
      <c r="C273" s="44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39"/>
      <c r="C274" s="44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39"/>
      <c r="C275" s="44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39"/>
      <c r="C276" s="44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39"/>
      <c r="C277" s="44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39"/>
      <c r="C278" s="44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39"/>
      <c r="C279" s="44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39"/>
      <c r="C280" s="44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39"/>
      <c r="C281" s="44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39"/>
      <c r="C282" s="44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39"/>
      <c r="C283" s="44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39"/>
      <c r="C284" s="44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39"/>
      <c r="C285" s="44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39"/>
      <c r="C286" s="44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39"/>
      <c r="C287" s="44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39"/>
      <c r="C288" s="44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39"/>
      <c r="C289" s="44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39"/>
      <c r="C290" s="44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39"/>
      <c r="C291" s="44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39"/>
      <c r="C292" s="44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39"/>
      <c r="C293" s="44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39"/>
      <c r="C294" s="44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39"/>
      <c r="C295" s="44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39"/>
      <c r="C296" s="44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39"/>
      <c r="C297" s="44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39"/>
      <c r="C298" s="44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39"/>
      <c r="C299" s="44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39"/>
      <c r="C300" s="44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39"/>
      <c r="C301" s="44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39"/>
      <c r="C302" s="44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39"/>
      <c r="C303" s="44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39"/>
      <c r="C304" s="44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39"/>
      <c r="C305" s="44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39"/>
      <c r="C306" s="44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39"/>
      <c r="C307" s="44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39"/>
      <c r="C308" s="44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39"/>
      <c r="C309" s="44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39"/>
      <c r="C310" s="44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39"/>
      <c r="C311" s="44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39"/>
      <c r="C312" s="44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39"/>
      <c r="C313" s="44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39"/>
      <c r="C314" s="44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39"/>
      <c r="C315" s="44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39"/>
      <c r="C316" s="44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39"/>
      <c r="C317" s="44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39"/>
      <c r="C318" s="44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39"/>
      <c r="C319" s="44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39"/>
      <c r="C320" s="44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39"/>
      <c r="C321" s="44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39"/>
      <c r="C322" s="44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39"/>
      <c r="C323" s="44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39"/>
      <c r="C324" s="44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39"/>
      <c r="C325" s="44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39"/>
      <c r="C326" s="44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39"/>
      <c r="C327" s="44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39"/>
      <c r="C328" s="44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39"/>
      <c r="C329" s="44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39"/>
      <c r="C330" s="44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39"/>
      <c r="C331" s="44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39"/>
      <c r="C332" s="44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39"/>
      <c r="C333" s="44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39"/>
      <c r="C334" s="44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39"/>
      <c r="C335" s="44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39"/>
      <c r="C336" s="44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39"/>
      <c r="C337" s="44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39"/>
      <c r="C338" s="44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39"/>
      <c r="C339" s="44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39"/>
      <c r="C340" s="44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39"/>
      <c r="C341" s="44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39"/>
      <c r="C342" s="44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39"/>
      <c r="C343" s="44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39"/>
      <c r="C344" s="44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39"/>
      <c r="C345" s="44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39"/>
      <c r="C346" s="44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39"/>
      <c r="C347" s="44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39"/>
      <c r="C348" s="44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39"/>
      <c r="C349" s="44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39"/>
      <c r="C350" s="44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39"/>
      <c r="C351" s="44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39"/>
      <c r="C352" s="44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39"/>
      <c r="C353" s="44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39"/>
      <c r="C354" s="44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39"/>
      <c r="C355" s="44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39"/>
      <c r="C356" s="44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39"/>
      <c r="C357" s="44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39"/>
      <c r="C358" s="44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39"/>
      <c r="C359" s="44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39"/>
      <c r="C360" s="44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39"/>
      <c r="C361" s="44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39"/>
      <c r="C362" s="44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39"/>
      <c r="C363" s="44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39"/>
      <c r="C364" s="44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39"/>
      <c r="C365" s="44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39"/>
      <c r="C366" s="44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39"/>
      <c r="C367" s="44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39"/>
      <c r="C368" s="44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39"/>
      <c r="C369" s="44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39"/>
      <c r="C370" s="44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39"/>
      <c r="C371" s="44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39"/>
      <c r="C372" s="44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39"/>
      <c r="C373" s="44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39"/>
      <c r="C374" s="44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39"/>
      <c r="C375" s="44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39"/>
      <c r="C376" s="44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39"/>
      <c r="C377" s="44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39"/>
      <c r="C378" s="44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39"/>
      <c r="C379" s="44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39"/>
      <c r="C380" s="44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39"/>
      <c r="C381" s="44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39"/>
      <c r="C382" s="44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39"/>
      <c r="C383" s="44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39"/>
      <c r="C384" s="44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39"/>
      <c r="C385" s="44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39"/>
      <c r="C386" s="44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39"/>
      <c r="C387" s="44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39"/>
      <c r="C388" s="44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39"/>
      <c r="C389" s="44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39"/>
      <c r="C390" s="44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39"/>
      <c r="C391" s="44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39"/>
      <c r="C392" s="44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39"/>
      <c r="C393" s="44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39"/>
      <c r="C394" s="44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39"/>
      <c r="C395" s="44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39"/>
      <c r="C396" s="44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39"/>
      <c r="C397" s="44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39"/>
      <c r="C398" s="44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39"/>
      <c r="C399" s="44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39"/>
      <c r="C400" s="44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39"/>
      <c r="C401" s="44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39"/>
      <c r="C402" s="44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39"/>
      <c r="C403" s="44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39"/>
      <c r="C404" s="44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39"/>
      <c r="C405" s="44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39"/>
      <c r="C406" s="44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39"/>
      <c r="C407" s="44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39"/>
      <c r="C408" s="44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39"/>
      <c r="C409" s="44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39"/>
      <c r="C410" s="44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39"/>
      <c r="C411" s="44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39"/>
      <c r="C412" s="44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39"/>
      <c r="C413" s="44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39"/>
      <c r="C414" s="44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39"/>
      <c r="C415" s="44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39"/>
      <c r="C416" s="44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39"/>
      <c r="C417" s="44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39"/>
      <c r="C418" s="44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39"/>
      <c r="C419" s="44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39"/>
      <c r="C420" s="44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39"/>
      <c r="C421" s="44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39"/>
      <c r="C422" s="44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39"/>
      <c r="C423" s="44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39"/>
      <c r="C424" s="44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39"/>
      <c r="C425" s="44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39"/>
      <c r="C426" s="44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39"/>
      <c r="C427" s="44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39"/>
      <c r="C428" s="44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39"/>
      <c r="C429" s="44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39"/>
      <c r="C430" s="44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39"/>
      <c r="C431" s="44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39"/>
      <c r="C432" s="44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39"/>
      <c r="C433" s="44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39"/>
      <c r="C434" s="44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39"/>
      <c r="C435" s="44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39"/>
      <c r="C436" s="44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39"/>
      <c r="C437" s="44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39"/>
      <c r="C438" s="44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39"/>
      <c r="C439" s="44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39"/>
      <c r="C440" s="44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39"/>
      <c r="C441" s="44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39"/>
      <c r="C442" s="44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39"/>
      <c r="C443" s="44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39"/>
      <c r="C444" s="44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39"/>
      <c r="C445" s="44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39"/>
      <c r="C446" s="44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39"/>
      <c r="C447" s="44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39"/>
      <c r="C448" s="44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39"/>
      <c r="C449" s="44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39"/>
      <c r="C450" s="44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39"/>
      <c r="C451" s="44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39"/>
      <c r="C452" s="44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39"/>
      <c r="C453" s="44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39"/>
      <c r="C454" s="44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39"/>
      <c r="C455" s="44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39"/>
      <c r="C456" s="44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39"/>
      <c r="C457" s="44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39"/>
      <c r="C458" s="44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39"/>
      <c r="C459" s="44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39"/>
      <c r="C460" s="44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39"/>
      <c r="C461" s="44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39"/>
      <c r="C462" s="44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39"/>
      <c r="C463" s="44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39"/>
      <c r="C464" s="44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39"/>
      <c r="C465" s="44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39"/>
      <c r="C466" s="44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39"/>
      <c r="C467" s="44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39"/>
      <c r="C468" s="44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39"/>
      <c r="C469" s="44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39"/>
      <c r="C470" s="44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39"/>
      <c r="C471" s="44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39"/>
      <c r="C472" s="44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39"/>
      <c r="C473" s="44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39"/>
      <c r="C474" s="44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39"/>
      <c r="C475" s="44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39"/>
      <c r="C476" s="44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39"/>
      <c r="C477" s="44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39"/>
      <c r="C478" s="44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39"/>
      <c r="C479" s="44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39"/>
      <c r="C480" s="44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39"/>
      <c r="C481" s="44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39"/>
      <c r="C482" s="44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39"/>
      <c r="C483" s="44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39"/>
      <c r="C484" s="44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39"/>
      <c r="C485" s="44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39"/>
      <c r="C486" s="44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39"/>
      <c r="C487" s="44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39"/>
      <c r="C488" s="44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39"/>
      <c r="C489" s="44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39"/>
      <c r="C490" s="44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39"/>
      <c r="C491" s="44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39"/>
      <c r="C492" s="44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39"/>
      <c r="C493" s="44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39"/>
      <c r="C494" s="44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39"/>
      <c r="C495" s="44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39"/>
      <c r="C496" s="44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39"/>
      <c r="C497" s="44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39"/>
      <c r="C498" s="44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39"/>
      <c r="C499" s="44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39"/>
      <c r="C500" s="44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39"/>
      <c r="C501" s="44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39"/>
      <c r="C502" s="44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39"/>
      <c r="C503" s="44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39"/>
      <c r="C504" s="44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39"/>
      <c r="C505" s="44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39"/>
      <c r="C506" s="44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39"/>
      <c r="C507" s="44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39"/>
      <c r="C508" s="44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39"/>
      <c r="C509" s="44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39"/>
      <c r="C510" s="44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39"/>
      <c r="C511" s="44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39"/>
      <c r="C512" s="44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39"/>
      <c r="C513" s="44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39"/>
      <c r="C514" s="44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39"/>
      <c r="C515" s="44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39"/>
      <c r="C516" s="44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39"/>
      <c r="C517" s="44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39"/>
      <c r="C518" s="44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39"/>
      <c r="C519" s="44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39"/>
      <c r="C520" s="44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39"/>
      <c r="C521" s="44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39"/>
      <c r="C522" s="44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39"/>
      <c r="C523" s="44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39"/>
      <c r="C524" s="44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39"/>
      <c r="C525" s="44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39"/>
      <c r="C526" s="44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39"/>
      <c r="C527" s="44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39"/>
      <c r="C528" s="44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39"/>
      <c r="C529" s="44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39"/>
      <c r="C530" s="44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39"/>
      <c r="C531" s="44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39"/>
      <c r="C532" s="44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39"/>
      <c r="C533" s="44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39"/>
      <c r="C534" s="44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39"/>
      <c r="C535" s="44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39"/>
      <c r="C536" s="44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39"/>
      <c r="C537" s="44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39"/>
      <c r="C538" s="44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39"/>
      <c r="C539" s="44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39"/>
      <c r="C540" s="44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39"/>
      <c r="C541" s="44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39"/>
      <c r="C542" s="44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39"/>
      <c r="C543" s="44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39"/>
      <c r="C544" s="44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39"/>
      <c r="C545" s="44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39"/>
      <c r="C546" s="44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39"/>
      <c r="C547" s="44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39"/>
      <c r="C548" s="44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39"/>
      <c r="C549" s="44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39"/>
      <c r="C550" s="44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39"/>
      <c r="C551" s="44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39"/>
      <c r="C552" s="44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39"/>
      <c r="C553" s="44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39"/>
      <c r="C554" s="44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39"/>
      <c r="C555" s="44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39"/>
      <c r="C556" s="44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39"/>
      <c r="C557" s="44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39"/>
      <c r="C558" s="44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39"/>
      <c r="C559" s="44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39"/>
      <c r="C560" s="44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39"/>
      <c r="C561" s="44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39"/>
      <c r="C562" s="44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39"/>
      <c r="C563" s="44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39"/>
      <c r="C564" s="44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39"/>
      <c r="C565" s="44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39"/>
      <c r="C566" s="44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39"/>
      <c r="C567" s="44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39"/>
      <c r="C568" s="44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39"/>
      <c r="C569" s="44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39"/>
      <c r="C570" s="44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39"/>
      <c r="C571" s="44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39"/>
      <c r="C572" s="44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39"/>
      <c r="C573" s="44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39"/>
      <c r="C574" s="44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39"/>
      <c r="C575" s="44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39"/>
      <c r="C576" s="44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39"/>
      <c r="C577" s="44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39"/>
      <c r="C578" s="44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39"/>
      <c r="C579" s="44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39"/>
      <c r="C580" s="44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39"/>
      <c r="C581" s="44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39"/>
      <c r="C582" s="44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39"/>
      <c r="C583" s="44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39"/>
      <c r="C584" s="44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39"/>
      <c r="C585" s="44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39"/>
      <c r="C586" s="44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39"/>
      <c r="C587" s="44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39"/>
      <c r="C588" s="44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39"/>
      <c r="C589" s="44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39"/>
      <c r="C590" s="44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39"/>
      <c r="C591" s="44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39"/>
      <c r="C592" s="44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39"/>
      <c r="C593" s="44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39"/>
      <c r="C594" s="44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39"/>
      <c r="C595" s="44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39"/>
      <c r="C596" s="44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39"/>
      <c r="C597" s="44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39"/>
      <c r="C598" s="44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39"/>
      <c r="C599" s="44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39"/>
      <c r="C600" s="44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39"/>
      <c r="C601" s="44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39"/>
      <c r="C602" s="44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39"/>
      <c r="C603" s="44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39"/>
      <c r="C604" s="44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39"/>
      <c r="C605" s="44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39"/>
      <c r="C606" s="44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39"/>
      <c r="C607" s="44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39"/>
      <c r="C608" s="44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39"/>
      <c r="C609" s="44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39"/>
      <c r="C610" s="44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39"/>
      <c r="C611" s="44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39"/>
      <c r="C612" s="44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39"/>
      <c r="C613" s="44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39"/>
      <c r="C614" s="44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39"/>
      <c r="C615" s="44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39"/>
      <c r="C616" s="44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39"/>
      <c r="C617" s="44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39"/>
      <c r="C618" s="44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39"/>
      <c r="C619" s="44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39"/>
      <c r="C620" s="44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39"/>
      <c r="C621" s="44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39"/>
      <c r="C622" s="44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39"/>
      <c r="C623" s="44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39"/>
      <c r="C624" s="44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39"/>
      <c r="C625" s="44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39"/>
      <c r="C626" s="44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39"/>
      <c r="C627" s="44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39"/>
      <c r="C628" s="44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39"/>
      <c r="C629" s="44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39"/>
      <c r="C630" s="44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39"/>
      <c r="C631" s="44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39"/>
      <c r="C632" s="44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39"/>
      <c r="C633" s="44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39"/>
      <c r="C634" s="44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39"/>
      <c r="C635" s="44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39"/>
      <c r="C636" s="44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39"/>
      <c r="C637" s="44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39"/>
      <c r="C638" s="44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39"/>
      <c r="C639" s="44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39"/>
      <c r="C640" s="44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39"/>
      <c r="C641" s="44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39"/>
      <c r="C642" s="44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39"/>
      <c r="C643" s="44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39"/>
      <c r="C644" s="44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39"/>
      <c r="C645" s="44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39"/>
      <c r="C646" s="44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39"/>
      <c r="C647" s="44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39"/>
      <c r="C648" s="44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39"/>
      <c r="C649" s="44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39"/>
      <c r="C650" s="44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39"/>
      <c r="C651" s="44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39"/>
      <c r="C652" s="44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39"/>
      <c r="C653" s="44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39"/>
      <c r="C654" s="44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39"/>
      <c r="C655" s="44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39"/>
      <c r="C656" s="44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39"/>
      <c r="C657" s="44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39"/>
      <c r="C658" s="44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39"/>
      <c r="C659" s="44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39"/>
      <c r="C660" s="44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39"/>
      <c r="C661" s="44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39"/>
      <c r="C662" s="44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39"/>
      <c r="C663" s="44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39"/>
      <c r="C664" s="44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39"/>
      <c r="C665" s="44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39"/>
      <c r="C666" s="44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39"/>
      <c r="C667" s="44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39"/>
      <c r="C668" s="44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39"/>
      <c r="C669" s="44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39"/>
      <c r="C670" s="44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39"/>
      <c r="C671" s="44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39"/>
      <c r="C672" s="44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39"/>
      <c r="C673" s="44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39"/>
      <c r="C674" s="44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39"/>
      <c r="C675" s="44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39"/>
      <c r="C676" s="44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39"/>
      <c r="C677" s="44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39"/>
      <c r="C678" s="44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39"/>
      <c r="C679" s="44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39"/>
      <c r="C680" s="44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39"/>
      <c r="C681" s="44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39"/>
      <c r="C682" s="44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39"/>
      <c r="C683" s="44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39"/>
      <c r="C684" s="44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39"/>
      <c r="C685" s="44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39"/>
      <c r="C686" s="44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39"/>
      <c r="C687" s="44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39"/>
      <c r="C688" s="44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39"/>
      <c r="C689" s="44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39"/>
      <c r="C690" s="44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39"/>
      <c r="C691" s="44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39"/>
      <c r="C692" s="44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39"/>
      <c r="C693" s="44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39"/>
      <c r="C694" s="44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39"/>
      <c r="C695" s="44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39"/>
      <c r="C696" s="44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39"/>
      <c r="C697" s="44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39"/>
      <c r="C698" s="44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39"/>
      <c r="C699" s="44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39"/>
      <c r="C700" s="44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39"/>
      <c r="C701" s="44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39"/>
      <c r="C702" s="44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39"/>
      <c r="C703" s="44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39"/>
      <c r="C704" s="44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39"/>
      <c r="C705" s="44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39"/>
      <c r="C706" s="44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39"/>
      <c r="C707" s="44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39"/>
      <c r="C708" s="44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39"/>
      <c r="C709" s="44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39"/>
      <c r="C710" s="44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39"/>
      <c r="C711" s="44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39"/>
      <c r="C712" s="44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39"/>
      <c r="C713" s="44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39"/>
      <c r="C714" s="44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39"/>
      <c r="C715" s="44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39"/>
      <c r="C716" s="44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39"/>
      <c r="C717" s="44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39"/>
      <c r="C718" s="44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39"/>
      <c r="C719" s="44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39"/>
      <c r="C720" s="44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39"/>
      <c r="C721" s="44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39"/>
      <c r="C722" s="44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39"/>
      <c r="C723" s="44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39"/>
      <c r="C724" s="44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39"/>
      <c r="C725" s="44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39"/>
      <c r="C726" s="44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39"/>
      <c r="C727" s="44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39"/>
      <c r="C728" s="44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39"/>
      <c r="C729" s="44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39"/>
      <c r="C730" s="44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39"/>
      <c r="C731" s="44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39"/>
      <c r="C732" s="44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39"/>
      <c r="C733" s="44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39"/>
      <c r="C734" s="44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39"/>
      <c r="C735" s="44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39"/>
      <c r="C736" s="44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39"/>
      <c r="C737" s="44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39"/>
      <c r="C738" s="44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39"/>
      <c r="C739" s="44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39"/>
      <c r="C740" s="44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39"/>
      <c r="C741" s="44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39"/>
      <c r="C742" s="44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39"/>
      <c r="C743" s="44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39"/>
      <c r="C744" s="44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39"/>
      <c r="C745" s="44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39"/>
      <c r="C746" s="44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39"/>
      <c r="C747" s="44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39"/>
      <c r="C748" s="44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39"/>
      <c r="C749" s="44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39"/>
      <c r="C750" s="44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39"/>
      <c r="C751" s="44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39"/>
      <c r="C752" s="44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39"/>
      <c r="C753" s="44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39"/>
      <c r="C754" s="44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39"/>
      <c r="C755" s="44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39"/>
      <c r="C756" s="44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39"/>
      <c r="C757" s="44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39"/>
      <c r="C758" s="44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39"/>
      <c r="C759" s="44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39"/>
      <c r="C760" s="44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39"/>
      <c r="C761" s="44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39"/>
      <c r="C762" s="44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39"/>
      <c r="C763" s="44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39"/>
      <c r="C764" s="44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39"/>
      <c r="C765" s="44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39"/>
      <c r="C766" s="44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39"/>
      <c r="C767" s="44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39"/>
      <c r="C768" s="44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39"/>
      <c r="C769" s="44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39"/>
      <c r="C770" s="44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39"/>
      <c r="C771" s="44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39"/>
      <c r="C772" s="44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39"/>
      <c r="C773" s="44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39"/>
      <c r="C774" s="44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39"/>
      <c r="C775" s="44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39"/>
      <c r="C776" s="44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39"/>
      <c r="C777" s="44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39"/>
      <c r="C778" s="44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39"/>
      <c r="C779" s="44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39"/>
      <c r="C780" s="44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39"/>
      <c r="C781" s="44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39"/>
      <c r="C782" s="44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39"/>
      <c r="C783" s="44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39"/>
      <c r="C784" s="44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39"/>
      <c r="C785" s="44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39"/>
      <c r="C786" s="44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39"/>
      <c r="C787" s="44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39"/>
      <c r="C788" s="44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39"/>
      <c r="C789" s="44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39"/>
      <c r="C790" s="44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39"/>
      <c r="C791" s="44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39"/>
      <c r="C792" s="44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39"/>
      <c r="C793" s="44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39"/>
      <c r="C794" s="44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39"/>
      <c r="C795" s="44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39"/>
      <c r="C796" s="44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39"/>
      <c r="C797" s="44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39"/>
      <c r="C798" s="44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39"/>
      <c r="C799" s="44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39"/>
      <c r="C800" s="44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39"/>
      <c r="C801" s="44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39"/>
      <c r="C802" s="44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39"/>
      <c r="C803" s="44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39"/>
      <c r="C804" s="44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39"/>
      <c r="C805" s="44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39"/>
      <c r="C806" s="44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39"/>
      <c r="C807" s="44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39"/>
      <c r="C808" s="44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39"/>
      <c r="C809" s="44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39"/>
      <c r="C810" s="44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39"/>
      <c r="C811" s="44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39"/>
      <c r="C812" s="44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39"/>
      <c r="C813" s="44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39"/>
      <c r="C814" s="44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39"/>
      <c r="C815" s="44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39"/>
      <c r="C816" s="44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39"/>
      <c r="C817" s="44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39"/>
      <c r="C818" s="44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39"/>
      <c r="C819" s="44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39"/>
      <c r="C820" s="44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39"/>
      <c r="C821" s="44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39"/>
      <c r="C822" s="44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39"/>
      <c r="C823" s="44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39"/>
      <c r="C824" s="44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39"/>
      <c r="C825" s="44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39"/>
      <c r="C826" s="44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39"/>
      <c r="C827" s="44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39"/>
      <c r="C828" s="44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39"/>
      <c r="C829" s="44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39"/>
      <c r="C830" s="44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39"/>
      <c r="C831" s="44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39"/>
      <c r="C832" s="44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39"/>
      <c r="C833" s="44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39"/>
      <c r="C834" s="44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39"/>
      <c r="C835" s="44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39"/>
      <c r="C836" s="44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39"/>
      <c r="C837" s="44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39"/>
      <c r="C838" s="44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39"/>
      <c r="C839" s="44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39"/>
      <c r="C840" s="44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39"/>
      <c r="C841" s="44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39"/>
      <c r="C842" s="44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39"/>
      <c r="C843" s="44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39"/>
      <c r="C844" s="44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39"/>
      <c r="C845" s="44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39"/>
      <c r="C846" s="44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39"/>
      <c r="C847" s="44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39"/>
      <c r="C848" s="44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39"/>
      <c r="C849" s="44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39"/>
      <c r="C850" s="44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39"/>
      <c r="C851" s="44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39"/>
      <c r="C852" s="44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39"/>
      <c r="C853" s="44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39"/>
      <c r="C854" s="44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39"/>
      <c r="C855" s="44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39"/>
      <c r="C856" s="44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39"/>
      <c r="C857" s="44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39"/>
      <c r="C858" s="44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39"/>
      <c r="C859" s="44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39"/>
      <c r="C860" s="44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39"/>
      <c r="C861" s="44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39"/>
      <c r="C862" s="44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39"/>
      <c r="C863" s="44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39"/>
      <c r="C864" s="44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39"/>
      <c r="C865" s="44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39"/>
      <c r="C866" s="44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39"/>
      <c r="C867" s="44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39"/>
      <c r="C868" s="44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39"/>
      <c r="C869" s="44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39"/>
      <c r="C870" s="44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39"/>
      <c r="C871" s="44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39"/>
      <c r="C872" s="44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39"/>
      <c r="C873" s="44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39"/>
      <c r="C874" s="44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39"/>
      <c r="C875" s="44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39"/>
      <c r="C876" s="44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39"/>
      <c r="C877" s="44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39"/>
      <c r="C878" s="44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39"/>
      <c r="C879" s="44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39"/>
      <c r="C880" s="44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39"/>
      <c r="C881" s="44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39"/>
      <c r="C882" s="44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39"/>
      <c r="C883" s="44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39"/>
      <c r="C884" s="44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39"/>
      <c r="C885" s="44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39"/>
      <c r="C886" s="44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39"/>
      <c r="C887" s="44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39"/>
      <c r="C888" s="44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39"/>
      <c r="C889" s="44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39"/>
      <c r="C890" s="44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39"/>
      <c r="C891" s="44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39"/>
      <c r="C892" s="44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39"/>
      <c r="C893" s="44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39"/>
      <c r="C894" s="44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39"/>
      <c r="C895" s="44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39"/>
      <c r="C896" s="44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39"/>
      <c r="C897" s="44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39"/>
      <c r="C898" s="44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39"/>
      <c r="C899" s="44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39"/>
      <c r="C900" s="44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39"/>
      <c r="C901" s="44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39"/>
      <c r="C902" s="44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39"/>
      <c r="C903" s="44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39"/>
      <c r="C904" s="44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39"/>
      <c r="C905" s="44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39"/>
      <c r="C906" s="44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39"/>
      <c r="C907" s="44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39"/>
      <c r="C908" s="44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39"/>
      <c r="C909" s="44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39"/>
      <c r="C910" s="44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39"/>
      <c r="C911" s="44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39"/>
      <c r="C912" s="44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39"/>
      <c r="C913" s="44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39"/>
      <c r="C914" s="44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39"/>
      <c r="C915" s="44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39"/>
      <c r="C916" s="44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39"/>
      <c r="C917" s="44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39"/>
      <c r="C918" s="44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39"/>
      <c r="C919" s="44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39"/>
      <c r="C920" s="44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39"/>
      <c r="C921" s="44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39"/>
      <c r="C922" s="44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39"/>
      <c r="C923" s="44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39"/>
      <c r="C924" s="44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39"/>
      <c r="C925" s="44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39"/>
      <c r="C926" s="44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39"/>
      <c r="C927" s="44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39"/>
      <c r="C928" s="44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39"/>
      <c r="C929" s="44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39"/>
      <c r="C930" s="44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39"/>
      <c r="C931" s="44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39"/>
      <c r="C932" s="44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39"/>
      <c r="C933" s="44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39"/>
      <c r="C934" s="44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39"/>
      <c r="C935" s="44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39"/>
      <c r="C936" s="44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39"/>
      <c r="C937" s="44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39"/>
      <c r="C938" s="44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39"/>
      <c r="C939" s="44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39"/>
      <c r="C940" s="44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39"/>
      <c r="C941" s="44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39"/>
      <c r="C942" s="44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39"/>
      <c r="C943" s="44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39"/>
      <c r="C944" s="44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39"/>
      <c r="C945" s="44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39"/>
      <c r="C946" s="44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39"/>
      <c r="C947" s="44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39"/>
      <c r="C948" s="44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39"/>
      <c r="C949" s="44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39"/>
      <c r="C950" s="44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39"/>
      <c r="C951" s="44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39"/>
      <c r="C952" s="44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39"/>
      <c r="C953" s="44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39"/>
      <c r="C954" s="44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39"/>
      <c r="C955" s="44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39"/>
      <c r="C956" s="44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39"/>
      <c r="C957" s="44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39"/>
      <c r="C958" s="44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39"/>
      <c r="C959" s="44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39"/>
      <c r="C960" s="44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39"/>
      <c r="C961" s="44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39"/>
      <c r="C962" s="44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39"/>
      <c r="C963" s="44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39"/>
      <c r="C964" s="44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39"/>
      <c r="C965" s="44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39"/>
      <c r="C966" s="44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39"/>
      <c r="C967" s="44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39"/>
      <c r="C968" s="44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39"/>
      <c r="C969" s="44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39"/>
      <c r="C970" s="44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39"/>
      <c r="C971" s="44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39"/>
      <c r="C972" s="44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39"/>
      <c r="C973" s="44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39"/>
      <c r="C974" s="44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39"/>
      <c r="C975" s="44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39"/>
      <c r="C976" s="44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39"/>
      <c r="C977" s="44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39"/>
      <c r="C978" s="44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39"/>
      <c r="C979" s="44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39"/>
      <c r="C980" s="44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39"/>
      <c r="C981" s="44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39"/>
      <c r="C982" s="44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39"/>
      <c r="C983" s="44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39"/>
      <c r="C984" s="44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39"/>
      <c r="C985" s="44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39"/>
      <c r="C986" s="44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39"/>
      <c r="C987" s="44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39"/>
      <c r="C988" s="44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39"/>
      <c r="C989" s="44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39"/>
      <c r="C990" s="44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39"/>
      <c r="C991" s="44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39"/>
      <c r="C992" s="44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39"/>
      <c r="C993" s="44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39"/>
      <c r="C994" s="44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39"/>
      <c r="C995" s="44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39"/>
      <c r="C996" s="44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39"/>
      <c r="C997" s="44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39"/>
      <c r="C998" s="44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39"/>
      <c r="C999" s="44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39"/>
      <c r="C1000" s="44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39"/>
      <c r="C1001" s="44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F1001" s="39"/>
      <c r="AG1001" s="39"/>
      <c r="AH1001" s="39"/>
      <c r="AI1001" s="39"/>
      <c r="AJ1001" s="39"/>
      <c r="AK1001" s="39"/>
      <c r="AL1001" s="39"/>
      <c r="AM1001" s="39"/>
      <c r="AN1001" s="39"/>
      <c r="AO1001" s="39"/>
      <c r="AP1001" s="39"/>
      <c r="AQ1001" s="39"/>
      <c r="AR1001" s="39"/>
      <c r="AS1001" s="39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39"/>
      <c r="C1002" s="44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F1002" s="39"/>
      <c r="AG1002" s="39"/>
      <c r="AH1002" s="39"/>
      <c r="AI1002" s="39"/>
      <c r="AJ1002" s="39"/>
      <c r="AK1002" s="39"/>
      <c r="AL1002" s="39"/>
      <c r="AM1002" s="39"/>
      <c r="AN1002" s="39"/>
      <c r="AO1002" s="39"/>
      <c r="AP1002" s="39"/>
      <c r="AQ1002" s="39"/>
      <c r="AR1002" s="39"/>
      <c r="AS1002" s="39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39"/>
      <c r="C1003" s="44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F1003" s="39"/>
      <c r="AG1003" s="39"/>
      <c r="AH1003" s="39"/>
      <c r="AI1003" s="39"/>
      <c r="AJ1003" s="39"/>
      <c r="AK1003" s="39"/>
      <c r="AL1003" s="39"/>
      <c r="AM1003" s="39"/>
      <c r="AN1003" s="39"/>
      <c r="AO1003" s="39"/>
      <c r="AP1003" s="39"/>
      <c r="AQ1003" s="39"/>
      <c r="AR1003" s="39"/>
      <c r="AS1003" s="39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39"/>
      <c r="C1004" s="44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F1004" s="39"/>
      <c r="AG1004" s="39"/>
      <c r="AH1004" s="39"/>
      <c r="AI1004" s="39"/>
      <c r="AJ1004" s="39"/>
      <c r="AK1004" s="39"/>
      <c r="AL1004" s="39"/>
      <c r="AM1004" s="39"/>
      <c r="AN1004" s="39"/>
      <c r="AO1004" s="39"/>
      <c r="AP1004" s="39"/>
      <c r="AQ1004" s="39"/>
      <c r="AR1004" s="39"/>
      <c r="AS1004" s="39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39"/>
      <c r="C1005" s="44"/>
      <c r="D1005" s="39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F1005" s="39"/>
      <c r="AG1005" s="39"/>
      <c r="AH1005" s="39"/>
      <c r="AI1005" s="39"/>
      <c r="AJ1005" s="39"/>
      <c r="AK1005" s="39"/>
      <c r="AL1005" s="39"/>
      <c r="AM1005" s="39"/>
      <c r="AN1005" s="39"/>
      <c r="AO1005" s="39"/>
      <c r="AP1005" s="39"/>
      <c r="AQ1005" s="39"/>
      <c r="AR1005" s="39"/>
      <c r="AS1005" s="39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topLeftCell="A40" workbookViewId="0">
      <selection activeCell="C46" sqref="C46:S46"/>
    </sheetView>
  </sheetViews>
  <sheetFormatPr defaultColWidth="10.08203125" defaultRowHeight="15" customHeight="1" x14ac:dyDescent="0.6"/>
  <cols>
    <col min="1" max="1" width="2.4140625" style="45" customWidth="1"/>
    <col min="2" max="2" width="4.1640625" style="45" customWidth="1"/>
    <col min="3" max="3" width="5.08203125" style="45" customWidth="1"/>
    <col min="4" max="4" width="6.58203125" style="45" customWidth="1"/>
    <col min="5" max="5" width="26.9140625" style="45" customWidth="1"/>
    <col min="6" max="6" width="9.08203125" style="45" customWidth="1"/>
    <col min="7" max="7" width="4.4140625" style="45" customWidth="1"/>
    <col min="8" max="8" width="10" style="45" customWidth="1"/>
    <col min="9" max="9" width="4.4140625" style="45" customWidth="1"/>
    <col min="10" max="10" width="10.4140625" style="45" customWidth="1"/>
    <col min="11" max="11" width="4.4140625" style="45" customWidth="1"/>
    <col min="12" max="12" width="10.6640625" style="45" customWidth="1"/>
    <col min="13" max="13" width="4.4140625" style="45" customWidth="1"/>
    <col min="14" max="14" width="11.08203125" style="45" customWidth="1"/>
    <col min="15" max="15" width="4.4140625" style="45" customWidth="1"/>
    <col min="16" max="16" width="10.1640625" style="45" customWidth="1"/>
    <col min="17" max="17" width="6.08203125" style="45" hidden="1" customWidth="1"/>
    <col min="18" max="18" width="4.4140625" style="45" customWidth="1"/>
    <col min="19" max="19" width="10.9140625" style="45" customWidth="1"/>
    <col min="20" max="31" width="9.08203125" style="45" customWidth="1"/>
    <col min="32" max="16384" width="10.08203125" style="45"/>
  </cols>
  <sheetData>
    <row r="1" spans="1:31" ht="18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4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.75" customHeight="1" x14ac:dyDescent="0.6">
      <c r="A2" s="39"/>
      <c r="B2" s="87" t="s">
        <v>0</v>
      </c>
      <c r="C2" s="88"/>
      <c r="D2" s="88"/>
      <c r="E2" s="88"/>
      <c r="F2" s="89"/>
      <c r="G2" s="96" t="s">
        <v>70</v>
      </c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.75" customHeight="1" x14ac:dyDescent="0.6">
      <c r="A3" s="39"/>
      <c r="B3" s="87" t="str">
        <f>ฉบับนักเรียน!A3</f>
        <v xml:space="preserve">นางสาวขวัญหทัย อ้นฟัก  </v>
      </c>
      <c r="C3" s="88"/>
      <c r="D3" s="88"/>
      <c r="E3" s="88"/>
      <c r="F3" s="89"/>
      <c r="G3" s="87" t="s">
        <v>71</v>
      </c>
      <c r="H3" s="89"/>
      <c r="I3" s="87" t="s">
        <v>72</v>
      </c>
      <c r="J3" s="89"/>
      <c r="K3" s="87" t="s">
        <v>73</v>
      </c>
      <c r="L3" s="89"/>
      <c r="M3" s="87" t="s">
        <v>74</v>
      </c>
      <c r="N3" s="89"/>
      <c r="O3" s="87" t="s">
        <v>75</v>
      </c>
      <c r="P3" s="89"/>
      <c r="Q3" s="54"/>
      <c r="R3" s="87" t="s">
        <v>76</v>
      </c>
      <c r="S3" s="8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.7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.75" customHeight="1" x14ac:dyDescent="0.7">
      <c r="A5" s="50"/>
      <c r="B5" s="20" t="s">
        <v>66</v>
      </c>
      <c r="C5" s="43" t="str">
        <f>ฉบับครู!B5</f>
        <v>5/1</v>
      </c>
      <c r="D5" s="48">
        <f>ฉบับนักเรียน!C5</f>
        <v>43381</v>
      </c>
      <c r="E5" s="51" t="str">
        <f>ฉบับนักเรียน!D5</f>
        <v>นายกฤษณรงค์  เขตจัตุรัส</v>
      </c>
      <c r="F5" s="20" t="str">
        <f>ฉบับนักเรียน!E5</f>
        <v>ชาย</v>
      </c>
      <c r="G5" s="18">
        <f>ฉบับนักเรียน!AF5</f>
        <v>0</v>
      </c>
      <c r="H5" s="25" t="str">
        <f t="shared" ref="H5:H44" si="0">IF(G5&lt;5,"ปกติ",IF(G5&lt;6,"เสี่ยง","มีปัญหา"))</f>
        <v>ปกติ</v>
      </c>
      <c r="I5" s="18">
        <f>ฉบับนักเรียน!AI5</f>
        <v>0</v>
      </c>
      <c r="J5" s="25" t="str">
        <f t="shared" ref="J5:J44" si="1">IF(I5&lt;5,"ปกติ",IF(I5&lt;6,"เสี่ยง","มีปัญหา"))</f>
        <v>ปกติ</v>
      </c>
      <c r="K5" s="18">
        <f>ฉบับนักเรียน!AM5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ฉบับนักเรียน!AQ5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ฉบับนักเรียน!AS5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8.75" customHeight="1" x14ac:dyDescent="0.7">
      <c r="A6" s="50"/>
      <c r="B6" s="20" t="s">
        <v>13</v>
      </c>
      <c r="C6" s="43" t="str">
        <f>ฉบับครู!B6</f>
        <v>5/1</v>
      </c>
      <c r="D6" s="48">
        <f>ฉบับนักเรียน!C6</f>
        <v>43420</v>
      </c>
      <c r="E6" s="51" t="str">
        <f>ฉบับนักเรียน!D6</f>
        <v>นายธนากร  เรืองศรี</v>
      </c>
      <c r="F6" s="20" t="str">
        <f>ฉบับนักเรียน!E6</f>
        <v>ชาย</v>
      </c>
      <c r="G6" s="18">
        <f>ฉบับนักเรียน!AF6</f>
        <v>0</v>
      </c>
      <c r="H6" s="25" t="str">
        <f t="shared" si="0"/>
        <v>ปกติ</v>
      </c>
      <c r="I6" s="18">
        <f>ฉบับนักเรียน!AI6</f>
        <v>0</v>
      </c>
      <c r="J6" s="25" t="str">
        <f t="shared" si="1"/>
        <v>ปกติ</v>
      </c>
      <c r="K6" s="18">
        <f>ฉบับนักเรียน!AM6</f>
        <v>0</v>
      </c>
      <c r="L6" s="25" t="str">
        <f t="shared" si="2"/>
        <v>ปกติ</v>
      </c>
      <c r="M6" s="18">
        <f>ฉบับนักเรียน!AQ6</f>
        <v>0</v>
      </c>
      <c r="N6" s="25" t="str">
        <f t="shared" si="3"/>
        <v>ปกติ</v>
      </c>
      <c r="O6" s="55">
        <f>ฉบับนักเรียน!AS6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8.75" customHeight="1" x14ac:dyDescent="0.7">
      <c r="A7" s="50"/>
      <c r="B7" s="20" t="s">
        <v>14</v>
      </c>
      <c r="C7" s="43" t="str">
        <f>ฉบับครู!B7</f>
        <v>5/1</v>
      </c>
      <c r="D7" s="48">
        <f>ฉบับนักเรียน!C7</f>
        <v>43423</v>
      </c>
      <c r="E7" s="51" t="str">
        <f>ฉบับนักเรียน!D7</f>
        <v>นายพงศภัค  พึ่งตำบล</v>
      </c>
      <c r="F7" s="20" t="str">
        <f>ฉบับนักเรียน!E7</f>
        <v>ชาย</v>
      </c>
      <c r="G7" s="18">
        <f>ฉบับนักเรียน!AF7</f>
        <v>0</v>
      </c>
      <c r="H7" s="25" t="str">
        <f t="shared" si="0"/>
        <v>ปกติ</v>
      </c>
      <c r="I7" s="18">
        <f>ฉบับนักเรียน!AI7</f>
        <v>0</v>
      </c>
      <c r="J7" s="25" t="str">
        <f t="shared" si="1"/>
        <v>ปกติ</v>
      </c>
      <c r="K7" s="18">
        <f>ฉบับนักเรียน!AM7</f>
        <v>0</v>
      </c>
      <c r="L7" s="25" t="str">
        <f t="shared" si="2"/>
        <v>ปกติ</v>
      </c>
      <c r="M7" s="18">
        <f>ฉบับนักเรียน!AQ7</f>
        <v>0</v>
      </c>
      <c r="N7" s="25" t="str">
        <f t="shared" si="3"/>
        <v>ปกติ</v>
      </c>
      <c r="O7" s="18">
        <f>ฉบับนักเรียน!AS7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8.75" customHeight="1" x14ac:dyDescent="0.7">
      <c r="A8" s="50"/>
      <c r="B8" s="20" t="s">
        <v>15</v>
      </c>
      <c r="C8" s="43" t="str">
        <f>ฉบับครู!B8</f>
        <v>5/1</v>
      </c>
      <c r="D8" s="48">
        <f>ฉบับนักเรียน!C8</f>
        <v>43498</v>
      </c>
      <c r="E8" s="51" t="str">
        <f>ฉบับนักเรียน!D8</f>
        <v>นายภานุวัฒน์  พิลาศรี</v>
      </c>
      <c r="F8" s="20" t="str">
        <f>ฉบับนักเรียน!E8</f>
        <v>ชาย</v>
      </c>
      <c r="G8" s="18">
        <f>ฉบับนักเรียน!AF8</f>
        <v>0</v>
      </c>
      <c r="H8" s="25" t="str">
        <f t="shared" si="0"/>
        <v>ปกติ</v>
      </c>
      <c r="I8" s="18">
        <f>ฉบับนักเรียน!AI8</f>
        <v>0</v>
      </c>
      <c r="J8" s="25" t="str">
        <f t="shared" si="1"/>
        <v>ปกติ</v>
      </c>
      <c r="K8" s="18">
        <f>ฉบับนักเรียน!AM8</f>
        <v>0</v>
      </c>
      <c r="L8" s="25" t="str">
        <f t="shared" si="2"/>
        <v>ปกติ</v>
      </c>
      <c r="M8" s="18">
        <f>ฉบับนักเรียน!AQ8</f>
        <v>0</v>
      </c>
      <c r="N8" s="25" t="str">
        <f t="shared" si="3"/>
        <v>ปกติ</v>
      </c>
      <c r="O8" s="18">
        <f>ฉบับนักเรียน!AS8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8.75" customHeight="1" x14ac:dyDescent="0.7">
      <c r="A9" s="50"/>
      <c r="B9" s="20" t="s">
        <v>16</v>
      </c>
      <c r="C9" s="43" t="str">
        <f>ฉบับครู!B9</f>
        <v>5/1</v>
      </c>
      <c r="D9" s="48">
        <f>ฉบับนักเรียน!C9</f>
        <v>43539</v>
      </c>
      <c r="E9" s="51" t="str">
        <f>ฉบับนักเรียน!D9</f>
        <v>นายภูริ  ศิวิไล</v>
      </c>
      <c r="F9" s="20" t="str">
        <f>ฉบับนักเรียน!E9</f>
        <v>ชาย</v>
      </c>
      <c r="G9" s="18">
        <f>ฉบับนักเรียน!AF9</f>
        <v>0</v>
      </c>
      <c r="H9" s="25" t="str">
        <f t="shared" si="0"/>
        <v>ปกติ</v>
      </c>
      <c r="I9" s="18">
        <f>ฉบับนักเรียน!AI9</f>
        <v>0</v>
      </c>
      <c r="J9" s="25" t="str">
        <f t="shared" si="1"/>
        <v>ปกติ</v>
      </c>
      <c r="K9" s="18">
        <f>ฉบับนักเรียน!AM9</f>
        <v>0</v>
      </c>
      <c r="L9" s="25" t="str">
        <f t="shared" si="2"/>
        <v>ปกติ</v>
      </c>
      <c r="M9" s="18">
        <f>ฉบับนักเรียน!AQ9</f>
        <v>0</v>
      </c>
      <c r="N9" s="25" t="str">
        <f t="shared" si="3"/>
        <v>ปกติ</v>
      </c>
      <c r="O9" s="55">
        <f>ฉบับนักเรียน!AS9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8.75" customHeight="1" x14ac:dyDescent="0.7">
      <c r="A10" s="50"/>
      <c r="B10" s="20" t="s">
        <v>17</v>
      </c>
      <c r="C10" s="43" t="str">
        <f>ฉบับครู!B10</f>
        <v>5/1</v>
      </c>
      <c r="D10" s="48">
        <f>ฉบับนักเรียน!C10</f>
        <v>43583</v>
      </c>
      <c r="E10" s="51" t="str">
        <f>ฉบับนักเรียน!D10</f>
        <v>นายธนภูมิ  ประพงษ์</v>
      </c>
      <c r="F10" s="20" t="str">
        <f>ฉบับนักเรียน!E10</f>
        <v>ชาย</v>
      </c>
      <c r="G10" s="18">
        <f>ฉบับนักเรียน!AF10</f>
        <v>0</v>
      </c>
      <c r="H10" s="25" t="str">
        <f t="shared" si="0"/>
        <v>ปกติ</v>
      </c>
      <c r="I10" s="18">
        <f>ฉบับนักเรียน!AI10</f>
        <v>0</v>
      </c>
      <c r="J10" s="25" t="str">
        <f t="shared" si="1"/>
        <v>ปกติ</v>
      </c>
      <c r="K10" s="18">
        <f>ฉบับนักเรียน!AM10</f>
        <v>0</v>
      </c>
      <c r="L10" s="25" t="str">
        <f t="shared" si="2"/>
        <v>ปกติ</v>
      </c>
      <c r="M10" s="18">
        <f>ฉบับนักเรียน!AQ10</f>
        <v>0</v>
      </c>
      <c r="N10" s="25" t="str">
        <f t="shared" si="3"/>
        <v>ปกติ</v>
      </c>
      <c r="O10" s="18">
        <f>ฉบับนักเรียน!AS10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8.75" customHeight="1" x14ac:dyDescent="0.7">
      <c r="A11" s="50"/>
      <c r="B11" s="20" t="s">
        <v>18</v>
      </c>
      <c r="C11" s="43" t="str">
        <f>ฉบับครู!B11</f>
        <v>5/1</v>
      </c>
      <c r="D11" s="48">
        <f>ฉบับนักเรียน!C11</f>
        <v>43592</v>
      </c>
      <c r="E11" s="51" t="str">
        <f>ฉบับนักเรียน!D11</f>
        <v>นายพงศ์ภรณ์  วงศ์หนองแวง</v>
      </c>
      <c r="F11" s="20" t="str">
        <f>ฉบับนักเรียน!E11</f>
        <v>ชาย</v>
      </c>
      <c r="G11" s="18">
        <f>ฉบับนักเรียน!AF11</f>
        <v>0</v>
      </c>
      <c r="H11" s="25" t="str">
        <f t="shared" si="0"/>
        <v>ปกติ</v>
      </c>
      <c r="I11" s="18">
        <f>ฉบับนักเรียน!AI11</f>
        <v>0</v>
      </c>
      <c r="J11" s="25" t="str">
        <f t="shared" si="1"/>
        <v>ปกติ</v>
      </c>
      <c r="K11" s="18">
        <f>ฉบับนักเรียน!AM11</f>
        <v>0</v>
      </c>
      <c r="L11" s="25" t="str">
        <f t="shared" si="2"/>
        <v>ปกติ</v>
      </c>
      <c r="M11" s="18">
        <f>ฉบับนักเรียน!AQ11</f>
        <v>0</v>
      </c>
      <c r="N11" s="25" t="str">
        <f t="shared" si="3"/>
        <v>ปกติ</v>
      </c>
      <c r="O11" s="18">
        <f>ฉบับนักเรียน!AS11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8.75" customHeight="1" x14ac:dyDescent="0.7">
      <c r="A12" s="50"/>
      <c r="B12" s="20" t="s">
        <v>19</v>
      </c>
      <c r="C12" s="43" t="str">
        <f>ฉบับครู!B12</f>
        <v>5/1</v>
      </c>
      <c r="D12" s="48">
        <f>ฉบับนักเรียน!C12</f>
        <v>43596</v>
      </c>
      <c r="E12" s="51" t="str">
        <f>ฉบับนักเรียน!D12</f>
        <v>นายสุรบดินทร์  คำจันทราช</v>
      </c>
      <c r="F12" s="20" t="str">
        <f>ฉบับนักเรียน!E12</f>
        <v>ชาย</v>
      </c>
      <c r="G12" s="18">
        <f>ฉบับนักเรียน!AF12</f>
        <v>0</v>
      </c>
      <c r="H12" s="25" t="str">
        <f t="shared" si="0"/>
        <v>ปกติ</v>
      </c>
      <c r="I12" s="18">
        <f>ฉบับนักเรียน!AI12</f>
        <v>0</v>
      </c>
      <c r="J12" s="25" t="str">
        <f t="shared" si="1"/>
        <v>ปกติ</v>
      </c>
      <c r="K12" s="18">
        <f>ฉบับนักเรียน!AM12</f>
        <v>0</v>
      </c>
      <c r="L12" s="25" t="str">
        <f t="shared" si="2"/>
        <v>ปกติ</v>
      </c>
      <c r="M12" s="18">
        <f>ฉบับนักเรียน!AQ12</f>
        <v>0</v>
      </c>
      <c r="N12" s="25" t="str">
        <f t="shared" si="3"/>
        <v>ปกติ</v>
      </c>
      <c r="O12" s="18">
        <f>ฉบับนักเรียน!AS12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8.75" customHeight="1" x14ac:dyDescent="0.7">
      <c r="A13" s="50"/>
      <c r="B13" s="20" t="s">
        <v>20</v>
      </c>
      <c r="C13" s="43" t="str">
        <f>ฉบับครู!B13</f>
        <v>5/1</v>
      </c>
      <c r="D13" s="48">
        <f>ฉบับนักเรียน!C13</f>
        <v>43671</v>
      </c>
      <c r="E13" s="51" t="str">
        <f>ฉบับนักเรียน!D13</f>
        <v>นายชิษณุกร  ใสเนตร</v>
      </c>
      <c r="F13" s="20" t="str">
        <f>ฉบับนักเรียน!E13</f>
        <v>ชาย</v>
      </c>
      <c r="G13" s="18">
        <f>ฉบับนักเรียน!AF13</f>
        <v>0</v>
      </c>
      <c r="H13" s="25" t="str">
        <f t="shared" si="0"/>
        <v>ปกติ</v>
      </c>
      <c r="I13" s="18">
        <f>ฉบับนักเรียน!AI13</f>
        <v>0</v>
      </c>
      <c r="J13" s="25" t="str">
        <f t="shared" si="1"/>
        <v>ปกติ</v>
      </c>
      <c r="K13" s="18">
        <f>ฉบับนักเรียน!AM13</f>
        <v>0</v>
      </c>
      <c r="L13" s="25" t="str">
        <f t="shared" si="2"/>
        <v>ปกติ</v>
      </c>
      <c r="M13" s="18">
        <f>ฉบับนักเรียน!AQ13</f>
        <v>0</v>
      </c>
      <c r="N13" s="25" t="str">
        <f t="shared" si="3"/>
        <v>ปกติ</v>
      </c>
      <c r="O13" s="18">
        <f>ฉบับนักเรียน!AS13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8.75" customHeight="1" x14ac:dyDescent="0.7">
      <c r="A14" s="50"/>
      <c r="B14" s="20" t="s">
        <v>21</v>
      </c>
      <c r="C14" s="43" t="str">
        <f>ฉบับครู!B14</f>
        <v>5/1</v>
      </c>
      <c r="D14" s="48">
        <f>ฉบับนักเรียน!C14</f>
        <v>43760</v>
      </c>
      <c r="E14" s="51" t="str">
        <f>ฉบับนักเรียน!D14</f>
        <v>นายเจษฎากร  พวงศรี</v>
      </c>
      <c r="F14" s="20" t="str">
        <f>ฉบับนักเรียน!E14</f>
        <v>ชาย</v>
      </c>
      <c r="G14" s="18">
        <f>ฉบับนักเรียน!AF14</f>
        <v>0</v>
      </c>
      <c r="H14" s="25" t="str">
        <f t="shared" si="0"/>
        <v>ปกติ</v>
      </c>
      <c r="I14" s="18">
        <f>ฉบับนักเรียน!AI14</f>
        <v>0</v>
      </c>
      <c r="J14" s="25" t="str">
        <f t="shared" si="1"/>
        <v>ปกติ</v>
      </c>
      <c r="K14" s="18">
        <f>ฉบับนักเรียน!AM14</f>
        <v>0</v>
      </c>
      <c r="L14" s="25" t="str">
        <f t="shared" si="2"/>
        <v>ปกติ</v>
      </c>
      <c r="M14" s="18">
        <f>ฉบับนักเรียน!AQ14</f>
        <v>0</v>
      </c>
      <c r="N14" s="25" t="str">
        <f t="shared" si="3"/>
        <v>ปกติ</v>
      </c>
      <c r="O14" s="18">
        <f>ฉบับนักเรียน!AS14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8.75" customHeight="1" x14ac:dyDescent="0.7">
      <c r="A15" s="50"/>
      <c r="B15" s="20" t="s">
        <v>22</v>
      </c>
      <c r="C15" s="43" t="str">
        <f>ฉบับครู!B15</f>
        <v>5/1</v>
      </c>
      <c r="D15" s="48">
        <f>ฉบับนักเรียน!C15</f>
        <v>43815</v>
      </c>
      <c r="E15" s="51" t="str">
        <f>ฉบับนักเรียน!D15</f>
        <v>นายรัตพล  วงษ์ษา</v>
      </c>
      <c r="F15" s="20" t="str">
        <f>ฉบับนักเรียน!E15</f>
        <v>ชาย</v>
      </c>
      <c r="G15" s="18">
        <f>ฉบับนักเรียน!AF15</f>
        <v>0</v>
      </c>
      <c r="H15" s="25" t="str">
        <f t="shared" si="0"/>
        <v>ปกติ</v>
      </c>
      <c r="I15" s="18">
        <f>ฉบับนักเรียน!AI15</f>
        <v>0</v>
      </c>
      <c r="J15" s="25" t="str">
        <f t="shared" si="1"/>
        <v>ปกติ</v>
      </c>
      <c r="K15" s="18">
        <f>ฉบับนักเรียน!AM15</f>
        <v>0</v>
      </c>
      <c r="L15" s="25" t="str">
        <f t="shared" si="2"/>
        <v>ปกติ</v>
      </c>
      <c r="M15" s="18">
        <f>ฉบับนักเรียน!AQ15</f>
        <v>0</v>
      </c>
      <c r="N15" s="25" t="str">
        <f t="shared" si="3"/>
        <v>ปกติ</v>
      </c>
      <c r="O15" s="18">
        <f>ฉบับนักเรียน!AS15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8.75" customHeight="1" x14ac:dyDescent="0.7">
      <c r="A16" s="50"/>
      <c r="B16" s="20" t="s">
        <v>23</v>
      </c>
      <c r="C16" s="43" t="str">
        <f>ฉบับครู!B16</f>
        <v>5/1</v>
      </c>
      <c r="D16" s="48">
        <f>ฉบับนักเรียน!C16</f>
        <v>43866</v>
      </c>
      <c r="E16" s="51" t="str">
        <f>ฉบับนักเรียน!D16</f>
        <v>นายรัชชานนท์  ประยงสิน</v>
      </c>
      <c r="F16" s="20" t="str">
        <f>ฉบับนักเรียน!E16</f>
        <v>ชาย</v>
      </c>
      <c r="G16" s="18">
        <f>ฉบับนักเรียน!AF16</f>
        <v>0</v>
      </c>
      <c r="H16" s="25" t="str">
        <f t="shared" si="0"/>
        <v>ปกติ</v>
      </c>
      <c r="I16" s="18">
        <f>ฉบับนักเรียน!AI16</f>
        <v>0</v>
      </c>
      <c r="J16" s="25" t="str">
        <f t="shared" si="1"/>
        <v>ปกติ</v>
      </c>
      <c r="K16" s="18">
        <f>ฉบับนักเรียน!AM16</f>
        <v>0</v>
      </c>
      <c r="L16" s="25" t="str">
        <f t="shared" si="2"/>
        <v>ปกติ</v>
      </c>
      <c r="M16" s="18">
        <f>ฉบับนักเรียน!AQ16</f>
        <v>0</v>
      </c>
      <c r="N16" s="25" t="str">
        <f t="shared" si="3"/>
        <v>ปกติ</v>
      </c>
      <c r="O16" s="18">
        <f>ฉบับนักเรียน!AS16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8.75" customHeight="1" x14ac:dyDescent="0.7">
      <c r="A17" s="50"/>
      <c r="B17" s="20" t="s">
        <v>24</v>
      </c>
      <c r="C17" s="43" t="str">
        <f>ฉบับครู!B17</f>
        <v>5/1</v>
      </c>
      <c r="D17" s="48">
        <f>ฉบับนักเรียน!C17</f>
        <v>43895</v>
      </c>
      <c r="E17" s="51" t="str">
        <f>ฉบับนักเรียน!D17</f>
        <v>นายจักรกมล  ประชาเขียว</v>
      </c>
      <c r="F17" s="20" t="str">
        <f>ฉบับนักเรียน!E17</f>
        <v>ชาย</v>
      </c>
      <c r="G17" s="18">
        <f>ฉบับนักเรียน!AF17</f>
        <v>0</v>
      </c>
      <c r="H17" s="25" t="str">
        <f t="shared" si="0"/>
        <v>ปกติ</v>
      </c>
      <c r="I17" s="18">
        <f>ฉบับนักเรียน!AI17</f>
        <v>0</v>
      </c>
      <c r="J17" s="25" t="str">
        <f t="shared" si="1"/>
        <v>ปกติ</v>
      </c>
      <c r="K17" s="18">
        <f>ฉบับนักเรียน!AM17</f>
        <v>0</v>
      </c>
      <c r="L17" s="25" t="str">
        <f t="shared" si="2"/>
        <v>ปกติ</v>
      </c>
      <c r="M17" s="18">
        <f>ฉบับนักเรียน!AQ17</f>
        <v>0</v>
      </c>
      <c r="N17" s="25" t="str">
        <f t="shared" si="3"/>
        <v>ปกติ</v>
      </c>
      <c r="O17" s="55">
        <f>ฉบับนักเรียน!AS17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8.75" customHeight="1" x14ac:dyDescent="0.7">
      <c r="A18" s="50"/>
      <c r="B18" s="20" t="s">
        <v>25</v>
      </c>
      <c r="C18" s="43" t="str">
        <f>ฉบับครู!B18</f>
        <v>5/1</v>
      </c>
      <c r="D18" s="48">
        <f>ฉบับนักเรียน!C18</f>
        <v>43396</v>
      </c>
      <c r="E18" s="51" t="str">
        <f>ฉบับนักเรียน!D18</f>
        <v>นางสาวจันทร์สุดา  ยินดีขันธ์</v>
      </c>
      <c r="F18" s="20" t="str">
        <f>ฉบับนักเรียน!E18</f>
        <v>หญิง</v>
      </c>
      <c r="G18" s="18">
        <f>ฉบับนักเรียน!AF18</f>
        <v>0</v>
      </c>
      <c r="H18" s="25" t="str">
        <f t="shared" si="0"/>
        <v>ปกติ</v>
      </c>
      <c r="I18" s="18">
        <f>ฉบับนักเรียน!AI18</f>
        <v>0</v>
      </c>
      <c r="J18" s="25" t="str">
        <f t="shared" si="1"/>
        <v>ปกติ</v>
      </c>
      <c r="K18" s="18">
        <f>ฉบับนักเรียน!AM18</f>
        <v>0</v>
      </c>
      <c r="L18" s="25" t="str">
        <f t="shared" si="2"/>
        <v>ปกติ</v>
      </c>
      <c r="M18" s="18">
        <f>ฉบับนักเรียน!AQ18</f>
        <v>0</v>
      </c>
      <c r="N18" s="25" t="str">
        <f t="shared" si="3"/>
        <v>ปกติ</v>
      </c>
      <c r="O18" s="18">
        <f>ฉบับนักเรียน!AS18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8.75" customHeight="1" x14ac:dyDescent="0.7">
      <c r="A19" s="50"/>
      <c r="B19" s="20" t="s">
        <v>26</v>
      </c>
      <c r="C19" s="43" t="str">
        <f>ฉบับครู!B19</f>
        <v>5/1</v>
      </c>
      <c r="D19" s="48">
        <f>ฉบับนักเรียน!C19</f>
        <v>43410</v>
      </c>
      <c r="E19" s="51" t="str">
        <f>ฉบับนักเรียน!D19</f>
        <v>นางสาวรินรดา  คำจันทร์</v>
      </c>
      <c r="F19" s="20" t="str">
        <f>ฉบับนักเรียน!E19</f>
        <v>หญิง</v>
      </c>
      <c r="G19" s="18">
        <f>ฉบับนักเรียน!AF19</f>
        <v>0</v>
      </c>
      <c r="H19" s="25" t="str">
        <f t="shared" si="0"/>
        <v>ปกติ</v>
      </c>
      <c r="I19" s="18">
        <f>ฉบับนักเรียน!AI19</f>
        <v>0</v>
      </c>
      <c r="J19" s="25" t="str">
        <f t="shared" si="1"/>
        <v>ปกติ</v>
      </c>
      <c r="K19" s="18">
        <f>ฉบับนักเรียน!AM19</f>
        <v>0</v>
      </c>
      <c r="L19" s="25" t="str">
        <f t="shared" si="2"/>
        <v>ปกติ</v>
      </c>
      <c r="M19" s="18">
        <f>ฉบับนักเรียน!AQ19</f>
        <v>0</v>
      </c>
      <c r="N19" s="25" t="str">
        <f t="shared" si="3"/>
        <v>ปกติ</v>
      </c>
      <c r="O19" s="18">
        <f>ฉบับนักเรียน!AS19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8.75" customHeight="1" x14ac:dyDescent="0.7">
      <c r="A20" s="50"/>
      <c r="B20" s="20" t="s">
        <v>27</v>
      </c>
      <c r="C20" s="43" t="str">
        <f>ฉบับครู!B20</f>
        <v>5/1</v>
      </c>
      <c r="D20" s="48">
        <f>ฉบับนักเรียน!C20</f>
        <v>43413</v>
      </c>
      <c r="E20" s="51" t="str">
        <f>ฉบับนักเรียน!D20</f>
        <v>นางสาวอภิสรา  เคลื่อนศร</v>
      </c>
      <c r="F20" s="20" t="str">
        <f>ฉบับนักเรียน!E20</f>
        <v>หญิง</v>
      </c>
      <c r="G20" s="18">
        <f>ฉบับนักเรียน!AF20</f>
        <v>0</v>
      </c>
      <c r="H20" s="25" t="str">
        <f t="shared" si="0"/>
        <v>ปกติ</v>
      </c>
      <c r="I20" s="18">
        <f>ฉบับนักเรียน!AI20</f>
        <v>0</v>
      </c>
      <c r="J20" s="25" t="str">
        <f t="shared" si="1"/>
        <v>ปกติ</v>
      </c>
      <c r="K20" s="18">
        <f>ฉบับนักเรียน!AM20</f>
        <v>0</v>
      </c>
      <c r="L20" s="25" t="str">
        <f t="shared" si="2"/>
        <v>ปกติ</v>
      </c>
      <c r="M20" s="18">
        <f>ฉบับนักเรียน!AQ20</f>
        <v>0</v>
      </c>
      <c r="N20" s="25" t="str">
        <f t="shared" si="3"/>
        <v>ปกติ</v>
      </c>
      <c r="O20" s="18">
        <f>ฉบับนักเรียน!AS20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8.75" customHeight="1" x14ac:dyDescent="0.7">
      <c r="A21" s="50"/>
      <c r="B21" s="20" t="s">
        <v>28</v>
      </c>
      <c r="C21" s="43" t="str">
        <f>ฉบับครู!B21</f>
        <v>5/1</v>
      </c>
      <c r="D21" s="48">
        <f>ฉบับนักเรียน!C21</f>
        <v>43434</v>
      </c>
      <c r="E21" s="51" t="str">
        <f>ฉบับนักเรียน!D21</f>
        <v>นางสาวโยษิตา  โหนา</v>
      </c>
      <c r="F21" s="20" t="str">
        <f>ฉบับนักเรียน!E21</f>
        <v>หญิง</v>
      </c>
      <c r="G21" s="18">
        <f>ฉบับนักเรียน!AF21</f>
        <v>0</v>
      </c>
      <c r="H21" s="25" t="str">
        <f t="shared" si="0"/>
        <v>ปกติ</v>
      </c>
      <c r="I21" s="18">
        <f>ฉบับนักเรียน!AI21</f>
        <v>0</v>
      </c>
      <c r="J21" s="25" t="str">
        <f t="shared" si="1"/>
        <v>ปกติ</v>
      </c>
      <c r="K21" s="18">
        <f>ฉบับนักเรียน!AM21</f>
        <v>0</v>
      </c>
      <c r="L21" s="25" t="str">
        <f t="shared" si="2"/>
        <v>ปกติ</v>
      </c>
      <c r="M21" s="18">
        <f>ฉบับนักเรียน!AQ21</f>
        <v>0</v>
      </c>
      <c r="N21" s="25" t="str">
        <f t="shared" si="3"/>
        <v>ปกติ</v>
      </c>
      <c r="O21" s="18">
        <f>ฉบับนักเรียน!AS21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8.75" customHeight="1" x14ac:dyDescent="0.7">
      <c r="A22" s="50"/>
      <c r="B22" s="20" t="s">
        <v>29</v>
      </c>
      <c r="C22" s="43" t="str">
        <f>ฉบับครู!B22</f>
        <v>5/1</v>
      </c>
      <c r="D22" s="48">
        <f>ฉบับนักเรียน!C22</f>
        <v>43440</v>
      </c>
      <c r="E22" s="51" t="str">
        <f>ฉบับนักเรียน!D22</f>
        <v>นางสาวพัณณ์นิญา  กิจอารีย์โชติ</v>
      </c>
      <c r="F22" s="20" t="str">
        <f>ฉบับนักเรียน!E22</f>
        <v>หญิง</v>
      </c>
      <c r="G22" s="18">
        <f>ฉบับนักเรียน!AF22</f>
        <v>0</v>
      </c>
      <c r="H22" s="25" t="str">
        <f t="shared" si="0"/>
        <v>ปกติ</v>
      </c>
      <c r="I22" s="18">
        <f>ฉบับนักเรียน!AI22</f>
        <v>0</v>
      </c>
      <c r="J22" s="25" t="str">
        <f t="shared" si="1"/>
        <v>ปกติ</v>
      </c>
      <c r="K22" s="18">
        <f>ฉบับนักเรียน!AM22</f>
        <v>0</v>
      </c>
      <c r="L22" s="25" t="str">
        <f t="shared" si="2"/>
        <v>ปกติ</v>
      </c>
      <c r="M22" s="18">
        <f>ฉบับนักเรียน!AQ22</f>
        <v>0</v>
      </c>
      <c r="N22" s="25" t="str">
        <f t="shared" si="3"/>
        <v>ปกติ</v>
      </c>
      <c r="O22" s="18">
        <f>ฉบับนักเรียน!AS22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8.75" customHeight="1" x14ac:dyDescent="0.7">
      <c r="A23" s="50"/>
      <c r="B23" s="20" t="s">
        <v>30</v>
      </c>
      <c r="C23" s="43" t="str">
        <f>ฉบับครู!B23</f>
        <v>5/1</v>
      </c>
      <c r="D23" s="48">
        <f>ฉบับนักเรียน!C23</f>
        <v>43505</v>
      </c>
      <c r="E23" s="51" t="str">
        <f>ฉบับนักเรียน!D23</f>
        <v>นางสาวกัญญาภัทร  สุนาอาจ</v>
      </c>
      <c r="F23" s="20" t="str">
        <f>ฉบับนักเรียน!E23</f>
        <v>หญิง</v>
      </c>
      <c r="G23" s="18">
        <f>ฉบับนักเรียน!AF23</f>
        <v>0</v>
      </c>
      <c r="H23" s="25" t="str">
        <f t="shared" si="0"/>
        <v>ปกติ</v>
      </c>
      <c r="I23" s="18">
        <f>ฉบับนักเรียน!AI23</f>
        <v>0</v>
      </c>
      <c r="J23" s="25" t="str">
        <f t="shared" si="1"/>
        <v>ปกติ</v>
      </c>
      <c r="K23" s="18">
        <f>ฉบับนักเรียน!AM23</f>
        <v>0</v>
      </c>
      <c r="L23" s="25" t="str">
        <f t="shared" si="2"/>
        <v>ปกติ</v>
      </c>
      <c r="M23" s="18">
        <f>ฉบับนักเรียน!AQ23</f>
        <v>0</v>
      </c>
      <c r="N23" s="25" t="str">
        <f t="shared" si="3"/>
        <v>ปกติ</v>
      </c>
      <c r="O23" s="18">
        <f>ฉบับนักเรียน!AS23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.75" customHeight="1" x14ac:dyDescent="0.7">
      <c r="A24" s="50"/>
      <c r="B24" s="20" t="s">
        <v>31</v>
      </c>
      <c r="C24" s="43" t="str">
        <f>ฉบับครู!B24</f>
        <v>5/1</v>
      </c>
      <c r="D24" s="48">
        <f>ฉบับนักเรียน!C24</f>
        <v>43515</v>
      </c>
      <c r="E24" s="51" t="str">
        <f>ฉบับนักเรียน!D24</f>
        <v>นางสาวนันท์นภัส  พลอยมณี</v>
      </c>
      <c r="F24" s="20" t="str">
        <f>ฉบับนักเรียน!E24</f>
        <v>หญิง</v>
      </c>
      <c r="G24" s="18">
        <f>ฉบับนักเรียน!AF24</f>
        <v>0</v>
      </c>
      <c r="H24" s="25" t="str">
        <f t="shared" si="0"/>
        <v>ปกติ</v>
      </c>
      <c r="I24" s="18">
        <f>ฉบับนักเรียน!AI24</f>
        <v>0</v>
      </c>
      <c r="J24" s="25" t="str">
        <f t="shared" si="1"/>
        <v>ปกติ</v>
      </c>
      <c r="K24" s="18">
        <f>ฉบับนักเรียน!AM24</f>
        <v>0</v>
      </c>
      <c r="L24" s="25" t="str">
        <f t="shared" si="2"/>
        <v>ปกติ</v>
      </c>
      <c r="M24" s="18">
        <f>ฉบับนักเรียน!AQ24</f>
        <v>0</v>
      </c>
      <c r="N24" s="25" t="str">
        <f t="shared" si="3"/>
        <v>ปกติ</v>
      </c>
      <c r="O24" s="18">
        <f>ฉบับนักเรียน!AS24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.75" customHeight="1" x14ac:dyDescent="0.7">
      <c r="A25" s="50"/>
      <c r="B25" s="20" t="s">
        <v>32</v>
      </c>
      <c r="C25" s="43" t="str">
        <f>ฉบับครู!B25</f>
        <v>5/1</v>
      </c>
      <c r="D25" s="48">
        <f>ฉบับนักเรียน!C25</f>
        <v>43516</v>
      </c>
      <c r="E25" s="51" t="str">
        <f>ฉบับนักเรียน!D25</f>
        <v>นางสาวปณิฎฐา  เพียงคาม</v>
      </c>
      <c r="F25" s="20" t="str">
        <f>ฉบับนักเรียน!E25</f>
        <v>หญิง</v>
      </c>
      <c r="G25" s="18">
        <f>ฉบับนักเรียน!AF25</f>
        <v>0</v>
      </c>
      <c r="H25" s="25" t="str">
        <f t="shared" si="0"/>
        <v>ปกติ</v>
      </c>
      <c r="I25" s="18">
        <f>ฉบับนักเรียน!AI25</f>
        <v>0</v>
      </c>
      <c r="J25" s="25" t="str">
        <f t="shared" si="1"/>
        <v>ปกติ</v>
      </c>
      <c r="K25" s="18">
        <f>ฉบับนักเรียน!AM25</f>
        <v>0</v>
      </c>
      <c r="L25" s="25" t="str">
        <f t="shared" si="2"/>
        <v>ปกติ</v>
      </c>
      <c r="M25" s="18">
        <f>ฉบับนักเรียน!AQ25</f>
        <v>0</v>
      </c>
      <c r="N25" s="25" t="str">
        <f t="shared" si="3"/>
        <v>ปกติ</v>
      </c>
      <c r="O25" s="18">
        <f>ฉบับนักเรียน!AS25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6">
      <c r="A26" s="39"/>
      <c r="B26" s="20" t="s">
        <v>33</v>
      </c>
      <c r="C26" s="43" t="str">
        <f>ฉบับครู!B26</f>
        <v>5/1</v>
      </c>
      <c r="D26" s="48">
        <f>ฉบับนักเรียน!C26</f>
        <v>43520</v>
      </c>
      <c r="E26" s="51" t="str">
        <f>ฉบับนักเรียน!D26</f>
        <v>นางสาวปุณย์จรีย์  สกุลอ่อนนอก</v>
      </c>
      <c r="F26" s="20" t="str">
        <f>ฉบับนักเรียน!E26</f>
        <v>หญิง</v>
      </c>
      <c r="G26" s="18">
        <f>ฉบับนักเรียน!AF26</f>
        <v>0</v>
      </c>
      <c r="H26" s="25" t="str">
        <f t="shared" si="0"/>
        <v>ปกติ</v>
      </c>
      <c r="I26" s="18">
        <f>ฉบับนักเรียน!AI26</f>
        <v>0</v>
      </c>
      <c r="J26" s="25" t="str">
        <f t="shared" si="1"/>
        <v>ปกติ</v>
      </c>
      <c r="K26" s="18">
        <f>ฉบับนักเรียน!AM26</f>
        <v>0</v>
      </c>
      <c r="L26" s="25" t="str">
        <f t="shared" si="2"/>
        <v>ปกติ</v>
      </c>
      <c r="M26" s="18">
        <f>ฉบับนักเรียน!AQ26</f>
        <v>0</v>
      </c>
      <c r="N26" s="25" t="str">
        <f t="shared" si="3"/>
        <v>ปกติ</v>
      </c>
      <c r="O26" s="18">
        <f>ฉบับนักเรียน!AS26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5/1</v>
      </c>
      <c r="D27" s="48">
        <f>ฉบับนักเรียน!C27</f>
        <v>43529</v>
      </c>
      <c r="E27" s="51" t="str">
        <f>ฉบับนักเรียน!D27</f>
        <v>นางสาวสิริรดา  ทะสังขา</v>
      </c>
      <c r="F27" s="20" t="str">
        <f>ฉบับนักเรียน!E27</f>
        <v>หญิง</v>
      </c>
      <c r="G27" s="18">
        <f>ฉบับนักเรียน!AF27</f>
        <v>0</v>
      </c>
      <c r="H27" s="25" t="str">
        <f t="shared" si="0"/>
        <v>ปกติ</v>
      </c>
      <c r="I27" s="18">
        <f>ฉบับนักเรียน!AI27</f>
        <v>0</v>
      </c>
      <c r="J27" s="25" t="str">
        <f t="shared" si="1"/>
        <v>ปกติ</v>
      </c>
      <c r="K27" s="18">
        <f>ฉบับนักเรียน!AM27</f>
        <v>0</v>
      </c>
      <c r="L27" s="25" t="str">
        <f t="shared" si="2"/>
        <v>ปกติ</v>
      </c>
      <c r="M27" s="18">
        <f>ฉบับนักเรียน!AQ27</f>
        <v>0</v>
      </c>
      <c r="N27" s="25" t="str">
        <f t="shared" si="3"/>
        <v>ปกติ</v>
      </c>
      <c r="O27" s="18">
        <f>ฉบับนักเรียน!AS27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5/1</v>
      </c>
      <c r="D28" s="48">
        <f>ฉบับนักเรียน!C28</f>
        <v>43542</v>
      </c>
      <c r="E28" s="51" t="str">
        <f>ฉบับนักเรียน!D28</f>
        <v>นางสาวกชกร  ตาทอง</v>
      </c>
      <c r="F28" s="20" t="str">
        <f>ฉบับนักเรียน!E28</f>
        <v>หญิง</v>
      </c>
      <c r="G28" s="18">
        <f>ฉบับนักเรียน!AF28</f>
        <v>0</v>
      </c>
      <c r="H28" s="25" t="str">
        <f t="shared" si="0"/>
        <v>ปกติ</v>
      </c>
      <c r="I28" s="18">
        <f>ฉบับนักเรียน!AI28</f>
        <v>0</v>
      </c>
      <c r="J28" s="25" t="str">
        <f t="shared" si="1"/>
        <v>ปกติ</v>
      </c>
      <c r="K28" s="18">
        <f>ฉบับนักเรียน!AM28</f>
        <v>0</v>
      </c>
      <c r="L28" s="25" t="str">
        <f t="shared" si="2"/>
        <v>ปกติ</v>
      </c>
      <c r="M28" s="18">
        <f>ฉบับนักเรียน!AQ28</f>
        <v>0</v>
      </c>
      <c r="N28" s="25" t="str">
        <f t="shared" si="3"/>
        <v>ปกติ</v>
      </c>
      <c r="O28" s="18">
        <f>ฉบับนักเรียน!AS28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5/1</v>
      </c>
      <c r="D29" s="48">
        <f>ฉบับนักเรียน!C29</f>
        <v>43543</v>
      </c>
      <c r="E29" s="51" t="str">
        <f>ฉบับนักเรียน!D29</f>
        <v>นางสาวกมลชนก  ตาทอง</v>
      </c>
      <c r="F29" s="20" t="str">
        <f>ฉบับนักเรียน!E29</f>
        <v>หญิง</v>
      </c>
      <c r="G29" s="18">
        <f>ฉบับนักเรียน!AF29</f>
        <v>0</v>
      </c>
      <c r="H29" s="25" t="str">
        <f t="shared" si="0"/>
        <v>ปกติ</v>
      </c>
      <c r="I29" s="18">
        <f>ฉบับนักเรียน!AI29</f>
        <v>0</v>
      </c>
      <c r="J29" s="25" t="str">
        <f t="shared" si="1"/>
        <v>ปกติ</v>
      </c>
      <c r="K29" s="18">
        <f>ฉบับนักเรียน!AM29</f>
        <v>0</v>
      </c>
      <c r="L29" s="25" t="str">
        <f t="shared" si="2"/>
        <v>ปกติ</v>
      </c>
      <c r="M29" s="18">
        <f>ฉบับนักเรียน!AQ29</f>
        <v>0</v>
      </c>
      <c r="N29" s="25" t="str">
        <f t="shared" si="3"/>
        <v>ปกติ</v>
      </c>
      <c r="O29" s="18">
        <f>ฉบับนักเรียน!AS29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5/1</v>
      </c>
      <c r="D30" s="48">
        <f>ฉบับนักเรียน!C30</f>
        <v>43547</v>
      </c>
      <c r="E30" s="51" t="str">
        <f>ฉบับนักเรียน!D30</f>
        <v>นางสาวชนิตาภา  พัดจิ๋ว</v>
      </c>
      <c r="F30" s="20" t="str">
        <f>ฉบับนักเรียน!E30</f>
        <v>หญิง</v>
      </c>
      <c r="G30" s="18">
        <f>ฉบับนักเรียน!AF30</f>
        <v>0</v>
      </c>
      <c r="H30" s="25" t="str">
        <f t="shared" si="0"/>
        <v>ปกติ</v>
      </c>
      <c r="I30" s="18">
        <f>ฉบับนักเรียน!AI30</f>
        <v>0</v>
      </c>
      <c r="J30" s="25" t="str">
        <f t="shared" si="1"/>
        <v>ปกติ</v>
      </c>
      <c r="K30" s="18">
        <f>ฉบับนักเรียน!AM30</f>
        <v>0</v>
      </c>
      <c r="L30" s="25" t="str">
        <f t="shared" si="2"/>
        <v>ปกติ</v>
      </c>
      <c r="M30" s="18">
        <f>ฉบับนักเรียน!AQ30</f>
        <v>0</v>
      </c>
      <c r="N30" s="25" t="str">
        <f t="shared" si="3"/>
        <v>ปกติ</v>
      </c>
      <c r="O30" s="18">
        <f>ฉบับนักเรียน!AS30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5/1</v>
      </c>
      <c r="D31" s="48">
        <f>ฉบับนักเรียน!C31</f>
        <v>43565</v>
      </c>
      <c r="E31" s="51" t="str">
        <f>ฉบับนักเรียน!D31</f>
        <v>นางสาวรัมภาภัค  อรุณภาส</v>
      </c>
      <c r="F31" s="20" t="str">
        <f>ฉบับนักเรียน!E31</f>
        <v>หญิง</v>
      </c>
      <c r="G31" s="18">
        <f>ฉบับนักเรียน!AF31</f>
        <v>0</v>
      </c>
      <c r="H31" s="25" t="str">
        <f t="shared" si="0"/>
        <v>ปกติ</v>
      </c>
      <c r="I31" s="18">
        <f>ฉบับนักเรียน!AI31</f>
        <v>0</v>
      </c>
      <c r="J31" s="25" t="str">
        <f t="shared" si="1"/>
        <v>ปกติ</v>
      </c>
      <c r="K31" s="18">
        <f>ฉบับนักเรียน!AM31</f>
        <v>0</v>
      </c>
      <c r="L31" s="25" t="str">
        <f t="shared" si="2"/>
        <v>ปกติ</v>
      </c>
      <c r="M31" s="18">
        <f>ฉบับนักเรียน!AQ31</f>
        <v>0</v>
      </c>
      <c r="N31" s="25" t="str">
        <f t="shared" si="3"/>
        <v>ปกติ</v>
      </c>
      <c r="O31" s="18">
        <f>ฉบับนักเรียน!AS31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5/1</v>
      </c>
      <c r="D32" s="48">
        <f>ฉบับนักเรียน!C32</f>
        <v>43567</v>
      </c>
      <c r="E32" s="51" t="str">
        <f>ฉบับนักเรียน!D32</f>
        <v>นางสาววรัญญา  พุ่มเกิด</v>
      </c>
      <c r="F32" s="20" t="str">
        <f>ฉบับนักเรียน!E32</f>
        <v>หญิง</v>
      </c>
      <c r="G32" s="18">
        <f>ฉบับนักเรียน!AF32</f>
        <v>0</v>
      </c>
      <c r="H32" s="25" t="str">
        <f t="shared" si="0"/>
        <v>ปกติ</v>
      </c>
      <c r="I32" s="18">
        <f>ฉบับนักเรียน!AI32</f>
        <v>0</v>
      </c>
      <c r="J32" s="25" t="str">
        <f t="shared" si="1"/>
        <v>ปกติ</v>
      </c>
      <c r="K32" s="18">
        <f>ฉบับนักเรียน!AM32</f>
        <v>0</v>
      </c>
      <c r="L32" s="25" t="str">
        <f t="shared" si="2"/>
        <v>ปกติ</v>
      </c>
      <c r="M32" s="18">
        <f>ฉบับนักเรียน!AQ32</f>
        <v>0</v>
      </c>
      <c r="N32" s="25" t="str">
        <f t="shared" si="3"/>
        <v>ปกติ</v>
      </c>
      <c r="O32" s="18">
        <f>ฉบับนักเรียน!AS32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5/1</v>
      </c>
      <c r="D33" s="48">
        <f>ฉบับนักเรียน!C33</f>
        <v>43570</v>
      </c>
      <c r="E33" s="51" t="str">
        <f>ฉบับนักเรียน!D33</f>
        <v>นางสาววริศรา  ธรรมเสวีฤกษ์</v>
      </c>
      <c r="F33" s="20" t="str">
        <f>ฉบับนักเรียน!E33</f>
        <v>หญิง</v>
      </c>
      <c r="G33" s="18">
        <f>ฉบับนักเรียน!AF33</f>
        <v>0</v>
      </c>
      <c r="H33" s="25" t="str">
        <f t="shared" si="0"/>
        <v>ปกติ</v>
      </c>
      <c r="I33" s="18">
        <f>ฉบับนักเรียน!AI33</f>
        <v>0</v>
      </c>
      <c r="J33" s="25" t="str">
        <f t="shared" si="1"/>
        <v>ปกติ</v>
      </c>
      <c r="K33" s="18">
        <f>ฉบับนักเรียน!AM33</f>
        <v>0</v>
      </c>
      <c r="L33" s="25" t="str">
        <f t="shared" si="2"/>
        <v>ปกติ</v>
      </c>
      <c r="M33" s="18">
        <f>ฉบับนักเรียน!AQ33</f>
        <v>0</v>
      </c>
      <c r="N33" s="25" t="str">
        <f t="shared" si="3"/>
        <v>ปกติ</v>
      </c>
      <c r="O33" s="18">
        <f>ฉบับนักเรียน!AS33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5/1</v>
      </c>
      <c r="D34" s="48">
        <f>ฉบับนักเรียน!C34</f>
        <v>43575</v>
      </c>
      <c r="E34" s="51" t="str">
        <f>ฉบับนักเรียน!D34</f>
        <v>นางสาวศศิณัฐ  พุฒิพงศ์โภไคย</v>
      </c>
      <c r="F34" s="20" t="str">
        <f>ฉบับนักเรียน!E34</f>
        <v>หญิง</v>
      </c>
      <c r="G34" s="18">
        <f>ฉบับนักเรียน!AF34</f>
        <v>0</v>
      </c>
      <c r="H34" s="25" t="str">
        <f t="shared" si="0"/>
        <v>ปกติ</v>
      </c>
      <c r="I34" s="18">
        <f>ฉบับนักเรียน!AI34</f>
        <v>0</v>
      </c>
      <c r="J34" s="25" t="str">
        <f t="shared" si="1"/>
        <v>ปกติ</v>
      </c>
      <c r="K34" s="18">
        <f>ฉบับนักเรียน!AM34</f>
        <v>0</v>
      </c>
      <c r="L34" s="25" t="str">
        <f t="shared" si="2"/>
        <v>ปกติ</v>
      </c>
      <c r="M34" s="18">
        <f>ฉบับนักเรียน!AQ34</f>
        <v>0</v>
      </c>
      <c r="N34" s="25" t="str">
        <f t="shared" si="3"/>
        <v>ปกติ</v>
      </c>
      <c r="O34" s="18">
        <f>ฉบับนักเรียน!AS34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5/1</v>
      </c>
      <c r="D35" s="48">
        <f>ฉบับนักเรียน!C35</f>
        <v>43576</v>
      </c>
      <c r="E35" s="51" t="str">
        <f>ฉบับนักเรียน!D35</f>
        <v>นางสาวอนงค์นาถ  แก่นศักดิ์ศิริ</v>
      </c>
      <c r="F35" s="20" t="str">
        <f>ฉบับนักเรียน!E35</f>
        <v>หญิง</v>
      </c>
      <c r="G35" s="18">
        <f>ฉบับนักเรียน!AF35</f>
        <v>0</v>
      </c>
      <c r="H35" s="25" t="str">
        <f t="shared" si="0"/>
        <v>ปกติ</v>
      </c>
      <c r="I35" s="18">
        <f>ฉบับนักเรียน!AI35</f>
        <v>0</v>
      </c>
      <c r="J35" s="25" t="str">
        <f t="shared" si="1"/>
        <v>ปกติ</v>
      </c>
      <c r="K35" s="18">
        <f>ฉบับนักเรียน!AM35</f>
        <v>0</v>
      </c>
      <c r="L35" s="25" t="str">
        <f t="shared" si="2"/>
        <v>ปกติ</v>
      </c>
      <c r="M35" s="18">
        <f>ฉบับนักเรียน!AQ35</f>
        <v>0</v>
      </c>
      <c r="N35" s="25" t="str">
        <f t="shared" si="3"/>
        <v>ปกติ</v>
      </c>
      <c r="O35" s="18">
        <f>ฉบับนักเรียน!AS35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5/1</v>
      </c>
      <c r="D36" s="48">
        <f>ฉบับนักเรียน!C36</f>
        <v>43597</v>
      </c>
      <c r="E36" s="51" t="str">
        <f>ฉบับนักเรียน!D36</f>
        <v>นางสาวมนพร  เลิศสกุลไพศาล</v>
      </c>
      <c r="F36" s="20" t="str">
        <f>ฉบับนักเรียน!E36</f>
        <v>หญิง</v>
      </c>
      <c r="G36" s="18">
        <f>ฉบับนักเรียน!AF36</f>
        <v>0</v>
      </c>
      <c r="H36" s="25" t="str">
        <f t="shared" si="0"/>
        <v>ปกติ</v>
      </c>
      <c r="I36" s="18">
        <f>ฉบับนักเรียน!AI36</f>
        <v>0</v>
      </c>
      <c r="J36" s="25" t="str">
        <f t="shared" si="1"/>
        <v>ปกติ</v>
      </c>
      <c r="K36" s="18">
        <f>ฉบับนักเรียน!AM36</f>
        <v>0</v>
      </c>
      <c r="L36" s="25" t="str">
        <f t="shared" si="2"/>
        <v>ปกติ</v>
      </c>
      <c r="M36" s="18">
        <f>ฉบับนักเรียน!AQ36</f>
        <v>0</v>
      </c>
      <c r="N36" s="25" t="str">
        <f t="shared" si="3"/>
        <v>ปกติ</v>
      </c>
      <c r="O36" s="18">
        <f>ฉบับนักเรียน!AS36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5/1</v>
      </c>
      <c r="D37" s="48">
        <f>ฉบับนักเรียน!C37</f>
        <v>43700</v>
      </c>
      <c r="E37" s="51" t="str">
        <f>ฉบับนักเรียน!D37</f>
        <v>นางสาวเบญญาทิพย์  ศรีเม้ม</v>
      </c>
      <c r="F37" s="20" t="str">
        <f>ฉบับนักเรียน!E37</f>
        <v>หญิง</v>
      </c>
      <c r="G37" s="18">
        <f>ฉบับนักเรียน!AF37</f>
        <v>0</v>
      </c>
      <c r="H37" s="25" t="str">
        <f t="shared" si="0"/>
        <v>ปกติ</v>
      </c>
      <c r="I37" s="18">
        <f>ฉบับนักเรียน!AI37</f>
        <v>0</v>
      </c>
      <c r="J37" s="25" t="str">
        <f t="shared" si="1"/>
        <v>ปกติ</v>
      </c>
      <c r="K37" s="18">
        <f>ฉบับนักเรียน!AM37</f>
        <v>0</v>
      </c>
      <c r="L37" s="25" t="str">
        <f t="shared" si="2"/>
        <v>ปกติ</v>
      </c>
      <c r="M37" s="18">
        <f>ฉบับนักเรียน!AQ37</f>
        <v>0</v>
      </c>
      <c r="N37" s="25" t="str">
        <f t="shared" si="3"/>
        <v>ปกติ</v>
      </c>
      <c r="O37" s="18">
        <f>ฉบับนักเรียน!AS37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5/1</v>
      </c>
      <c r="D38" s="48">
        <f>ฉบับนักเรียน!C38</f>
        <v>43712</v>
      </c>
      <c r="E38" s="51" t="str">
        <f>ฉบับนักเรียน!D38</f>
        <v>นางสาวสุนารี  สิงห์ทอง</v>
      </c>
      <c r="F38" s="20" t="str">
        <f>ฉบับนักเรียน!E38</f>
        <v>หญิง</v>
      </c>
      <c r="G38" s="18">
        <f>ฉบับนักเรียน!AF38</f>
        <v>0</v>
      </c>
      <c r="H38" s="25" t="str">
        <f t="shared" si="0"/>
        <v>ปกติ</v>
      </c>
      <c r="I38" s="18">
        <f>ฉบับนักเรียน!AI38</f>
        <v>0</v>
      </c>
      <c r="J38" s="25" t="str">
        <f t="shared" si="1"/>
        <v>ปกติ</v>
      </c>
      <c r="K38" s="18">
        <f>ฉบับนักเรียน!AM38</f>
        <v>0</v>
      </c>
      <c r="L38" s="25" t="str">
        <f t="shared" si="2"/>
        <v>ปกติ</v>
      </c>
      <c r="M38" s="18">
        <f>ฉบับนักเรียน!AQ38</f>
        <v>0</v>
      </c>
      <c r="N38" s="25" t="str">
        <f t="shared" si="3"/>
        <v>ปกติ</v>
      </c>
      <c r="O38" s="18">
        <f>ฉบับนักเรียน!AS38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5/1</v>
      </c>
      <c r="D39" s="48">
        <f>ฉบับนักเรียน!C39</f>
        <v>43786</v>
      </c>
      <c r="E39" s="51" t="str">
        <f>ฉบับนักเรียน!D39</f>
        <v>นางสาวดวงแก้ว  ไชยนา</v>
      </c>
      <c r="F39" s="20" t="str">
        <f>ฉบับนักเรียน!E39</f>
        <v>หญิง</v>
      </c>
      <c r="G39" s="18">
        <f>ฉบับนักเรียน!AF39</f>
        <v>0</v>
      </c>
      <c r="H39" s="25" t="str">
        <f t="shared" si="0"/>
        <v>ปกติ</v>
      </c>
      <c r="I39" s="18">
        <f>ฉบับนักเรียน!AI39</f>
        <v>0</v>
      </c>
      <c r="J39" s="25" t="str">
        <f t="shared" si="1"/>
        <v>ปกติ</v>
      </c>
      <c r="K39" s="18">
        <f>ฉบับนักเรียน!AM39</f>
        <v>0</v>
      </c>
      <c r="L39" s="25" t="str">
        <f t="shared" si="2"/>
        <v>ปกติ</v>
      </c>
      <c r="M39" s="18">
        <f>ฉบับนักเรียน!AQ39</f>
        <v>0</v>
      </c>
      <c r="N39" s="25" t="str">
        <f t="shared" si="3"/>
        <v>ปกติ</v>
      </c>
      <c r="O39" s="18">
        <f>ฉบับนักเรียน!AS39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5/1</v>
      </c>
      <c r="D40" s="48">
        <f>ฉบับนักเรียน!C40</f>
        <v>43794</v>
      </c>
      <c r="E40" s="51" t="str">
        <f>ฉบับนักเรียน!D40</f>
        <v>นางสาวรามาวดี  ชัยมีแรง</v>
      </c>
      <c r="F40" s="20" t="str">
        <f>ฉบับนักเรียน!E40</f>
        <v>หญิง</v>
      </c>
      <c r="G40" s="18">
        <f>ฉบับนักเรียน!AF40</f>
        <v>0</v>
      </c>
      <c r="H40" s="25" t="str">
        <f t="shared" si="0"/>
        <v>ปกติ</v>
      </c>
      <c r="I40" s="18">
        <f>ฉบับนักเรียน!AI40</f>
        <v>0</v>
      </c>
      <c r="J40" s="25" t="str">
        <f t="shared" si="1"/>
        <v>ปกติ</v>
      </c>
      <c r="K40" s="18">
        <f>ฉบับนักเรียน!AM40</f>
        <v>0</v>
      </c>
      <c r="L40" s="25" t="str">
        <f t="shared" si="2"/>
        <v>ปกติ</v>
      </c>
      <c r="M40" s="18">
        <f>ฉบับนักเรียน!AQ40</f>
        <v>0</v>
      </c>
      <c r="N40" s="25" t="str">
        <f t="shared" si="3"/>
        <v>ปกติ</v>
      </c>
      <c r="O40" s="18">
        <f>ฉบับนักเรียน!AS40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5/1</v>
      </c>
      <c r="D41" s="48">
        <f>ฉบับนักเรียน!C41</f>
        <v>43837</v>
      </c>
      <c r="E41" s="51" t="str">
        <f>ฉบับนักเรียน!D41</f>
        <v>นางสาวบุณจิรัฐญาดา  วงค์ส้มจีน</v>
      </c>
      <c r="F41" s="20" t="str">
        <f>ฉบับนักเรียน!E41</f>
        <v>หญิง</v>
      </c>
      <c r="G41" s="18">
        <f>ฉบับนักเรียน!AF41</f>
        <v>0</v>
      </c>
      <c r="H41" s="25" t="str">
        <f t="shared" si="0"/>
        <v>ปกติ</v>
      </c>
      <c r="I41" s="18">
        <f>ฉบับนักเรียน!AI41</f>
        <v>0</v>
      </c>
      <c r="J41" s="25" t="str">
        <f t="shared" si="1"/>
        <v>ปกติ</v>
      </c>
      <c r="K41" s="18">
        <f>ฉบับนักเรียน!AM41</f>
        <v>0</v>
      </c>
      <c r="L41" s="25" t="str">
        <f t="shared" si="2"/>
        <v>ปกติ</v>
      </c>
      <c r="M41" s="18">
        <f>ฉบับนักเรียน!AQ41</f>
        <v>0</v>
      </c>
      <c r="N41" s="25" t="str">
        <f t="shared" si="3"/>
        <v>ปกติ</v>
      </c>
      <c r="O41" s="18">
        <f>ฉบับนักเรียน!AS41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5/1</v>
      </c>
      <c r="D42" s="48">
        <f>ฉบับนักเรียน!C42</f>
        <v>43844</v>
      </c>
      <c r="E42" s="51" t="str">
        <f>ฉบับนักเรียน!D42</f>
        <v>นางสาววรพิชชา  ศิริทิพย์</v>
      </c>
      <c r="F42" s="20" t="str">
        <f>ฉบับนักเรียน!E42</f>
        <v>หญิง</v>
      </c>
      <c r="G42" s="18">
        <f>ฉบับนักเรียน!AF42</f>
        <v>0</v>
      </c>
      <c r="H42" s="25" t="str">
        <f t="shared" si="0"/>
        <v>ปกติ</v>
      </c>
      <c r="I42" s="18">
        <f>ฉบับนักเรียน!AI42</f>
        <v>0</v>
      </c>
      <c r="J42" s="25" t="str">
        <f t="shared" si="1"/>
        <v>ปกติ</v>
      </c>
      <c r="K42" s="18">
        <f>ฉบับนักเรียน!AM42</f>
        <v>0</v>
      </c>
      <c r="L42" s="25" t="str">
        <f t="shared" si="2"/>
        <v>ปกติ</v>
      </c>
      <c r="M42" s="18">
        <f>ฉบับนักเรียน!AQ42</f>
        <v>0</v>
      </c>
      <c r="N42" s="25" t="str">
        <f t="shared" si="3"/>
        <v>ปกติ</v>
      </c>
      <c r="O42" s="18">
        <f>ฉบับนักเรียน!AS42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5/1</v>
      </c>
      <c r="D43" s="48">
        <f>ฉบับนักเรียน!C43</f>
        <v>43934</v>
      </c>
      <c r="E43" s="51" t="str">
        <f>ฉบับนักเรียน!D43</f>
        <v>นางสาววราภรณ์  อุไรสกุล</v>
      </c>
      <c r="F43" s="20" t="str">
        <f>ฉบับนักเรียน!E43</f>
        <v>หญิง</v>
      </c>
      <c r="G43" s="18">
        <f>ฉบับนักเรียน!AF43</f>
        <v>0</v>
      </c>
      <c r="H43" s="25" t="str">
        <f t="shared" si="0"/>
        <v>ปกติ</v>
      </c>
      <c r="I43" s="18">
        <f>ฉบับนักเรียน!AI43</f>
        <v>0</v>
      </c>
      <c r="J43" s="25" t="str">
        <f t="shared" si="1"/>
        <v>ปกติ</v>
      </c>
      <c r="K43" s="18">
        <f>ฉบับนักเรียน!AM43</f>
        <v>0</v>
      </c>
      <c r="L43" s="25" t="str">
        <f t="shared" si="2"/>
        <v>ปกติ</v>
      </c>
      <c r="M43" s="18">
        <f>ฉบับนักเรียน!AQ43</f>
        <v>0</v>
      </c>
      <c r="N43" s="25" t="str">
        <f t="shared" si="3"/>
        <v>ปกติ</v>
      </c>
      <c r="O43" s="18">
        <f>ฉบับนักเรียน!AS43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5/1</v>
      </c>
      <c r="D44" s="48">
        <f>ฉบับนักเรียน!C44</f>
        <v>45619</v>
      </c>
      <c r="E44" s="51" t="str">
        <f>ฉบับนักเรียน!D44</f>
        <v>นางสาวนรินทร์พร  พิทักษ์มหามงคล</v>
      </c>
      <c r="F44" s="20" t="str">
        <f>ฉบับนักเรียน!E44</f>
        <v>หญิง</v>
      </c>
      <c r="G44" s="18">
        <f>ฉบับนักเรียน!AF44</f>
        <v>0</v>
      </c>
      <c r="H44" s="25" t="str">
        <f t="shared" si="0"/>
        <v>ปกติ</v>
      </c>
      <c r="I44" s="18">
        <f>ฉบับนักเรียน!AI44</f>
        <v>0</v>
      </c>
      <c r="J44" s="25" t="str">
        <f t="shared" si="1"/>
        <v>ปกติ</v>
      </c>
      <c r="K44" s="18">
        <f>ฉบับนักเรียน!AM44</f>
        <v>0</v>
      </c>
      <c r="L44" s="25" t="str">
        <f t="shared" si="2"/>
        <v>ปกติ</v>
      </c>
      <c r="M44" s="18">
        <f>ฉบับนักเรียน!AQ44</f>
        <v>0</v>
      </c>
      <c r="N44" s="25" t="str">
        <f t="shared" si="3"/>
        <v>ปกติ</v>
      </c>
      <c r="O44" s="18">
        <f>ฉบับนักเรียน!AS44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8" customHeight="1" x14ac:dyDescent="0.6">
      <c r="A45" s="39"/>
      <c r="B45" s="20" t="s">
        <v>52</v>
      </c>
      <c r="C45" s="43" t="str">
        <f>ฉบับครู!B45</f>
        <v>5/1</v>
      </c>
      <c r="D45" s="48">
        <f>ฉบับนักเรียน!C45</f>
        <v>45620</v>
      </c>
      <c r="E45" s="51" t="str">
        <f>ฉบับนักเรียน!D45</f>
        <v>นางสาวสรนยา  รักกุศล</v>
      </c>
      <c r="F45" s="20" t="str">
        <f>ฉบับนักเรียน!E45</f>
        <v>หญิง</v>
      </c>
      <c r="G45" s="18">
        <f>ฉบับนักเรียน!AF45</f>
        <v>0</v>
      </c>
      <c r="H45" s="25" t="str">
        <f t="shared" ref="H45" si="8">IF(G45&lt;5,"ปกติ",IF(G45&lt;6,"เสี่ยง","มีปัญหา"))</f>
        <v>ปกติ</v>
      </c>
      <c r="I45" s="18">
        <f>ฉบับนักเรียน!AI45</f>
        <v>0</v>
      </c>
      <c r="J45" s="25" t="str">
        <f t="shared" ref="J45" si="9">IF(I45&lt;5,"ปกติ",IF(I45&lt;6,"เสี่ยง","มีปัญหา"))</f>
        <v>ปกติ</v>
      </c>
      <c r="K45" s="18">
        <f>ฉบับนักเรียน!AM45</f>
        <v>0</v>
      </c>
      <c r="L45" s="25" t="str">
        <f t="shared" ref="L45" si="10">IF(K45&lt;6,"ปกติ",IF(K45&lt;7,"เสี่ยง","มีปัญหา"))</f>
        <v>ปกติ</v>
      </c>
      <c r="M45" s="18">
        <f>ฉบับนักเรียน!AQ45</f>
        <v>0</v>
      </c>
      <c r="N45" s="25" t="str">
        <f t="shared" ref="N45" si="11">IF(M45&lt;5,"ปกติ",IF(M45&lt;6,"เสี่ยง","มีปัญหา"))</f>
        <v>ปกติ</v>
      </c>
      <c r="O45" s="18">
        <f>ฉบับนักเรียน!AS45</f>
        <v>0</v>
      </c>
      <c r="P45" s="25" t="str">
        <f t="shared" ref="P45" si="12">IF(O45&gt;4,"มีจุดแข็ง","ไม่มีจุดแข็ง")</f>
        <v>ไม่มีจุดแข็ง</v>
      </c>
      <c r="Q45" s="18">
        <f t="shared" ref="Q45" si="13">G45+I45+K45+M45</f>
        <v>0</v>
      </c>
      <c r="R45" s="18">
        <f t="shared" ref="R45" si="14">SUM(G45,I45,K45,M45)</f>
        <v>0</v>
      </c>
      <c r="S45" s="25" t="str">
        <f t="shared" ref="S45" si="15">IF(R45&lt;16,"ปกติ",IF(R45&lt;19,"เสี่ยง","มีปัญหา"))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8" customHeight="1" x14ac:dyDescent="0.6">
      <c r="A46" s="39"/>
      <c r="B46" s="20" t="s">
        <v>53</v>
      </c>
      <c r="C46" s="43"/>
      <c r="D46" s="48"/>
      <c r="E46" s="51"/>
      <c r="F46" s="20"/>
      <c r="G46" s="18"/>
      <c r="H46" s="25"/>
      <c r="I46" s="18"/>
      <c r="J46" s="25"/>
      <c r="K46" s="18"/>
      <c r="L46" s="25"/>
      <c r="M46" s="18"/>
      <c r="N46" s="25"/>
      <c r="O46" s="18"/>
      <c r="P46" s="25"/>
      <c r="Q46" s="18"/>
      <c r="R46" s="18"/>
      <c r="S46" s="25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8" customHeight="1" x14ac:dyDescent="0.6">
      <c r="A47" s="39"/>
      <c r="B47" s="20" t="s">
        <v>54</v>
      </c>
      <c r="C47" s="43"/>
      <c r="D47" s="17"/>
      <c r="E47" s="51"/>
      <c r="F47" s="20"/>
      <c r="G47" s="18"/>
      <c r="H47" s="25"/>
      <c r="I47" s="18"/>
      <c r="J47" s="25"/>
      <c r="K47" s="18"/>
      <c r="L47" s="25"/>
      <c r="M47" s="18"/>
      <c r="N47" s="25"/>
      <c r="O47" s="18"/>
      <c r="P47" s="25"/>
      <c r="Q47" s="18"/>
      <c r="R47" s="18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8" customHeight="1" x14ac:dyDescent="0.6">
      <c r="A48" s="39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8" customHeight="1" x14ac:dyDescent="0.6">
      <c r="A49" s="39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8" customHeight="1" x14ac:dyDescent="0.6">
      <c r="A50" s="39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8" customHeight="1" x14ac:dyDescent="0.6">
      <c r="A51" s="39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8" customHeight="1" x14ac:dyDescent="0.6">
      <c r="A52" s="39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8" customHeight="1" x14ac:dyDescent="0.6">
      <c r="A53" s="39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8" customHeight="1" x14ac:dyDescent="0.6">
      <c r="A54" s="39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8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8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8" customHeight="1" x14ac:dyDescent="0.6">
      <c r="A57" s="39"/>
      <c r="B57" s="39"/>
      <c r="C57" s="39"/>
      <c r="D57" s="44"/>
      <c r="E57" s="53" t="str">
        <f>ฉบับผู้ปกครอง!C57</f>
        <v>นางสาวขวัญหทัย อ้นฟัก</v>
      </c>
      <c r="F57" s="39"/>
      <c r="G57" s="39"/>
      <c r="H57" s="39"/>
      <c r="I57" s="39"/>
      <c r="J57" s="39"/>
      <c r="K57" s="39"/>
      <c r="L57" s="39"/>
      <c r="M57" s="39"/>
      <c r="N57" s="84">
        <f>ฉบับผู้ปกครอง!S57</f>
        <v>0</v>
      </c>
      <c r="O57" s="85"/>
      <c r="P57" s="85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8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86" t="s">
        <v>63</v>
      </c>
      <c r="O58" s="85"/>
      <c r="P58" s="85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8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8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8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8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8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8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8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8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8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8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8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8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8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8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topLeftCell="A40" workbookViewId="0">
      <selection activeCell="C46" sqref="C46:S46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2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5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6">
      <c r="A2" s="2"/>
      <c r="B2" s="87" t="s">
        <v>0</v>
      </c>
      <c r="C2" s="88"/>
      <c r="D2" s="88"/>
      <c r="E2" s="88"/>
      <c r="F2" s="89"/>
      <c r="G2" s="96" t="s">
        <v>82</v>
      </c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9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6">
      <c r="A3" s="2"/>
      <c r="B3" s="87" t="str">
        <f>ฉบับนักเรียน!A3</f>
        <v xml:space="preserve">นางสาวขวัญหทัย อ้นฟัก  </v>
      </c>
      <c r="C3" s="88"/>
      <c r="D3" s="88"/>
      <c r="E3" s="88"/>
      <c r="F3" s="89"/>
      <c r="G3" s="87" t="s">
        <v>71</v>
      </c>
      <c r="H3" s="89"/>
      <c r="I3" s="87" t="s">
        <v>72</v>
      </c>
      <c r="J3" s="89"/>
      <c r="K3" s="87" t="s">
        <v>73</v>
      </c>
      <c r="L3" s="89"/>
      <c r="M3" s="87" t="s">
        <v>74</v>
      </c>
      <c r="N3" s="89"/>
      <c r="O3" s="87" t="s">
        <v>75</v>
      </c>
      <c r="P3" s="89"/>
      <c r="Q3" s="54"/>
      <c r="R3" s="87" t="s">
        <v>76</v>
      </c>
      <c r="S3" s="89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5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.75" customHeight="1" x14ac:dyDescent="0.6">
      <c r="A5" s="4"/>
      <c r="B5" s="20" t="s">
        <v>66</v>
      </c>
      <c r="C5" s="43" t="str">
        <f>ฉบับครู!B5</f>
        <v>5/1</v>
      </c>
      <c r="D5" s="48">
        <f>ฉบับนักเรียน!C5</f>
        <v>43381</v>
      </c>
      <c r="E5" s="51" t="str">
        <f>ฉบับนักเรียน!D5</f>
        <v>นายกฤษณรงค์  เขตจัตุรัส</v>
      </c>
      <c r="F5" s="20" t="str">
        <f>ฉบับนักเรียน!E5</f>
        <v>ชาย</v>
      </c>
      <c r="G5" s="18">
        <f>ฉบับครู!AF5</f>
        <v>0</v>
      </c>
      <c r="H5" s="25" t="str">
        <f t="shared" ref="H5:H44" si="0">IF(G5&lt;4,"ปกติ",IF(G5&lt;5,"เสี่ยง","มีปัญหา"))</f>
        <v>ปกติ</v>
      </c>
      <c r="I5" s="18">
        <f>ฉบับครู!AI5</f>
        <v>0</v>
      </c>
      <c r="J5" s="25" t="str">
        <f t="shared" ref="J5:J44" si="1">IF(I5&lt;4,"ปกติ",IF(I5&lt;5,"เสี่ยง","มีปัญหา"))</f>
        <v>ปกติ</v>
      </c>
      <c r="K5" s="18">
        <f>ฉบับครู!AM5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ฉบับครู!AQ5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ฉบับครู!AS5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IF(R5&lt;14,"ปกติ",IF(R5&lt;17,"เสี่ยง","มีปัญหา"))</f>
        <v>ปกติ</v>
      </c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</row>
    <row r="6" spans="1:31" ht="18.75" customHeight="1" x14ac:dyDescent="0.6">
      <c r="A6" s="4"/>
      <c r="B6" s="20" t="s">
        <v>13</v>
      </c>
      <c r="C6" s="43" t="str">
        <f>ฉบับครู!B6</f>
        <v>5/1</v>
      </c>
      <c r="D6" s="48">
        <f>ฉบับนักเรียน!C6</f>
        <v>43420</v>
      </c>
      <c r="E6" s="51" t="str">
        <f>ฉบับนักเรียน!D6</f>
        <v>นายธนากร  เรืองศรี</v>
      </c>
      <c r="F6" s="20" t="str">
        <f>ฉบับนักเรียน!E6</f>
        <v>ชาย</v>
      </c>
      <c r="G6" s="18">
        <f>ฉบับครู!AF6</f>
        <v>0</v>
      </c>
      <c r="H6" s="25" t="str">
        <f t="shared" si="0"/>
        <v>ปกติ</v>
      </c>
      <c r="I6" s="18">
        <f>ฉบับครู!AI6</f>
        <v>0</v>
      </c>
      <c r="J6" s="25" t="str">
        <f t="shared" si="1"/>
        <v>ปกติ</v>
      </c>
      <c r="K6" s="18">
        <f>ฉบับครู!AM6</f>
        <v>0</v>
      </c>
      <c r="L6" s="25" t="str">
        <f t="shared" si="2"/>
        <v>ปกติ</v>
      </c>
      <c r="M6" s="18">
        <f>ฉบับครู!AQ6</f>
        <v>0</v>
      </c>
      <c r="N6" s="25" t="str">
        <f t="shared" si="3"/>
        <v>ปกติ</v>
      </c>
      <c r="O6" s="55">
        <f>ฉบับครู!AS6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</row>
    <row r="7" spans="1:31" ht="18.75" customHeight="1" x14ac:dyDescent="0.6">
      <c r="A7" s="4"/>
      <c r="B7" s="20" t="s">
        <v>14</v>
      </c>
      <c r="C7" s="43" t="str">
        <f>ฉบับครู!B7</f>
        <v>5/1</v>
      </c>
      <c r="D7" s="48">
        <f>ฉบับนักเรียน!C7</f>
        <v>43423</v>
      </c>
      <c r="E7" s="51" t="str">
        <f>ฉบับนักเรียน!D7</f>
        <v>นายพงศภัค  พึ่งตำบล</v>
      </c>
      <c r="F7" s="20" t="str">
        <f>ฉบับนักเรียน!E7</f>
        <v>ชาย</v>
      </c>
      <c r="G7" s="18">
        <f>ฉบับครู!AF7</f>
        <v>0</v>
      </c>
      <c r="H7" s="25" t="str">
        <f t="shared" si="0"/>
        <v>ปกติ</v>
      </c>
      <c r="I7" s="18">
        <f>ฉบับครู!AI7</f>
        <v>0</v>
      </c>
      <c r="J7" s="25" t="str">
        <f t="shared" si="1"/>
        <v>ปกติ</v>
      </c>
      <c r="K7" s="18">
        <f>ฉบับครู!AM7</f>
        <v>0</v>
      </c>
      <c r="L7" s="25" t="str">
        <f t="shared" si="2"/>
        <v>ปกติ</v>
      </c>
      <c r="M7" s="18">
        <f>ฉบับครู!AQ7</f>
        <v>0</v>
      </c>
      <c r="N7" s="25" t="str">
        <f t="shared" si="3"/>
        <v>ปกติ</v>
      </c>
      <c r="O7" s="18">
        <f>ฉบับครู!AS7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18.75" customHeight="1" x14ac:dyDescent="0.6">
      <c r="A8" s="4"/>
      <c r="B8" s="20" t="s">
        <v>15</v>
      </c>
      <c r="C8" s="43" t="str">
        <f>ฉบับครู!B8</f>
        <v>5/1</v>
      </c>
      <c r="D8" s="48">
        <f>ฉบับนักเรียน!C8</f>
        <v>43498</v>
      </c>
      <c r="E8" s="51" t="str">
        <f>ฉบับนักเรียน!D8</f>
        <v>นายภานุวัฒน์  พิลาศรี</v>
      </c>
      <c r="F8" s="20" t="str">
        <f>ฉบับนักเรียน!E8</f>
        <v>ชาย</v>
      </c>
      <c r="G8" s="18">
        <f>ฉบับครู!AF8</f>
        <v>0</v>
      </c>
      <c r="H8" s="25" t="str">
        <f t="shared" si="0"/>
        <v>ปกติ</v>
      </c>
      <c r="I8" s="18">
        <f>ฉบับครู!AI8</f>
        <v>0</v>
      </c>
      <c r="J8" s="25" t="str">
        <f t="shared" si="1"/>
        <v>ปกติ</v>
      </c>
      <c r="K8" s="18">
        <f>ฉบับครู!AM8</f>
        <v>0</v>
      </c>
      <c r="L8" s="25" t="str">
        <f t="shared" si="2"/>
        <v>ปกติ</v>
      </c>
      <c r="M8" s="18">
        <f>ฉบับครู!AQ8</f>
        <v>0</v>
      </c>
      <c r="N8" s="25" t="str">
        <f t="shared" si="3"/>
        <v>ปกติ</v>
      </c>
      <c r="O8" s="18">
        <f>ฉบับครู!AS8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</row>
    <row r="9" spans="1:31" ht="18.75" customHeight="1" x14ac:dyDescent="0.6">
      <c r="A9" s="4"/>
      <c r="B9" s="20" t="s">
        <v>16</v>
      </c>
      <c r="C9" s="43" t="str">
        <f>ฉบับครู!B9</f>
        <v>5/1</v>
      </c>
      <c r="D9" s="48">
        <f>ฉบับนักเรียน!C9</f>
        <v>43539</v>
      </c>
      <c r="E9" s="51" t="str">
        <f>ฉบับนักเรียน!D9</f>
        <v>นายภูริ  ศิวิไล</v>
      </c>
      <c r="F9" s="20" t="str">
        <f>ฉบับนักเรียน!E9</f>
        <v>ชาย</v>
      </c>
      <c r="G9" s="18">
        <f>ฉบับครู!AF9</f>
        <v>0</v>
      </c>
      <c r="H9" s="25" t="str">
        <f t="shared" si="0"/>
        <v>ปกติ</v>
      </c>
      <c r="I9" s="18">
        <f>ฉบับครู!AI9</f>
        <v>0</v>
      </c>
      <c r="J9" s="25" t="str">
        <f t="shared" si="1"/>
        <v>ปกติ</v>
      </c>
      <c r="K9" s="18">
        <f>ฉบับครู!AM9</f>
        <v>0</v>
      </c>
      <c r="L9" s="25" t="str">
        <f t="shared" si="2"/>
        <v>ปกติ</v>
      </c>
      <c r="M9" s="18">
        <f>ฉบับครู!AQ9</f>
        <v>0</v>
      </c>
      <c r="N9" s="25" t="str">
        <f t="shared" si="3"/>
        <v>ปกติ</v>
      </c>
      <c r="O9" s="55">
        <f>ฉบับครู!AS9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</row>
    <row r="10" spans="1:31" ht="18.75" customHeight="1" x14ac:dyDescent="0.6">
      <c r="A10" s="4"/>
      <c r="B10" s="20" t="s">
        <v>17</v>
      </c>
      <c r="C10" s="43" t="str">
        <f>ฉบับครู!B10</f>
        <v>5/1</v>
      </c>
      <c r="D10" s="48">
        <f>ฉบับนักเรียน!C10</f>
        <v>43583</v>
      </c>
      <c r="E10" s="51" t="str">
        <f>ฉบับนักเรียน!D10</f>
        <v>นายธนภูมิ  ประพงษ์</v>
      </c>
      <c r="F10" s="20" t="str">
        <f>ฉบับนักเรียน!E10</f>
        <v>ชาย</v>
      </c>
      <c r="G10" s="18">
        <f>ฉบับครู!AF10</f>
        <v>0</v>
      </c>
      <c r="H10" s="25" t="str">
        <f t="shared" si="0"/>
        <v>ปกติ</v>
      </c>
      <c r="I10" s="18">
        <f>ฉบับครู!AI10</f>
        <v>0</v>
      </c>
      <c r="J10" s="25" t="str">
        <f t="shared" si="1"/>
        <v>ปกติ</v>
      </c>
      <c r="K10" s="18">
        <f>ฉบับครู!AM10</f>
        <v>0</v>
      </c>
      <c r="L10" s="25" t="str">
        <f t="shared" si="2"/>
        <v>ปกติ</v>
      </c>
      <c r="M10" s="18">
        <f>ฉบับครู!AQ10</f>
        <v>0</v>
      </c>
      <c r="N10" s="25" t="str">
        <f t="shared" si="3"/>
        <v>ปกติ</v>
      </c>
      <c r="O10" s="18">
        <f>ฉบับครู!AS10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</row>
    <row r="11" spans="1:31" ht="18.75" customHeight="1" x14ac:dyDescent="0.6">
      <c r="A11" s="4"/>
      <c r="B11" s="20" t="s">
        <v>18</v>
      </c>
      <c r="C11" s="43" t="str">
        <f>ฉบับครู!B11</f>
        <v>5/1</v>
      </c>
      <c r="D11" s="48">
        <f>ฉบับนักเรียน!C11</f>
        <v>43592</v>
      </c>
      <c r="E11" s="51" t="str">
        <f>ฉบับนักเรียน!D11</f>
        <v>นายพงศ์ภรณ์  วงศ์หนองแวง</v>
      </c>
      <c r="F11" s="20" t="str">
        <f>ฉบับนักเรียน!E11</f>
        <v>ชาย</v>
      </c>
      <c r="G11" s="18">
        <f>ฉบับครู!AF11</f>
        <v>0</v>
      </c>
      <c r="H11" s="25" t="str">
        <f t="shared" si="0"/>
        <v>ปกติ</v>
      </c>
      <c r="I11" s="18">
        <f>ฉบับครู!AI11</f>
        <v>0</v>
      </c>
      <c r="J11" s="25" t="str">
        <f t="shared" si="1"/>
        <v>ปกติ</v>
      </c>
      <c r="K11" s="18">
        <f>ฉบับครู!AM11</f>
        <v>0</v>
      </c>
      <c r="L11" s="25" t="str">
        <f t="shared" si="2"/>
        <v>ปกติ</v>
      </c>
      <c r="M11" s="18">
        <f>ฉบับครู!AQ11</f>
        <v>0</v>
      </c>
      <c r="N11" s="25" t="str">
        <f t="shared" si="3"/>
        <v>ปกติ</v>
      </c>
      <c r="O11" s="18">
        <f>ฉบับครู!AS11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</row>
    <row r="12" spans="1:31" ht="18.75" customHeight="1" x14ac:dyDescent="0.6">
      <c r="A12" s="4"/>
      <c r="B12" s="20" t="s">
        <v>19</v>
      </c>
      <c r="C12" s="43" t="str">
        <f>ฉบับครู!B12</f>
        <v>5/1</v>
      </c>
      <c r="D12" s="48">
        <f>ฉบับนักเรียน!C12</f>
        <v>43596</v>
      </c>
      <c r="E12" s="51" t="str">
        <f>ฉบับนักเรียน!D12</f>
        <v>นายสุรบดินทร์  คำจันทราช</v>
      </c>
      <c r="F12" s="20" t="str">
        <f>ฉบับนักเรียน!E12</f>
        <v>ชาย</v>
      </c>
      <c r="G12" s="18">
        <f>ฉบับครู!AF12</f>
        <v>0</v>
      </c>
      <c r="H12" s="25" t="str">
        <f t="shared" si="0"/>
        <v>ปกติ</v>
      </c>
      <c r="I12" s="18">
        <f>ฉบับครู!AI12</f>
        <v>0</v>
      </c>
      <c r="J12" s="25" t="str">
        <f t="shared" si="1"/>
        <v>ปกติ</v>
      </c>
      <c r="K12" s="18">
        <f>ฉบับครู!AM12</f>
        <v>0</v>
      </c>
      <c r="L12" s="25" t="str">
        <f t="shared" si="2"/>
        <v>ปกติ</v>
      </c>
      <c r="M12" s="18">
        <f>ฉบับครู!AQ12</f>
        <v>0</v>
      </c>
      <c r="N12" s="25" t="str">
        <f t="shared" si="3"/>
        <v>ปกติ</v>
      </c>
      <c r="O12" s="18">
        <f>ฉบับครู!AS12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</row>
    <row r="13" spans="1:31" ht="18.75" customHeight="1" x14ac:dyDescent="0.6">
      <c r="A13" s="4"/>
      <c r="B13" s="20" t="s">
        <v>20</v>
      </c>
      <c r="C13" s="43" t="str">
        <f>ฉบับครู!B13</f>
        <v>5/1</v>
      </c>
      <c r="D13" s="48">
        <f>ฉบับนักเรียน!C13</f>
        <v>43671</v>
      </c>
      <c r="E13" s="51" t="str">
        <f>ฉบับนักเรียน!D13</f>
        <v>นายชิษณุกร  ใสเนตร</v>
      </c>
      <c r="F13" s="20" t="str">
        <f>ฉบับนักเรียน!E13</f>
        <v>ชาย</v>
      </c>
      <c r="G13" s="18">
        <f>ฉบับครู!AF13</f>
        <v>0</v>
      </c>
      <c r="H13" s="25" t="str">
        <f t="shared" si="0"/>
        <v>ปกติ</v>
      </c>
      <c r="I13" s="18">
        <f>ฉบับครู!AI13</f>
        <v>0</v>
      </c>
      <c r="J13" s="25" t="str">
        <f t="shared" si="1"/>
        <v>ปกติ</v>
      </c>
      <c r="K13" s="18">
        <f>ฉบับครู!AM13</f>
        <v>0</v>
      </c>
      <c r="L13" s="25" t="str">
        <f t="shared" si="2"/>
        <v>ปกติ</v>
      </c>
      <c r="M13" s="18">
        <f>ฉบับครู!AQ13</f>
        <v>0</v>
      </c>
      <c r="N13" s="25" t="str">
        <f t="shared" si="3"/>
        <v>ปกติ</v>
      </c>
      <c r="O13" s="18">
        <f>ฉบับครู!AS13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</row>
    <row r="14" spans="1:31" ht="18.75" customHeight="1" x14ac:dyDescent="0.6">
      <c r="A14" s="4"/>
      <c r="B14" s="20" t="s">
        <v>21</v>
      </c>
      <c r="C14" s="43" t="str">
        <f>ฉบับครู!B14</f>
        <v>5/1</v>
      </c>
      <c r="D14" s="48">
        <f>ฉบับนักเรียน!C14</f>
        <v>43760</v>
      </c>
      <c r="E14" s="51" t="str">
        <f>ฉบับนักเรียน!D14</f>
        <v>นายเจษฎากร  พวงศรี</v>
      </c>
      <c r="F14" s="20" t="str">
        <f>ฉบับนักเรียน!E14</f>
        <v>ชาย</v>
      </c>
      <c r="G14" s="18">
        <f>ฉบับครู!AF14</f>
        <v>0</v>
      </c>
      <c r="H14" s="25" t="str">
        <f t="shared" si="0"/>
        <v>ปกติ</v>
      </c>
      <c r="I14" s="18">
        <f>ฉบับครู!AI14</f>
        <v>0</v>
      </c>
      <c r="J14" s="25" t="str">
        <f t="shared" si="1"/>
        <v>ปกติ</v>
      </c>
      <c r="K14" s="18">
        <f>ฉบับครู!AM14</f>
        <v>0</v>
      </c>
      <c r="L14" s="25" t="str">
        <f t="shared" si="2"/>
        <v>ปกติ</v>
      </c>
      <c r="M14" s="18">
        <f>ฉบับครู!AQ14</f>
        <v>0</v>
      </c>
      <c r="N14" s="25" t="str">
        <f t="shared" si="3"/>
        <v>ปกติ</v>
      </c>
      <c r="O14" s="18">
        <f>ฉบับครู!AS14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</row>
    <row r="15" spans="1:31" ht="18.75" customHeight="1" x14ac:dyDescent="0.6">
      <c r="A15" s="4"/>
      <c r="B15" s="20" t="s">
        <v>22</v>
      </c>
      <c r="C15" s="43" t="str">
        <f>ฉบับครู!B15</f>
        <v>5/1</v>
      </c>
      <c r="D15" s="48">
        <f>ฉบับนักเรียน!C15</f>
        <v>43815</v>
      </c>
      <c r="E15" s="51" t="str">
        <f>ฉบับนักเรียน!D15</f>
        <v>นายรัตพล  วงษ์ษา</v>
      </c>
      <c r="F15" s="20" t="str">
        <f>ฉบับนักเรียน!E15</f>
        <v>ชาย</v>
      </c>
      <c r="G15" s="18">
        <f>ฉบับครู!AF15</f>
        <v>0</v>
      </c>
      <c r="H15" s="25" t="str">
        <f t="shared" si="0"/>
        <v>ปกติ</v>
      </c>
      <c r="I15" s="18">
        <f>ฉบับครู!AI15</f>
        <v>0</v>
      </c>
      <c r="J15" s="25" t="str">
        <f t="shared" si="1"/>
        <v>ปกติ</v>
      </c>
      <c r="K15" s="18">
        <f>ฉบับครู!AM15</f>
        <v>0</v>
      </c>
      <c r="L15" s="25" t="str">
        <f t="shared" si="2"/>
        <v>ปกติ</v>
      </c>
      <c r="M15" s="18">
        <f>ฉบับครู!AQ15</f>
        <v>0</v>
      </c>
      <c r="N15" s="25" t="str">
        <f t="shared" si="3"/>
        <v>ปกติ</v>
      </c>
      <c r="O15" s="18">
        <f>ฉบับครู!AS15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</row>
    <row r="16" spans="1:31" ht="18.75" customHeight="1" x14ac:dyDescent="0.6">
      <c r="A16" s="4"/>
      <c r="B16" s="20" t="s">
        <v>23</v>
      </c>
      <c r="C16" s="43" t="str">
        <f>ฉบับครู!B16</f>
        <v>5/1</v>
      </c>
      <c r="D16" s="48">
        <f>ฉบับนักเรียน!C16</f>
        <v>43866</v>
      </c>
      <c r="E16" s="51" t="str">
        <f>ฉบับนักเรียน!D16</f>
        <v>นายรัชชานนท์  ประยงสิน</v>
      </c>
      <c r="F16" s="20" t="str">
        <f>ฉบับนักเรียน!E16</f>
        <v>ชาย</v>
      </c>
      <c r="G16" s="18">
        <f>ฉบับครู!AF16</f>
        <v>0</v>
      </c>
      <c r="H16" s="25" t="str">
        <f t="shared" si="0"/>
        <v>ปกติ</v>
      </c>
      <c r="I16" s="18">
        <f>ฉบับครู!AI16</f>
        <v>0</v>
      </c>
      <c r="J16" s="25" t="str">
        <f t="shared" si="1"/>
        <v>ปกติ</v>
      </c>
      <c r="K16" s="18">
        <f>ฉบับครู!AM16</f>
        <v>0</v>
      </c>
      <c r="L16" s="25" t="str">
        <f t="shared" si="2"/>
        <v>ปกติ</v>
      </c>
      <c r="M16" s="18">
        <f>ฉบับครู!AQ16</f>
        <v>0</v>
      </c>
      <c r="N16" s="25" t="str">
        <f t="shared" si="3"/>
        <v>ปกติ</v>
      </c>
      <c r="O16" s="18">
        <f>ฉบับครู!AS16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</row>
    <row r="17" spans="1:31" ht="18.75" customHeight="1" x14ac:dyDescent="0.6">
      <c r="A17" s="4"/>
      <c r="B17" s="20" t="s">
        <v>24</v>
      </c>
      <c r="C17" s="43" t="str">
        <f>ฉบับครู!B17</f>
        <v>5/1</v>
      </c>
      <c r="D17" s="48">
        <f>ฉบับนักเรียน!C17</f>
        <v>43895</v>
      </c>
      <c r="E17" s="51" t="str">
        <f>ฉบับนักเรียน!D17</f>
        <v>นายจักรกมล  ประชาเขียว</v>
      </c>
      <c r="F17" s="20" t="str">
        <f>ฉบับนักเรียน!E17</f>
        <v>ชาย</v>
      </c>
      <c r="G17" s="18">
        <f>ฉบับครู!AF17</f>
        <v>0</v>
      </c>
      <c r="H17" s="25" t="str">
        <f t="shared" si="0"/>
        <v>ปกติ</v>
      </c>
      <c r="I17" s="18">
        <f>ฉบับครู!AI17</f>
        <v>0</v>
      </c>
      <c r="J17" s="25" t="str">
        <f t="shared" si="1"/>
        <v>ปกติ</v>
      </c>
      <c r="K17" s="18">
        <f>ฉบับครู!AM17</f>
        <v>0</v>
      </c>
      <c r="L17" s="25" t="str">
        <f t="shared" si="2"/>
        <v>ปกติ</v>
      </c>
      <c r="M17" s="18">
        <f>ฉบับครู!AQ17</f>
        <v>0</v>
      </c>
      <c r="N17" s="25" t="str">
        <f t="shared" si="3"/>
        <v>ปกติ</v>
      </c>
      <c r="O17" s="55">
        <f>ฉบับครู!AS17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</row>
    <row r="18" spans="1:31" ht="18.75" customHeight="1" x14ac:dyDescent="0.6">
      <c r="A18" s="4"/>
      <c r="B18" s="20" t="s">
        <v>25</v>
      </c>
      <c r="C18" s="43" t="str">
        <f>ฉบับครู!B18</f>
        <v>5/1</v>
      </c>
      <c r="D18" s="48">
        <f>ฉบับนักเรียน!C18</f>
        <v>43396</v>
      </c>
      <c r="E18" s="51" t="str">
        <f>ฉบับนักเรียน!D18</f>
        <v>นางสาวจันทร์สุดา  ยินดีขันธ์</v>
      </c>
      <c r="F18" s="20" t="str">
        <f>ฉบับนักเรียน!E18</f>
        <v>หญิง</v>
      </c>
      <c r="G18" s="18">
        <f>ฉบับครู!AF18</f>
        <v>0</v>
      </c>
      <c r="H18" s="25" t="str">
        <f t="shared" si="0"/>
        <v>ปกติ</v>
      </c>
      <c r="I18" s="18">
        <f>ฉบับครู!AI18</f>
        <v>0</v>
      </c>
      <c r="J18" s="25" t="str">
        <f t="shared" si="1"/>
        <v>ปกติ</v>
      </c>
      <c r="K18" s="18">
        <f>ฉบับครู!AM18</f>
        <v>0</v>
      </c>
      <c r="L18" s="25" t="str">
        <f t="shared" si="2"/>
        <v>ปกติ</v>
      </c>
      <c r="M18" s="18">
        <f>ฉบับครู!AQ18</f>
        <v>0</v>
      </c>
      <c r="N18" s="25" t="str">
        <f t="shared" si="3"/>
        <v>ปกติ</v>
      </c>
      <c r="O18" s="18">
        <f>ฉบับครู!AS18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</row>
    <row r="19" spans="1:31" ht="18.75" customHeight="1" x14ac:dyDescent="0.6">
      <c r="A19" s="4"/>
      <c r="B19" s="20" t="s">
        <v>26</v>
      </c>
      <c r="C19" s="43" t="str">
        <f>ฉบับครู!B19</f>
        <v>5/1</v>
      </c>
      <c r="D19" s="48">
        <f>ฉบับนักเรียน!C19</f>
        <v>43410</v>
      </c>
      <c r="E19" s="51" t="str">
        <f>ฉบับนักเรียน!D19</f>
        <v>นางสาวรินรดา  คำจันทร์</v>
      </c>
      <c r="F19" s="20" t="str">
        <f>ฉบับนักเรียน!E19</f>
        <v>หญิง</v>
      </c>
      <c r="G19" s="18">
        <f>ฉบับครู!AF19</f>
        <v>0</v>
      </c>
      <c r="H19" s="25" t="str">
        <f t="shared" si="0"/>
        <v>ปกติ</v>
      </c>
      <c r="I19" s="18">
        <f>ฉบับครู!AI19</f>
        <v>0</v>
      </c>
      <c r="J19" s="25" t="str">
        <f t="shared" si="1"/>
        <v>ปกติ</v>
      </c>
      <c r="K19" s="18">
        <f>ฉบับครู!AM19</f>
        <v>0</v>
      </c>
      <c r="L19" s="25" t="str">
        <f t="shared" si="2"/>
        <v>ปกติ</v>
      </c>
      <c r="M19" s="18">
        <f>ฉบับครู!AQ19</f>
        <v>0</v>
      </c>
      <c r="N19" s="25" t="str">
        <f t="shared" si="3"/>
        <v>ปกติ</v>
      </c>
      <c r="O19" s="18">
        <f>ฉบับครู!AS19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</row>
    <row r="20" spans="1:31" ht="18.75" customHeight="1" x14ac:dyDescent="0.6">
      <c r="A20" s="4"/>
      <c r="B20" s="20" t="s">
        <v>27</v>
      </c>
      <c r="C20" s="43" t="str">
        <f>ฉบับครู!B20</f>
        <v>5/1</v>
      </c>
      <c r="D20" s="48">
        <f>ฉบับนักเรียน!C20</f>
        <v>43413</v>
      </c>
      <c r="E20" s="51" t="str">
        <f>ฉบับนักเรียน!D20</f>
        <v>นางสาวอภิสรา  เคลื่อนศร</v>
      </c>
      <c r="F20" s="20" t="str">
        <f>ฉบับนักเรียน!E20</f>
        <v>หญิง</v>
      </c>
      <c r="G20" s="18">
        <f>ฉบับครู!AF20</f>
        <v>0</v>
      </c>
      <c r="H20" s="25" t="str">
        <f t="shared" si="0"/>
        <v>ปกติ</v>
      </c>
      <c r="I20" s="18">
        <f>ฉบับครู!AI20</f>
        <v>0</v>
      </c>
      <c r="J20" s="25" t="str">
        <f t="shared" si="1"/>
        <v>ปกติ</v>
      </c>
      <c r="K20" s="18">
        <f>ฉบับครู!AM20</f>
        <v>0</v>
      </c>
      <c r="L20" s="25" t="str">
        <f t="shared" si="2"/>
        <v>ปกติ</v>
      </c>
      <c r="M20" s="18">
        <f>ฉบับครู!AQ20</f>
        <v>0</v>
      </c>
      <c r="N20" s="25" t="str">
        <f t="shared" si="3"/>
        <v>ปกติ</v>
      </c>
      <c r="O20" s="18">
        <f>ฉบับครู!AS20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</row>
    <row r="21" spans="1:31" ht="18.75" customHeight="1" x14ac:dyDescent="0.6">
      <c r="A21" s="4"/>
      <c r="B21" s="20" t="s">
        <v>28</v>
      </c>
      <c r="C21" s="43" t="str">
        <f>ฉบับครู!B21</f>
        <v>5/1</v>
      </c>
      <c r="D21" s="48">
        <f>ฉบับนักเรียน!C21</f>
        <v>43434</v>
      </c>
      <c r="E21" s="51" t="str">
        <f>ฉบับนักเรียน!D21</f>
        <v>นางสาวโยษิตา  โหนา</v>
      </c>
      <c r="F21" s="20" t="str">
        <f>ฉบับนักเรียน!E21</f>
        <v>หญิง</v>
      </c>
      <c r="G21" s="18">
        <f>ฉบับครู!AF21</f>
        <v>0</v>
      </c>
      <c r="H21" s="25" t="str">
        <f t="shared" si="0"/>
        <v>ปกติ</v>
      </c>
      <c r="I21" s="18">
        <f>ฉบับครู!AI21</f>
        <v>0</v>
      </c>
      <c r="J21" s="25" t="str">
        <f t="shared" si="1"/>
        <v>ปกติ</v>
      </c>
      <c r="K21" s="18">
        <f>ฉบับครู!AM21</f>
        <v>0</v>
      </c>
      <c r="L21" s="25" t="str">
        <f t="shared" si="2"/>
        <v>ปกติ</v>
      </c>
      <c r="M21" s="18">
        <f>ฉบับครู!AQ21</f>
        <v>0</v>
      </c>
      <c r="N21" s="25" t="str">
        <f t="shared" si="3"/>
        <v>ปกติ</v>
      </c>
      <c r="O21" s="18">
        <f>ฉบับครู!AS21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 spans="1:31" ht="18.75" customHeight="1" x14ac:dyDescent="0.6">
      <c r="A22" s="4"/>
      <c r="B22" s="20" t="s">
        <v>29</v>
      </c>
      <c r="C22" s="43" t="str">
        <f>ฉบับครู!B22</f>
        <v>5/1</v>
      </c>
      <c r="D22" s="48">
        <f>ฉบับนักเรียน!C22</f>
        <v>43440</v>
      </c>
      <c r="E22" s="51" t="str">
        <f>ฉบับนักเรียน!D22</f>
        <v>นางสาวพัณณ์นิญา  กิจอารีย์โชติ</v>
      </c>
      <c r="F22" s="20" t="str">
        <f>ฉบับนักเรียน!E22</f>
        <v>หญิง</v>
      </c>
      <c r="G22" s="18">
        <f>ฉบับครู!AF22</f>
        <v>0</v>
      </c>
      <c r="H22" s="25" t="str">
        <f t="shared" si="0"/>
        <v>ปกติ</v>
      </c>
      <c r="I22" s="18">
        <f>ฉบับครู!AI22</f>
        <v>0</v>
      </c>
      <c r="J22" s="25" t="str">
        <f t="shared" si="1"/>
        <v>ปกติ</v>
      </c>
      <c r="K22" s="18">
        <f>ฉบับครู!AM22</f>
        <v>0</v>
      </c>
      <c r="L22" s="25" t="str">
        <f t="shared" si="2"/>
        <v>ปกติ</v>
      </c>
      <c r="M22" s="18">
        <f>ฉบับครู!AQ22</f>
        <v>0</v>
      </c>
      <c r="N22" s="25" t="str">
        <f t="shared" si="3"/>
        <v>ปกติ</v>
      </c>
      <c r="O22" s="18">
        <f>ฉบับครู!AS22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 spans="1:31" ht="18.75" customHeight="1" x14ac:dyDescent="0.6">
      <c r="A23" s="4"/>
      <c r="B23" s="20" t="s">
        <v>30</v>
      </c>
      <c r="C23" s="43" t="str">
        <f>ฉบับครู!B23</f>
        <v>5/1</v>
      </c>
      <c r="D23" s="48">
        <f>ฉบับนักเรียน!C23</f>
        <v>43505</v>
      </c>
      <c r="E23" s="51" t="str">
        <f>ฉบับนักเรียน!D23</f>
        <v>นางสาวกัญญาภัทร  สุนาอาจ</v>
      </c>
      <c r="F23" s="20" t="str">
        <f>ฉบับนักเรียน!E23</f>
        <v>หญิง</v>
      </c>
      <c r="G23" s="18">
        <f>ฉบับครู!AF23</f>
        <v>0</v>
      </c>
      <c r="H23" s="25" t="str">
        <f t="shared" si="0"/>
        <v>ปกติ</v>
      </c>
      <c r="I23" s="18">
        <f>ฉบับครู!AI23</f>
        <v>0</v>
      </c>
      <c r="J23" s="25" t="str">
        <f t="shared" si="1"/>
        <v>ปกติ</v>
      </c>
      <c r="K23" s="18">
        <f>ฉบับครู!AM23</f>
        <v>0</v>
      </c>
      <c r="L23" s="25" t="str">
        <f t="shared" si="2"/>
        <v>ปกติ</v>
      </c>
      <c r="M23" s="18">
        <f>ฉบับครู!AQ23</f>
        <v>0</v>
      </c>
      <c r="N23" s="25" t="str">
        <f t="shared" si="3"/>
        <v>ปกติ</v>
      </c>
      <c r="O23" s="18">
        <f>ฉบับครู!AS23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</row>
    <row r="24" spans="1:31" ht="18" customHeight="1" x14ac:dyDescent="0.6">
      <c r="A24" s="5"/>
      <c r="B24" s="20" t="s">
        <v>31</v>
      </c>
      <c r="C24" s="43" t="str">
        <f>ฉบับครู!B24</f>
        <v>5/1</v>
      </c>
      <c r="D24" s="48">
        <f>ฉบับนักเรียน!C24</f>
        <v>43515</v>
      </c>
      <c r="E24" s="51" t="str">
        <f>ฉบับนักเรียน!D24</f>
        <v>นางสาวนันท์นภัส  พลอยมณี</v>
      </c>
      <c r="F24" s="20" t="str">
        <f>ฉบับนักเรียน!E24</f>
        <v>หญิง</v>
      </c>
      <c r="G24" s="18">
        <f>ฉบับครู!AF24</f>
        <v>0</v>
      </c>
      <c r="H24" s="25" t="str">
        <f t="shared" si="0"/>
        <v>ปกติ</v>
      </c>
      <c r="I24" s="18">
        <f>ฉบับครู!AI24</f>
        <v>0</v>
      </c>
      <c r="J24" s="25" t="str">
        <f t="shared" si="1"/>
        <v>ปกติ</v>
      </c>
      <c r="K24" s="18">
        <f>ฉบับครู!AM24</f>
        <v>0</v>
      </c>
      <c r="L24" s="25" t="str">
        <f t="shared" si="2"/>
        <v>ปกติ</v>
      </c>
      <c r="M24" s="18">
        <f>ฉบับครู!AQ24</f>
        <v>0</v>
      </c>
      <c r="N24" s="25" t="str">
        <f t="shared" si="3"/>
        <v>ปกติ</v>
      </c>
      <c r="O24" s="18">
        <f>ฉบับครู!AS24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</row>
    <row r="25" spans="1:31" ht="18" customHeight="1" x14ac:dyDescent="0.6">
      <c r="A25" s="5"/>
      <c r="B25" s="20" t="s">
        <v>32</v>
      </c>
      <c r="C25" s="43" t="str">
        <f>ฉบับครู!B25</f>
        <v>5/1</v>
      </c>
      <c r="D25" s="48">
        <f>ฉบับนักเรียน!C25</f>
        <v>43516</v>
      </c>
      <c r="E25" s="51" t="str">
        <f>ฉบับนักเรียน!D25</f>
        <v>นางสาวปณิฎฐา  เพียงคาม</v>
      </c>
      <c r="F25" s="20" t="str">
        <f>ฉบับนักเรียน!E25</f>
        <v>หญิง</v>
      </c>
      <c r="G25" s="18">
        <f>ฉบับครู!AF25</f>
        <v>0</v>
      </c>
      <c r="H25" s="25" t="str">
        <f t="shared" si="0"/>
        <v>ปกติ</v>
      </c>
      <c r="I25" s="18">
        <f>ฉบับครู!AI25</f>
        <v>0</v>
      </c>
      <c r="J25" s="25" t="str">
        <f t="shared" si="1"/>
        <v>ปกติ</v>
      </c>
      <c r="K25" s="18">
        <f>ฉบับครู!AM25</f>
        <v>0</v>
      </c>
      <c r="L25" s="25" t="str">
        <f t="shared" si="2"/>
        <v>ปกติ</v>
      </c>
      <c r="M25" s="18">
        <f>ฉบับครู!AQ25</f>
        <v>0</v>
      </c>
      <c r="N25" s="25" t="str">
        <f t="shared" si="3"/>
        <v>ปกติ</v>
      </c>
      <c r="O25" s="18">
        <f>ฉบับครู!AS25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</row>
    <row r="26" spans="1:31" ht="18" customHeight="1" x14ac:dyDescent="0.6">
      <c r="A26" s="1"/>
      <c r="B26" s="20" t="s">
        <v>33</v>
      </c>
      <c r="C26" s="43" t="str">
        <f>ฉบับครู!B26</f>
        <v>5/1</v>
      </c>
      <c r="D26" s="48">
        <f>ฉบับนักเรียน!C26</f>
        <v>43520</v>
      </c>
      <c r="E26" s="51" t="str">
        <f>ฉบับนักเรียน!D26</f>
        <v>นางสาวปุณย์จรีย์  สกุลอ่อนนอก</v>
      </c>
      <c r="F26" s="20" t="str">
        <f>ฉบับนักเรียน!E26</f>
        <v>หญิง</v>
      </c>
      <c r="G26" s="18">
        <f>ฉบับครู!AF26</f>
        <v>0</v>
      </c>
      <c r="H26" s="25" t="str">
        <f t="shared" si="0"/>
        <v>ปกติ</v>
      </c>
      <c r="I26" s="18">
        <f>ฉบับครู!AI26</f>
        <v>0</v>
      </c>
      <c r="J26" s="25" t="str">
        <f t="shared" si="1"/>
        <v>ปกติ</v>
      </c>
      <c r="K26" s="18">
        <f>ฉบับครู!AM26</f>
        <v>0</v>
      </c>
      <c r="L26" s="25" t="str">
        <f t="shared" si="2"/>
        <v>ปกติ</v>
      </c>
      <c r="M26" s="18">
        <f>ฉบับครู!AQ26</f>
        <v>0</v>
      </c>
      <c r="N26" s="25" t="str">
        <f t="shared" si="3"/>
        <v>ปกติ</v>
      </c>
      <c r="O26" s="18">
        <f>ฉบับครู!AS26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0" t="s">
        <v>34</v>
      </c>
      <c r="C27" s="43" t="str">
        <f>ฉบับครู!B27</f>
        <v>5/1</v>
      </c>
      <c r="D27" s="48">
        <f>ฉบับนักเรียน!C27</f>
        <v>43529</v>
      </c>
      <c r="E27" s="51" t="str">
        <f>ฉบับนักเรียน!D27</f>
        <v>นางสาวสิริรดา  ทะสังขา</v>
      </c>
      <c r="F27" s="20" t="str">
        <f>ฉบับนักเรียน!E27</f>
        <v>หญิง</v>
      </c>
      <c r="G27" s="18">
        <f>ฉบับครู!AF27</f>
        <v>0</v>
      </c>
      <c r="H27" s="25" t="str">
        <f t="shared" si="0"/>
        <v>ปกติ</v>
      </c>
      <c r="I27" s="18">
        <f>ฉบับครู!AI27</f>
        <v>0</v>
      </c>
      <c r="J27" s="25" t="str">
        <f t="shared" si="1"/>
        <v>ปกติ</v>
      </c>
      <c r="K27" s="18">
        <f>ฉบับครู!AM27</f>
        <v>0</v>
      </c>
      <c r="L27" s="25" t="str">
        <f t="shared" si="2"/>
        <v>ปกติ</v>
      </c>
      <c r="M27" s="18">
        <f>ฉบับครู!AQ27</f>
        <v>0</v>
      </c>
      <c r="N27" s="25" t="str">
        <f t="shared" si="3"/>
        <v>ปกติ</v>
      </c>
      <c r="O27" s="18">
        <f>ฉบับครู!AS27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0" t="s">
        <v>35</v>
      </c>
      <c r="C28" s="43" t="str">
        <f>ฉบับครู!B28</f>
        <v>5/1</v>
      </c>
      <c r="D28" s="48">
        <f>ฉบับนักเรียน!C28</f>
        <v>43542</v>
      </c>
      <c r="E28" s="51" t="str">
        <f>ฉบับนักเรียน!D28</f>
        <v>นางสาวกชกร  ตาทอง</v>
      </c>
      <c r="F28" s="20" t="str">
        <f>ฉบับนักเรียน!E28</f>
        <v>หญิง</v>
      </c>
      <c r="G28" s="18">
        <f>ฉบับครู!AF28</f>
        <v>0</v>
      </c>
      <c r="H28" s="25" t="str">
        <f t="shared" si="0"/>
        <v>ปกติ</v>
      </c>
      <c r="I28" s="18">
        <f>ฉบับครู!AI28</f>
        <v>0</v>
      </c>
      <c r="J28" s="25" t="str">
        <f t="shared" si="1"/>
        <v>ปกติ</v>
      </c>
      <c r="K28" s="18">
        <f>ฉบับครู!AM28</f>
        <v>0</v>
      </c>
      <c r="L28" s="25" t="str">
        <f t="shared" si="2"/>
        <v>ปกติ</v>
      </c>
      <c r="M28" s="18">
        <f>ฉบับครู!AQ28</f>
        <v>0</v>
      </c>
      <c r="N28" s="25" t="str">
        <f t="shared" si="3"/>
        <v>ปกติ</v>
      </c>
      <c r="O28" s="18">
        <f>ฉบับครู!AS28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0" t="s">
        <v>36</v>
      </c>
      <c r="C29" s="43" t="str">
        <f>ฉบับครู!B29</f>
        <v>5/1</v>
      </c>
      <c r="D29" s="48">
        <f>ฉบับนักเรียน!C29</f>
        <v>43543</v>
      </c>
      <c r="E29" s="51" t="str">
        <f>ฉบับนักเรียน!D29</f>
        <v>นางสาวกมลชนก  ตาทอง</v>
      </c>
      <c r="F29" s="20" t="str">
        <f>ฉบับนักเรียน!E29</f>
        <v>หญิง</v>
      </c>
      <c r="G29" s="18">
        <f>ฉบับครู!AF29</f>
        <v>0</v>
      </c>
      <c r="H29" s="25" t="str">
        <f t="shared" si="0"/>
        <v>ปกติ</v>
      </c>
      <c r="I29" s="18">
        <f>ฉบับครู!AI29</f>
        <v>0</v>
      </c>
      <c r="J29" s="25" t="str">
        <f t="shared" si="1"/>
        <v>ปกติ</v>
      </c>
      <c r="K29" s="18">
        <f>ฉบับครู!AM29</f>
        <v>0</v>
      </c>
      <c r="L29" s="25" t="str">
        <f t="shared" si="2"/>
        <v>ปกติ</v>
      </c>
      <c r="M29" s="18">
        <f>ฉบับครู!AQ29</f>
        <v>0</v>
      </c>
      <c r="N29" s="25" t="str">
        <f t="shared" si="3"/>
        <v>ปกติ</v>
      </c>
      <c r="O29" s="18">
        <f>ฉบับครู!AS29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0" t="s">
        <v>37</v>
      </c>
      <c r="C30" s="43" t="str">
        <f>ฉบับครู!B30</f>
        <v>5/1</v>
      </c>
      <c r="D30" s="48">
        <f>ฉบับนักเรียน!C30</f>
        <v>43547</v>
      </c>
      <c r="E30" s="51" t="str">
        <f>ฉบับนักเรียน!D30</f>
        <v>นางสาวชนิตาภา  พัดจิ๋ว</v>
      </c>
      <c r="F30" s="20" t="str">
        <f>ฉบับนักเรียน!E30</f>
        <v>หญิง</v>
      </c>
      <c r="G30" s="18">
        <f>ฉบับครู!AF30</f>
        <v>0</v>
      </c>
      <c r="H30" s="25" t="str">
        <f t="shared" si="0"/>
        <v>ปกติ</v>
      </c>
      <c r="I30" s="18">
        <f>ฉบับครู!AI30</f>
        <v>0</v>
      </c>
      <c r="J30" s="25" t="str">
        <f t="shared" si="1"/>
        <v>ปกติ</v>
      </c>
      <c r="K30" s="18">
        <f>ฉบับครู!AM30</f>
        <v>0</v>
      </c>
      <c r="L30" s="25" t="str">
        <f t="shared" si="2"/>
        <v>ปกติ</v>
      </c>
      <c r="M30" s="18">
        <f>ฉบับครู!AQ30</f>
        <v>0</v>
      </c>
      <c r="N30" s="25" t="str">
        <f t="shared" si="3"/>
        <v>ปกติ</v>
      </c>
      <c r="O30" s="18">
        <f>ฉบับครู!AS30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0" t="s">
        <v>38</v>
      </c>
      <c r="C31" s="43" t="str">
        <f>ฉบับครู!B31</f>
        <v>5/1</v>
      </c>
      <c r="D31" s="48">
        <f>ฉบับนักเรียน!C31</f>
        <v>43565</v>
      </c>
      <c r="E31" s="51" t="str">
        <f>ฉบับนักเรียน!D31</f>
        <v>นางสาวรัมภาภัค  อรุณภาส</v>
      </c>
      <c r="F31" s="20" t="str">
        <f>ฉบับนักเรียน!E31</f>
        <v>หญิง</v>
      </c>
      <c r="G31" s="18">
        <f>ฉบับครู!AF31</f>
        <v>0</v>
      </c>
      <c r="H31" s="25" t="str">
        <f t="shared" si="0"/>
        <v>ปกติ</v>
      </c>
      <c r="I31" s="18">
        <f>ฉบับครู!AI31</f>
        <v>0</v>
      </c>
      <c r="J31" s="25" t="str">
        <f t="shared" si="1"/>
        <v>ปกติ</v>
      </c>
      <c r="K31" s="18">
        <f>ฉบับครู!AM31</f>
        <v>0</v>
      </c>
      <c r="L31" s="25" t="str">
        <f t="shared" si="2"/>
        <v>ปกติ</v>
      </c>
      <c r="M31" s="18">
        <f>ฉบับครู!AQ31</f>
        <v>0</v>
      </c>
      <c r="N31" s="25" t="str">
        <f t="shared" si="3"/>
        <v>ปกติ</v>
      </c>
      <c r="O31" s="18">
        <f>ฉบับครู!AS31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0" t="s">
        <v>39</v>
      </c>
      <c r="C32" s="43" t="str">
        <f>ฉบับครู!B32</f>
        <v>5/1</v>
      </c>
      <c r="D32" s="48">
        <f>ฉบับนักเรียน!C32</f>
        <v>43567</v>
      </c>
      <c r="E32" s="51" t="str">
        <f>ฉบับนักเรียน!D32</f>
        <v>นางสาววรัญญา  พุ่มเกิด</v>
      </c>
      <c r="F32" s="20" t="str">
        <f>ฉบับนักเรียน!E32</f>
        <v>หญิง</v>
      </c>
      <c r="G32" s="18">
        <f>ฉบับครู!AF32</f>
        <v>0</v>
      </c>
      <c r="H32" s="25" t="str">
        <f t="shared" si="0"/>
        <v>ปกติ</v>
      </c>
      <c r="I32" s="18">
        <f>ฉบับครู!AI32</f>
        <v>0</v>
      </c>
      <c r="J32" s="25" t="str">
        <f t="shared" si="1"/>
        <v>ปกติ</v>
      </c>
      <c r="K32" s="18">
        <f>ฉบับครู!AM32</f>
        <v>0</v>
      </c>
      <c r="L32" s="25" t="str">
        <f t="shared" si="2"/>
        <v>ปกติ</v>
      </c>
      <c r="M32" s="18">
        <f>ฉบับครู!AQ32</f>
        <v>0</v>
      </c>
      <c r="N32" s="25" t="str">
        <f t="shared" si="3"/>
        <v>ปกติ</v>
      </c>
      <c r="O32" s="18">
        <f>ฉบับครู!AS32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0" t="s">
        <v>40</v>
      </c>
      <c r="C33" s="43" t="str">
        <f>ฉบับครู!B33</f>
        <v>5/1</v>
      </c>
      <c r="D33" s="48">
        <f>ฉบับนักเรียน!C33</f>
        <v>43570</v>
      </c>
      <c r="E33" s="51" t="str">
        <f>ฉบับนักเรียน!D33</f>
        <v>นางสาววริศรา  ธรรมเสวีฤกษ์</v>
      </c>
      <c r="F33" s="20" t="str">
        <f>ฉบับนักเรียน!E33</f>
        <v>หญิง</v>
      </c>
      <c r="G33" s="18">
        <f>ฉบับครู!AF33</f>
        <v>0</v>
      </c>
      <c r="H33" s="25" t="str">
        <f t="shared" si="0"/>
        <v>ปกติ</v>
      </c>
      <c r="I33" s="18">
        <f>ฉบับครู!AI33</f>
        <v>0</v>
      </c>
      <c r="J33" s="25" t="str">
        <f t="shared" si="1"/>
        <v>ปกติ</v>
      </c>
      <c r="K33" s="18">
        <f>ฉบับครู!AM33</f>
        <v>0</v>
      </c>
      <c r="L33" s="25" t="str">
        <f t="shared" si="2"/>
        <v>ปกติ</v>
      </c>
      <c r="M33" s="18">
        <f>ฉบับครู!AQ33</f>
        <v>0</v>
      </c>
      <c r="N33" s="25" t="str">
        <f t="shared" si="3"/>
        <v>ปกติ</v>
      </c>
      <c r="O33" s="18">
        <f>ฉบับครู!AS33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0" t="s">
        <v>41</v>
      </c>
      <c r="C34" s="43" t="str">
        <f>ฉบับครู!B34</f>
        <v>5/1</v>
      </c>
      <c r="D34" s="48">
        <f>ฉบับนักเรียน!C34</f>
        <v>43575</v>
      </c>
      <c r="E34" s="51" t="str">
        <f>ฉบับนักเรียน!D34</f>
        <v>นางสาวศศิณัฐ  พุฒิพงศ์โภไคย</v>
      </c>
      <c r="F34" s="20" t="str">
        <f>ฉบับนักเรียน!E34</f>
        <v>หญิง</v>
      </c>
      <c r="G34" s="18">
        <f>ฉบับครู!AF34</f>
        <v>0</v>
      </c>
      <c r="H34" s="25" t="str">
        <f t="shared" si="0"/>
        <v>ปกติ</v>
      </c>
      <c r="I34" s="18">
        <f>ฉบับครู!AI34</f>
        <v>0</v>
      </c>
      <c r="J34" s="25" t="str">
        <f t="shared" si="1"/>
        <v>ปกติ</v>
      </c>
      <c r="K34" s="18">
        <f>ฉบับครู!AM34</f>
        <v>0</v>
      </c>
      <c r="L34" s="25" t="str">
        <f t="shared" si="2"/>
        <v>ปกติ</v>
      </c>
      <c r="M34" s="18">
        <f>ฉบับครู!AQ34</f>
        <v>0</v>
      </c>
      <c r="N34" s="25" t="str">
        <f t="shared" si="3"/>
        <v>ปกติ</v>
      </c>
      <c r="O34" s="18">
        <f>ฉบับครู!AS34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0" t="s">
        <v>42</v>
      </c>
      <c r="C35" s="43" t="str">
        <f>ฉบับครู!B35</f>
        <v>5/1</v>
      </c>
      <c r="D35" s="48">
        <f>ฉบับนักเรียน!C35</f>
        <v>43576</v>
      </c>
      <c r="E35" s="51" t="str">
        <f>ฉบับนักเรียน!D35</f>
        <v>นางสาวอนงค์นาถ  แก่นศักดิ์ศิริ</v>
      </c>
      <c r="F35" s="20" t="str">
        <f>ฉบับนักเรียน!E35</f>
        <v>หญิง</v>
      </c>
      <c r="G35" s="18">
        <f>ฉบับครู!AF35</f>
        <v>0</v>
      </c>
      <c r="H35" s="25" t="str">
        <f t="shared" si="0"/>
        <v>ปกติ</v>
      </c>
      <c r="I35" s="18">
        <f>ฉบับครู!AI35</f>
        <v>0</v>
      </c>
      <c r="J35" s="25" t="str">
        <f t="shared" si="1"/>
        <v>ปกติ</v>
      </c>
      <c r="K35" s="18">
        <f>ฉบับครู!AM35</f>
        <v>0</v>
      </c>
      <c r="L35" s="25" t="str">
        <f t="shared" si="2"/>
        <v>ปกติ</v>
      </c>
      <c r="M35" s="18">
        <f>ฉบับครู!AQ35</f>
        <v>0</v>
      </c>
      <c r="N35" s="25" t="str">
        <f t="shared" si="3"/>
        <v>ปกติ</v>
      </c>
      <c r="O35" s="18">
        <f>ฉบับครู!AS35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0" t="s">
        <v>43</v>
      </c>
      <c r="C36" s="43" t="str">
        <f>ฉบับครู!B36</f>
        <v>5/1</v>
      </c>
      <c r="D36" s="48">
        <f>ฉบับนักเรียน!C36</f>
        <v>43597</v>
      </c>
      <c r="E36" s="51" t="str">
        <f>ฉบับนักเรียน!D36</f>
        <v>นางสาวมนพร  เลิศสกุลไพศาล</v>
      </c>
      <c r="F36" s="20" t="str">
        <f>ฉบับนักเรียน!E36</f>
        <v>หญิง</v>
      </c>
      <c r="G36" s="18">
        <f>ฉบับครู!AF36</f>
        <v>0</v>
      </c>
      <c r="H36" s="25" t="str">
        <f t="shared" si="0"/>
        <v>ปกติ</v>
      </c>
      <c r="I36" s="18">
        <f>ฉบับครู!AI36</f>
        <v>0</v>
      </c>
      <c r="J36" s="25" t="str">
        <f t="shared" si="1"/>
        <v>ปกติ</v>
      </c>
      <c r="K36" s="18">
        <f>ฉบับครู!AM36</f>
        <v>0</v>
      </c>
      <c r="L36" s="25" t="str">
        <f t="shared" si="2"/>
        <v>ปกติ</v>
      </c>
      <c r="M36" s="18">
        <f>ฉบับครู!AQ36</f>
        <v>0</v>
      </c>
      <c r="N36" s="25" t="str">
        <f t="shared" si="3"/>
        <v>ปกติ</v>
      </c>
      <c r="O36" s="18">
        <f>ฉบับครู!AS36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0" t="s">
        <v>44</v>
      </c>
      <c r="C37" s="43" t="str">
        <f>ฉบับครู!B37</f>
        <v>5/1</v>
      </c>
      <c r="D37" s="48">
        <f>ฉบับนักเรียน!C37</f>
        <v>43700</v>
      </c>
      <c r="E37" s="51" t="str">
        <f>ฉบับนักเรียน!D37</f>
        <v>นางสาวเบญญาทิพย์  ศรีเม้ม</v>
      </c>
      <c r="F37" s="20" t="str">
        <f>ฉบับนักเรียน!E37</f>
        <v>หญิง</v>
      </c>
      <c r="G37" s="18">
        <f>ฉบับครู!AF37</f>
        <v>0</v>
      </c>
      <c r="H37" s="25" t="str">
        <f t="shared" si="0"/>
        <v>ปกติ</v>
      </c>
      <c r="I37" s="18">
        <f>ฉบับครู!AI37</f>
        <v>0</v>
      </c>
      <c r="J37" s="25" t="str">
        <f t="shared" si="1"/>
        <v>ปกติ</v>
      </c>
      <c r="K37" s="18">
        <f>ฉบับครู!AM37</f>
        <v>0</v>
      </c>
      <c r="L37" s="25" t="str">
        <f t="shared" si="2"/>
        <v>ปกติ</v>
      </c>
      <c r="M37" s="18">
        <f>ฉบับครู!AQ37</f>
        <v>0</v>
      </c>
      <c r="N37" s="25" t="str">
        <f t="shared" si="3"/>
        <v>ปกติ</v>
      </c>
      <c r="O37" s="18">
        <f>ฉบับครู!AS37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0" t="s">
        <v>45</v>
      </c>
      <c r="C38" s="43" t="str">
        <f>ฉบับครู!B38</f>
        <v>5/1</v>
      </c>
      <c r="D38" s="48">
        <f>ฉบับนักเรียน!C38</f>
        <v>43712</v>
      </c>
      <c r="E38" s="51" t="str">
        <f>ฉบับนักเรียน!D38</f>
        <v>นางสาวสุนารี  สิงห์ทอง</v>
      </c>
      <c r="F38" s="20" t="str">
        <f>ฉบับนักเรียน!E38</f>
        <v>หญิง</v>
      </c>
      <c r="G38" s="18">
        <f>ฉบับครู!AF38</f>
        <v>0</v>
      </c>
      <c r="H38" s="25" t="str">
        <f t="shared" si="0"/>
        <v>ปกติ</v>
      </c>
      <c r="I38" s="18">
        <f>ฉบับครู!AI38</f>
        <v>0</v>
      </c>
      <c r="J38" s="25" t="str">
        <f t="shared" si="1"/>
        <v>ปกติ</v>
      </c>
      <c r="K38" s="18">
        <f>ฉบับครู!AM38</f>
        <v>0</v>
      </c>
      <c r="L38" s="25" t="str">
        <f t="shared" si="2"/>
        <v>ปกติ</v>
      </c>
      <c r="M38" s="18">
        <f>ฉบับครู!AQ38</f>
        <v>0</v>
      </c>
      <c r="N38" s="25" t="str">
        <f t="shared" si="3"/>
        <v>ปกติ</v>
      </c>
      <c r="O38" s="18">
        <f>ฉบับครู!AS38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0" t="s">
        <v>46</v>
      </c>
      <c r="C39" s="43" t="str">
        <f>ฉบับครู!B39</f>
        <v>5/1</v>
      </c>
      <c r="D39" s="48">
        <f>ฉบับนักเรียน!C39</f>
        <v>43786</v>
      </c>
      <c r="E39" s="51" t="str">
        <f>ฉบับนักเรียน!D39</f>
        <v>นางสาวดวงแก้ว  ไชยนา</v>
      </c>
      <c r="F39" s="20" t="str">
        <f>ฉบับนักเรียน!E39</f>
        <v>หญิง</v>
      </c>
      <c r="G39" s="18">
        <f>ฉบับครู!AF39</f>
        <v>0</v>
      </c>
      <c r="H39" s="25" t="str">
        <f t="shared" si="0"/>
        <v>ปกติ</v>
      </c>
      <c r="I39" s="18">
        <f>ฉบับครู!AI39</f>
        <v>0</v>
      </c>
      <c r="J39" s="25" t="str">
        <f t="shared" si="1"/>
        <v>ปกติ</v>
      </c>
      <c r="K39" s="18">
        <f>ฉบับครู!AM39</f>
        <v>0</v>
      </c>
      <c r="L39" s="25" t="str">
        <f t="shared" si="2"/>
        <v>ปกติ</v>
      </c>
      <c r="M39" s="18">
        <f>ฉบับครู!AQ39</f>
        <v>0</v>
      </c>
      <c r="N39" s="25" t="str">
        <f t="shared" si="3"/>
        <v>ปกติ</v>
      </c>
      <c r="O39" s="18">
        <f>ฉบับครู!AS39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0" t="s">
        <v>47</v>
      </c>
      <c r="C40" s="43" t="str">
        <f>ฉบับครู!B40</f>
        <v>5/1</v>
      </c>
      <c r="D40" s="48">
        <f>ฉบับนักเรียน!C40</f>
        <v>43794</v>
      </c>
      <c r="E40" s="51" t="str">
        <f>ฉบับนักเรียน!D40</f>
        <v>นางสาวรามาวดี  ชัยมีแรง</v>
      </c>
      <c r="F40" s="20" t="str">
        <f>ฉบับนักเรียน!E40</f>
        <v>หญิง</v>
      </c>
      <c r="G40" s="18">
        <f>ฉบับครู!AF40</f>
        <v>0</v>
      </c>
      <c r="H40" s="25" t="str">
        <f t="shared" si="0"/>
        <v>ปกติ</v>
      </c>
      <c r="I40" s="18">
        <f>ฉบับครู!AI40</f>
        <v>0</v>
      </c>
      <c r="J40" s="25" t="str">
        <f t="shared" si="1"/>
        <v>ปกติ</v>
      </c>
      <c r="K40" s="18">
        <f>ฉบับครู!AM40</f>
        <v>0</v>
      </c>
      <c r="L40" s="25" t="str">
        <f t="shared" si="2"/>
        <v>ปกติ</v>
      </c>
      <c r="M40" s="18">
        <f>ฉบับครู!AQ40</f>
        <v>0</v>
      </c>
      <c r="N40" s="25" t="str">
        <f t="shared" si="3"/>
        <v>ปกติ</v>
      </c>
      <c r="O40" s="18">
        <f>ฉบับครู!AS40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0" t="s">
        <v>48</v>
      </c>
      <c r="C41" s="43" t="str">
        <f>ฉบับครู!B41</f>
        <v>5/1</v>
      </c>
      <c r="D41" s="48">
        <f>ฉบับนักเรียน!C41</f>
        <v>43837</v>
      </c>
      <c r="E41" s="51" t="str">
        <f>ฉบับนักเรียน!D41</f>
        <v>นางสาวบุณจิรัฐญาดา  วงค์ส้มจีน</v>
      </c>
      <c r="F41" s="20" t="str">
        <f>ฉบับนักเรียน!E41</f>
        <v>หญิง</v>
      </c>
      <c r="G41" s="18">
        <f>ฉบับครู!AF41</f>
        <v>0</v>
      </c>
      <c r="H41" s="25" t="str">
        <f t="shared" si="0"/>
        <v>ปกติ</v>
      </c>
      <c r="I41" s="18">
        <f>ฉบับครู!AI41</f>
        <v>0</v>
      </c>
      <c r="J41" s="25" t="str">
        <f t="shared" si="1"/>
        <v>ปกติ</v>
      </c>
      <c r="K41" s="18">
        <f>ฉบับครู!AM41</f>
        <v>0</v>
      </c>
      <c r="L41" s="25" t="str">
        <f t="shared" si="2"/>
        <v>ปกติ</v>
      </c>
      <c r="M41" s="18">
        <f>ฉบับครู!AQ41</f>
        <v>0</v>
      </c>
      <c r="N41" s="25" t="str">
        <f t="shared" si="3"/>
        <v>ปกติ</v>
      </c>
      <c r="O41" s="18">
        <f>ฉบับครู!AS41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0" t="s">
        <v>49</v>
      </c>
      <c r="C42" s="43" t="str">
        <f>ฉบับครู!B42</f>
        <v>5/1</v>
      </c>
      <c r="D42" s="48">
        <f>ฉบับนักเรียน!C42</f>
        <v>43844</v>
      </c>
      <c r="E42" s="51" t="str">
        <f>ฉบับนักเรียน!D42</f>
        <v>นางสาววรพิชชา  ศิริทิพย์</v>
      </c>
      <c r="F42" s="20" t="str">
        <f>ฉบับนักเรียน!E42</f>
        <v>หญิง</v>
      </c>
      <c r="G42" s="18">
        <f>ฉบับครู!AF42</f>
        <v>0</v>
      </c>
      <c r="H42" s="25" t="str">
        <f t="shared" si="0"/>
        <v>ปกติ</v>
      </c>
      <c r="I42" s="18">
        <f>ฉบับครู!AI42</f>
        <v>0</v>
      </c>
      <c r="J42" s="25" t="str">
        <f t="shared" si="1"/>
        <v>ปกติ</v>
      </c>
      <c r="K42" s="18">
        <f>ฉบับครู!AM42</f>
        <v>0</v>
      </c>
      <c r="L42" s="25" t="str">
        <f t="shared" si="2"/>
        <v>ปกติ</v>
      </c>
      <c r="M42" s="18">
        <f>ฉบับครู!AQ42</f>
        <v>0</v>
      </c>
      <c r="N42" s="25" t="str">
        <f t="shared" si="3"/>
        <v>ปกติ</v>
      </c>
      <c r="O42" s="18">
        <f>ฉบับครู!AS42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0" t="s">
        <v>50</v>
      </c>
      <c r="C43" s="43" t="str">
        <f>ฉบับครู!B43</f>
        <v>5/1</v>
      </c>
      <c r="D43" s="48">
        <f>ฉบับนักเรียน!C43</f>
        <v>43934</v>
      </c>
      <c r="E43" s="51" t="str">
        <f>ฉบับนักเรียน!D43</f>
        <v>นางสาววราภรณ์  อุไรสกุล</v>
      </c>
      <c r="F43" s="20" t="str">
        <f>ฉบับนักเรียน!E43</f>
        <v>หญิง</v>
      </c>
      <c r="G43" s="18">
        <f>ฉบับครู!AF43</f>
        <v>0</v>
      </c>
      <c r="H43" s="25" t="str">
        <f t="shared" si="0"/>
        <v>ปกติ</v>
      </c>
      <c r="I43" s="18">
        <f>ฉบับครู!AI43</f>
        <v>0</v>
      </c>
      <c r="J43" s="25" t="str">
        <f t="shared" si="1"/>
        <v>ปกติ</v>
      </c>
      <c r="K43" s="18">
        <f>ฉบับครู!AM43</f>
        <v>0</v>
      </c>
      <c r="L43" s="25" t="str">
        <f t="shared" si="2"/>
        <v>ปกติ</v>
      </c>
      <c r="M43" s="18">
        <f>ฉบับครู!AQ43</f>
        <v>0</v>
      </c>
      <c r="N43" s="25" t="str">
        <f t="shared" si="3"/>
        <v>ปกติ</v>
      </c>
      <c r="O43" s="18">
        <f>ฉบับครู!AS43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0" t="s">
        <v>51</v>
      </c>
      <c r="C44" s="43" t="str">
        <f>ฉบับครู!B44</f>
        <v>5/1</v>
      </c>
      <c r="D44" s="48">
        <f>ฉบับนักเรียน!C44</f>
        <v>45619</v>
      </c>
      <c r="E44" s="51" t="str">
        <f>ฉบับนักเรียน!D44</f>
        <v>นางสาวนรินทร์พร  พิทักษ์มหามงคล</v>
      </c>
      <c r="F44" s="20" t="str">
        <f>ฉบับนักเรียน!E44</f>
        <v>หญิง</v>
      </c>
      <c r="G44" s="18">
        <f>ฉบับครู!AF44</f>
        <v>0</v>
      </c>
      <c r="H44" s="25" t="str">
        <f t="shared" si="0"/>
        <v>ปกติ</v>
      </c>
      <c r="I44" s="18">
        <f>ฉบับครู!AI44</f>
        <v>0</v>
      </c>
      <c r="J44" s="25" t="str">
        <f t="shared" si="1"/>
        <v>ปกติ</v>
      </c>
      <c r="K44" s="18">
        <f>ฉบับครู!AM44</f>
        <v>0</v>
      </c>
      <c r="L44" s="25" t="str">
        <f t="shared" si="2"/>
        <v>ปกติ</v>
      </c>
      <c r="M44" s="18">
        <f>ฉบับครู!AQ44</f>
        <v>0</v>
      </c>
      <c r="N44" s="25" t="str">
        <f t="shared" si="3"/>
        <v>ปกติ</v>
      </c>
      <c r="O44" s="18">
        <f>ฉบับครู!AS44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2"/>
      <c r="B45" s="20" t="s">
        <v>52</v>
      </c>
      <c r="C45" s="43" t="str">
        <f>ฉบับครู!B45</f>
        <v>5/1</v>
      </c>
      <c r="D45" s="48">
        <f>ฉบับนักเรียน!C45</f>
        <v>45620</v>
      </c>
      <c r="E45" s="51" t="str">
        <f>ฉบับนักเรียน!D45</f>
        <v>นางสาวสรนยา  รักกุศล</v>
      </c>
      <c r="F45" s="20" t="str">
        <f>ฉบับนักเรียน!E45</f>
        <v>หญิง</v>
      </c>
      <c r="G45" s="18">
        <f>ฉบับครู!AF45</f>
        <v>0</v>
      </c>
      <c r="H45" s="25" t="str">
        <f t="shared" ref="H45" si="8">IF(G45&lt;4,"ปกติ",IF(G45&lt;5,"เสี่ยง","มีปัญหา"))</f>
        <v>ปกติ</v>
      </c>
      <c r="I45" s="18">
        <f>ฉบับครู!AI45</f>
        <v>0</v>
      </c>
      <c r="J45" s="25" t="str">
        <f t="shared" ref="J45" si="9">IF(I45&lt;4,"ปกติ",IF(I45&lt;5,"เสี่ยง","มีปัญหา"))</f>
        <v>ปกติ</v>
      </c>
      <c r="K45" s="18">
        <f>ฉบับครู!AM45</f>
        <v>0</v>
      </c>
      <c r="L45" s="25" t="str">
        <f t="shared" ref="L45" si="10">IF(K45&lt;6,"ปกติ",IF(K45&lt;7,"เสี่ยง","มีปัญหา"))</f>
        <v>ปกติ</v>
      </c>
      <c r="M45" s="18">
        <f>ฉบับครู!AQ45</f>
        <v>0</v>
      </c>
      <c r="N45" s="25" t="str">
        <f t="shared" ref="N45" si="11">IF(M45&lt;5,"ปกติ",IF(M45&lt;6,"เสี่ยง","มีปัญหา"))</f>
        <v>ปกติ</v>
      </c>
      <c r="O45" s="18">
        <f>ฉบับครู!AS45</f>
        <v>0</v>
      </c>
      <c r="P45" s="25" t="str">
        <f t="shared" ref="P45" si="12">IF(O45&gt;4,"มีจุดแข็ง","ไม่มีจุดแข็ง")</f>
        <v>ไม่มีจุดแข็ง</v>
      </c>
      <c r="Q45" s="18">
        <f t="shared" ref="Q45" si="13">G45+I45+K45+M45</f>
        <v>0</v>
      </c>
      <c r="R45" s="18">
        <f t="shared" ref="R45" si="14">SUM(G45,I45,K45,M45)</f>
        <v>0</v>
      </c>
      <c r="S45" s="25" t="str">
        <f t="shared" ref="S45" si="15">IF(R45&lt;14,"ปกติ",IF(R45&lt;17,"เสี่ยง","มีปัญหา"))</f>
        <v>ปกติ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ht="19.5" customHeight="1" x14ac:dyDescent="0.6">
      <c r="A46" s="2"/>
      <c r="B46" s="20" t="s">
        <v>53</v>
      </c>
      <c r="C46" s="43"/>
      <c r="D46" s="48"/>
      <c r="E46" s="51"/>
      <c r="F46" s="20"/>
      <c r="G46" s="18"/>
      <c r="H46" s="25"/>
      <c r="I46" s="18"/>
      <c r="J46" s="25"/>
      <c r="K46" s="18"/>
      <c r="L46" s="25"/>
      <c r="M46" s="18"/>
      <c r="N46" s="25"/>
      <c r="O46" s="18"/>
      <c r="P46" s="25"/>
      <c r="Q46" s="18"/>
      <c r="R46" s="18"/>
      <c r="S46" s="25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ht="19.5" customHeight="1" x14ac:dyDescent="0.6">
      <c r="A47" s="2"/>
      <c r="B47" s="20" t="s">
        <v>54</v>
      </c>
      <c r="C47" s="43"/>
      <c r="D47" s="17"/>
      <c r="E47" s="51"/>
      <c r="F47" s="20"/>
      <c r="G47" s="18"/>
      <c r="H47" s="25"/>
      <c r="I47" s="18"/>
      <c r="J47" s="25"/>
      <c r="K47" s="18"/>
      <c r="L47" s="25"/>
      <c r="M47" s="18"/>
      <c r="N47" s="25"/>
      <c r="O47" s="18"/>
      <c r="P47" s="25"/>
      <c r="Q47" s="18"/>
      <c r="R47" s="18"/>
      <c r="S47" s="25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</row>
    <row r="48" spans="1:31" ht="19.5" customHeight="1" x14ac:dyDescent="0.6">
      <c r="A48" s="2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</row>
    <row r="49" spans="1:31" ht="19.5" customHeight="1" x14ac:dyDescent="0.6">
      <c r="A49" s="2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1:31" ht="19.5" customHeight="1" x14ac:dyDescent="0.6">
      <c r="A50" s="2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</row>
    <row r="51" spans="1:31" ht="19.5" customHeight="1" x14ac:dyDescent="0.6">
      <c r="A51" s="2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</row>
    <row r="52" spans="1:31" ht="19.5" customHeight="1" x14ac:dyDescent="0.6">
      <c r="A52" s="2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</row>
    <row r="53" spans="1:31" ht="19.5" customHeight="1" x14ac:dyDescent="0.6">
      <c r="A53" s="2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</row>
    <row r="54" spans="1:31" ht="19.5" customHeight="1" x14ac:dyDescent="0.6">
      <c r="A54" s="2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1:31" ht="19.5" customHeight="1" x14ac:dyDescent="0.6">
      <c r="A55" s="2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9.5" customHeight="1" x14ac:dyDescent="0.6">
      <c r="A56" s="2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9.5" customHeight="1" x14ac:dyDescent="0.6">
      <c r="A57" s="2"/>
      <c r="B57" s="39"/>
      <c r="C57" s="39"/>
      <c r="D57" s="44"/>
      <c r="E57" s="53" t="str">
        <f>equal1!E57</f>
        <v>นางสาวขวัญหทัย อ้นฟัก</v>
      </c>
      <c r="F57" s="39"/>
      <c r="G57" s="39"/>
      <c r="H57" s="39"/>
      <c r="I57" s="39"/>
      <c r="J57" s="39"/>
      <c r="K57" s="39"/>
      <c r="L57" s="39"/>
      <c r="M57" s="39"/>
      <c r="N57" s="84">
        <f>equal1!N57</f>
        <v>0</v>
      </c>
      <c r="O57" s="85"/>
      <c r="P57" s="85"/>
      <c r="Q57" s="39"/>
      <c r="R57" s="39"/>
      <c r="S57" s="39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9.5" customHeight="1" x14ac:dyDescent="0.6">
      <c r="A58" s="2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86" t="s">
        <v>63</v>
      </c>
      <c r="O58" s="85"/>
      <c r="P58" s="85"/>
      <c r="Q58" s="39"/>
      <c r="R58" s="39"/>
      <c r="S58" s="39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9.5" customHeight="1" x14ac:dyDescent="0.5">
      <c r="A59" s="2"/>
      <c r="B59" s="2"/>
      <c r="C59" s="2"/>
      <c r="D59" s="3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9.5" customHeight="1" x14ac:dyDescent="0.5">
      <c r="A60" s="2"/>
      <c r="B60" s="2"/>
      <c r="C60" s="2"/>
      <c r="D60" s="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9.5" customHeight="1" x14ac:dyDescent="0.5">
      <c r="A61" s="2"/>
      <c r="B61" s="2"/>
      <c r="C61" s="2"/>
      <c r="D61" s="3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9.5" customHeight="1" x14ac:dyDescent="0.5">
      <c r="A62" s="2"/>
      <c r="B62" s="2"/>
      <c r="C62" s="2"/>
      <c r="D62" s="3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9.5" customHeight="1" x14ac:dyDescent="0.5">
      <c r="A63" s="2"/>
      <c r="B63" s="2"/>
      <c r="C63" s="2"/>
      <c r="D63" s="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9.5" customHeight="1" x14ac:dyDescent="0.5">
      <c r="A64" s="2"/>
      <c r="B64" s="2"/>
      <c r="C64" s="2"/>
      <c r="D64" s="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9.5" customHeight="1" x14ac:dyDescent="0.5">
      <c r="A65" s="2"/>
      <c r="B65" s="2"/>
      <c r="C65" s="2"/>
      <c r="D65" s="3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5">
      <c r="A66" s="2"/>
      <c r="B66" s="2"/>
      <c r="C66" s="2"/>
      <c r="D66" s="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5">
      <c r="A67" s="2"/>
      <c r="B67" s="2"/>
      <c r="C67" s="2"/>
      <c r="D67" s="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5">
      <c r="A68" s="2"/>
      <c r="B68" s="2"/>
      <c r="C68" s="2"/>
      <c r="D68" s="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5">
      <c r="A69" s="2"/>
      <c r="B69" s="2"/>
      <c r="C69" s="2"/>
      <c r="D69" s="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5">
      <c r="A70" s="2"/>
      <c r="B70" s="2"/>
      <c r="C70" s="2"/>
      <c r="D70" s="3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5">
      <c r="A71" s="2"/>
      <c r="B71" s="2"/>
      <c r="C71" s="2"/>
      <c r="D71" s="3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5">
      <c r="A72" s="2"/>
      <c r="B72" s="2"/>
      <c r="C72" s="2"/>
      <c r="D72" s="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5">
      <c r="A73" s="2"/>
      <c r="B73" s="2"/>
      <c r="C73" s="2"/>
      <c r="D73" s="3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5">
      <c r="A74" s="2"/>
      <c r="B74" s="2"/>
      <c r="C74" s="2"/>
      <c r="D74" s="3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5">
      <c r="A75" s="2"/>
      <c r="B75" s="2"/>
      <c r="C75" s="2"/>
      <c r="D75" s="3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5">
      <c r="A76" s="2"/>
      <c r="B76" s="2"/>
      <c r="C76" s="2"/>
      <c r="D76" s="3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5">
      <c r="A77" s="2"/>
      <c r="B77" s="2"/>
      <c r="C77" s="2"/>
      <c r="D77" s="3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5">
      <c r="A78" s="2"/>
      <c r="B78" s="2"/>
      <c r="C78" s="2"/>
      <c r="D78" s="3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5">
      <c r="A79" s="2"/>
      <c r="B79" s="2"/>
      <c r="C79" s="2"/>
      <c r="D79" s="3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5">
      <c r="A80" s="2"/>
      <c r="B80" s="2"/>
      <c r="C80" s="2"/>
      <c r="D80" s="3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5">
      <c r="A81" s="2"/>
      <c r="B81" s="2"/>
      <c r="C81" s="2"/>
      <c r="D81" s="3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5">
      <c r="A82" s="2"/>
      <c r="B82" s="2"/>
      <c r="C82" s="2"/>
      <c r="D82" s="3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5">
      <c r="A83" s="2"/>
      <c r="B83" s="2"/>
      <c r="C83" s="2"/>
      <c r="D83" s="3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5">
      <c r="A84" s="2"/>
      <c r="B84" s="2"/>
      <c r="C84" s="2"/>
      <c r="D84" s="3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5">
      <c r="A85" s="2"/>
      <c r="B85" s="2"/>
      <c r="C85" s="2"/>
      <c r="D85" s="3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5">
      <c r="A86" s="2"/>
      <c r="B86" s="2"/>
      <c r="C86" s="2"/>
      <c r="D86" s="3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5">
      <c r="A87" s="2"/>
      <c r="B87" s="2"/>
      <c r="C87" s="2"/>
      <c r="D87" s="3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5">
      <c r="A88" s="2"/>
      <c r="B88" s="2"/>
      <c r="C88" s="2"/>
      <c r="D88" s="3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5">
      <c r="A89" s="2"/>
      <c r="B89" s="2"/>
      <c r="C89" s="2"/>
      <c r="D89" s="3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5">
      <c r="A90" s="2"/>
      <c r="B90" s="2"/>
      <c r="C90" s="2"/>
      <c r="D90" s="3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5">
      <c r="A91" s="2"/>
      <c r="B91" s="2"/>
      <c r="C91" s="2"/>
      <c r="D91" s="3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5">
      <c r="A92" s="2"/>
      <c r="B92" s="2"/>
      <c r="C92" s="2"/>
      <c r="D92" s="3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5">
      <c r="A93" s="2"/>
      <c r="B93" s="2"/>
      <c r="C93" s="2"/>
      <c r="D93" s="3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5">
      <c r="A94" s="2"/>
      <c r="B94" s="2"/>
      <c r="C94" s="2"/>
      <c r="D94" s="3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5">
      <c r="A95" s="2"/>
      <c r="B95" s="2"/>
      <c r="C95" s="2"/>
      <c r="D95" s="3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5">
      <c r="A96" s="2"/>
      <c r="B96" s="2"/>
      <c r="C96" s="2"/>
      <c r="D96" s="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5">
      <c r="A97" s="2"/>
      <c r="B97" s="2"/>
      <c r="C97" s="2"/>
      <c r="D97" s="3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5">
      <c r="A98" s="2"/>
      <c r="B98" s="2"/>
      <c r="C98" s="2"/>
      <c r="D98" s="3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5">
      <c r="A99" s="2"/>
      <c r="B99" s="2"/>
      <c r="C99" s="2"/>
      <c r="D99" s="3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5">
      <c r="A100" s="2"/>
      <c r="B100" s="2"/>
      <c r="C100" s="2"/>
      <c r="D100" s="3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5">
      <c r="A101" s="2"/>
      <c r="B101" s="2"/>
      <c r="C101" s="2"/>
      <c r="D101" s="3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5">
      <c r="A102" s="2"/>
      <c r="B102" s="2"/>
      <c r="C102" s="2"/>
      <c r="D102" s="3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5">
      <c r="A103" s="2"/>
      <c r="B103" s="2"/>
      <c r="C103" s="2"/>
      <c r="D103" s="3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5">
      <c r="A104" s="2"/>
      <c r="B104" s="2"/>
      <c r="C104" s="2"/>
      <c r="D104" s="3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5">
      <c r="A105" s="2"/>
      <c r="B105" s="2"/>
      <c r="C105" s="2"/>
      <c r="D105" s="3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5">
      <c r="A106" s="2"/>
      <c r="B106" s="2"/>
      <c r="C106" s="2"/>
      <c r="D106" s="3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5">
      <c r="A107" s="2"/>
      <c r="B107" s="2"/>
      <c r="C107" s="2"/>
      <c r="D107" s="3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5">
      <c r="A108" s="2"/>
      <c r="B108" s="2"/>
      <c r="C108" s="2"/>
      <c r="D108" s="3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5">
      <c r="A109" s="2"/>
      <c r="B109" s="2"/>
      <c r="C109" s="2"/>
      <c r="D109" s="3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5">
      <c r="A110" s="2"/>
      <c r="B110" s="2"/>
      <c r="C110" s="2"/>
      <c r="D110" s="3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5">
      <c r="A111" s="2"/>
      <c r="B111" s="2"/>
      <c r="C111" s="2"/>
      <c r="D111" s="3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5">
      <c r="A112" s="2"/>
      <c r="B112" s="2"/>
      <c r="C112" s="2"/>
      <c r="D112" s="3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5">
      <c r="A113" s="2"/>
      <c r="B113" s="2"/>
      <c r="C113" s="2"/>
      <c r="D113" s="3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5">
      <c r="A114" s="2"/>
      <c r="B114" s="2"/>
      <c r="C114" s="2"/>
      <c r="D114" s="3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5">
      <c r="A115" s="2"/>
      <c r="B115" s="2"/>
      <c r="C115" s="2"/>
      <c r="D115" s="3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5">
      <c r="A116" s="2"/>
      <c r="B116" s="2"/>
      <c r="C116" s="2"/>
      <c r="D116" s="3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5">
      <c r="A117" s="2"/>
      <c r="B117" s="2"/>
      <c r="C117" s="2"/>
      <c r="D117" s="3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5">
      <c r="A118" s="2"/>
      <c r="B118" s="2"/>
      <c r="C118" s="2"/>
      <c r="D118" s="3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5">
      <c r="A119" s="2"/>
      <c r="B119" s="2"/>
      <c r="C119" s="2"/>
      <c r="D119" s="3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5">
      <c r="A120" s="2"/>
      <c r="B120" s="2"/>
      <c r="C120" s="2"/>
      <c r="D120" s="3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5">
      <c r="A121" s="2"/>
      <c r="B121" s="2"/>
      <c r="C121" s="2"/>
      <c r="D121" s="3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5">
      <c r="A122" s="2"/>
      <c r="B122" s="2"/>
      <c r="C122" s="2"/>
      <c r="D122" s="3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5">
      <c r="A123" s="2"/>
      <c r="B123" s="2"/>
      <c r="C123" s="2"/>
      <c r="D123" s="3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5">
      <c r="A124" s="2"/>
      <c r="B124" s="2"/>
      <c r="C124" s="2"/>
      <c r="D124" s="3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5">
      <c r="A125" s="2"/>
      <c r="B125" s="2"/>
      <c r="C125" s="2"/>
      <c r="D125" s="3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5">
      <c r="A126" s="2"/>
      <c r="B126" s="2"/>
      <c r="C126" s="2"/>
      <c r="D126" s="3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5">
      <c r="A127" s="2"/>
      <c r="B127" s="2"/>
      <c r="C127" s="2"/>
      <c r="D127" s="3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5">
      <c r="A128" s="2"/>
      <c r="B128" s="2"/>
      <c r="C128" s="2"/>
      <c r="D128" s="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5">
      <c r="A129" s="2"/>
      <c r="B129" s="2"/>
      <c r="C129" s="2"/>
      <c r="D129" s="3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5">
      <c r="A130" s="2"/>
      <c r="B130" s="2"/>
      <c r="C130" s="2"/>
      <c r="D130" s="3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5">
      <c r="A131" s="2"/>
      <c r="B131" s="2"/>
      <c r="C131" s="2"/>
      <c r="D131" s="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5">
      <c r="A132" s="2"/>
      <c r="B132" s="2"/>
      <c r="C132" s="2"/>
      <c r="D132" s="3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5">
      <c r="A133" s="2"/>
      <c r="B133" s="2"/>
      <c r="C133" s="2"/>
      <c r="D133" s="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5">
      <c r="A134" s="2"/>
      <c r="B134" s="2"/>
      <c r="C134" s="2"/>
      <c r="D134" s="3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5">
      <c r="A135" s="2"/>
      <c r="B135" s="2"/>
      <c r="C135" s="2"/>
      <c r="D135" s="3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5">
      <c r="A136" s="2"/>
      <c r="B136" s="2"/>
      <c r="C136" s="2"/>
      <c r="D136" s="3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5">
      <c r="A137" s="2"/>
      <c r="B137" s="2"/>
      <c r="C137" s="2"/>
      <c r="D137" s="3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5">
      <c r="A138" s="2"/>
      <c r="B138" s="2"/>
      <c r="C138" s="2"/>
      <c r="D138" s="3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5">
      <c r="A139" s="2"/>
      <c r="B139" s="2"/>
      <c r="C139" s="2"/>
      <c r="D139" s="3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5">
      <c r="A140" s="2"/>
      <c r="B140" s="2"/>
      <c r="C140" s="2"/>
      <c r="D140" s="3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5">
      <c r="A141" s="2"/>
      <c r="B141" s="2"/>
      <c r="C141" s="2"/>
      <c r="D141" s="3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5">
      <c r="A142" s="2"/>
      <c r="B142" s="2"/>
      <c r="C142" s="2"/>
      <c r="D142" s="3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5">
      <c r="A143" s="2"/>
      <c r="B143" s="2"/>
      <c r="C143" s="2"/>
      <c r="D143" s="3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5">
      <c r="A144" s="2"/>
      <c r="B144" s="2"/>
      <c r="C144" s="2"/>
      <c r="D144" s="3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5">
      <c r="A145" s="2"/>
      <c r="B145" s="2"/>
      <c r="C145" s="2"/>
      <c r="D145" s="3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5">
      <c r="A146" s="2"/>
      <c r="B146" s="2"/>
      <c r="C146" s="2"/>
      <c r="D146" s="3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5">
      <c r="A147" s="2"/>
      <c r="B147" s="2"/>
      <c r="C147" s="2"/>
      <c r="D147" s="3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5">
      <c r="A148" s="2"/>
      <c r="B148" s="2"/>
      <c r="C148" s="2"/>
      <c r="D148" s="3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5">
      <c r="A149" s="2"/>
      <c r="B149" s="2"/>
      <c r="C149" s="2"/>
      <c r="D149" s="3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5">
      <c r="A150" s="2"/>
      <c r="B150" s="2"/>
      <c r="C150" s="2"/>
      <c r="D150" s="3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5">
      <c r="A151" s="2"/>
      <c r="B151" s="2"/>
      <c r="C151" s="2"/>
      <c r="D151" s="3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5">
      <c r="A152" s="2"/>
      <c r="B152" s="2"/>
      <c r="C152" s="2"/>
      <c r="D152" s="3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5">
      <c r="A153" s="2"/>
      <c r="B153" s="2"/>
      <c r="C153" s="2"/>
      <c r="D153" s="3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5">
      <c r="A154" s="2"/>
      <c r="B154" s="2"/>
      <c r="C154" s="2"/>
      <c r="D154" s="3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5">
      <c r="A155" s="2"/>
      <c r="B155" s="2"/>
      <c r="C155" s="2"/>
      <c r="D155" s="3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5">
      <c r="A156" s="2"/>
      <c r="B156" s="2"/>
      <c r="C156" s="2"/>
      <c r="D156" s="3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5">
      <c r="A157" s="2"/>
      <c r="B157" s="2"/>
      <c r="C157" s="2"/>
      <c r="D157" s="3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5">
      <c r="A158" s="2"/>
      <c r="B158" s="2"/>
      <c r="C158" s="2"/>
      <c r="D158" s="3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5">
      <c r="A159" s="2"/>
      <c r="B159" s="2"/>
      <c r="C159" s="2"/>
      <c r="D159" s="3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5">
      <c r="A160" s="2"/>
      <c r="B160" s="2"/>
      <c r="C160" s="2"/>
      <c r="D160" s="3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5">
      <c r="A161" s="2"/>
      <c r="B161" s="2"/>
      <c r="C161" s="2"/>
      <c r="D161" s="3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5">
      <c r="A162" s="2"/>
      <c r="B162" s="2"/>
      <c r="C162" s="2"/>
      <c r="D162" s="3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5">
      <c r="A163" s="2"/>
      <c r="B163" s="2"/>
      <c r="C163" s="2"/>
      <c r="D163" s="3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5">
      <c r="A164" s="2"/>
      <c r="B164" s="2"/>
      <c r="C164" s="2"/>
      <c r="D164" s="3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5">
      <c r="A165" s="2"/>
      <c r="B165" s="2"/>
      <c r="C165" s="2"/>
      <c r="D165" s="3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5">
      <c r="A166" s="2"/>
      <c r="B166" s="2"/>
      <c r="C166" s="2"/>
      <c r="D166" s="3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5">
      <c r="A167" s="2"/>
      <c r="B167" s="2"/>
      <c r="C167" s="2"/>
      <c r="D167" s="3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5">
      <c r="A168" s="2"/>
      <c r="B168" s="2"/>
      <c r="C168" s="2"/>
      <c r="D168" s="3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5">
      <c r="A169" s="2"/>
      <c r="B169" s="2"/>
      <c r="C169" s="2"/>
      <c r="D169" s="3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5">
      <c r="A170" s="2"/>
      <c r="B170" s="2"/>
      <c r="C170" s="2"/>
      <c r="D170" s="3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5">
      <c r="A171" s="2"/>
      <c r="B171" s="2"/>
      <c r="C171" s="2"/>
      <c r="D171" s="3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5">
      <c r="A172" s="2"/>
      <c r="B172" s="2"/>
      <c r="C172" s="2"/>
      <c r="D172" s="3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5">
      <c r="A173" s="2"/>
      <c r="B173" s="2"/>
      <c r="C173" s="2"/>
      <c r="D173" s="3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5">
      <c r="A174" s="2"/>
      <c r="B174" s="2"/>
      <c r="C174" s="2"/>
      <c r="D174" s="3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5">
      <c r="A175" s="2"/>
      <c r="B175" s="2"/>
      <c r="C175" s="2"/>
      <c r="D175" s="3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5">
      <c r="A176" s="2"/>
      <c r="B176" s="2"/>
      <c r="C176" s="2"/>
      <c r="D176" s="3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5">
      <c r="A177" s="2"/>
      <c r="B177" s="2"/>
      <c r="C177" s="2"/>
      <c r="D177" s="3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5">
      <c r="A178" s="2"/>
      <c r="B178" s="2"/>
      <c r="C178" s="2"/>
      <c r="D178" s="3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5">
      <c r="A179" s="2"/>
      <c r="B179" s="2"/>
      <c r="C179" s="2"/>
      <c r="D179" s="3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5">
      <c r="A180" s="2"/>
      <c r="B180" s="2"/>
      <c r="C180" s="2"/>
      <c r="D180" s="3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5">
      <c r="A181" s="2"/>
      <c r="B181" s="2"/>
      <c r="C181" s="2"/>
      <c r="D181" s="3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5">
      <c r="A182" s="2"/>
      <c r="B182" s="2"/>
      <c r="C182" s="2"/>
      <c r="D182" s="3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5">
      <c r="A183" s="2"/>
      <c r="B183" s="2"/>
      <c r="C183" s="2"/>
      <c r="D183" s="3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5">
      <c r="A184" s="2"/>
      <c r="B184" s="2"/>
      <c r="C184" s="2"/>
      <c r="D184" s="3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5">
      <c r="A185" s="2"/>
      <c r="B185" s="2"/>
      <c r="C185" s="2"/>
      <c r="D185" s="3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5">
      <c r="A186" s="2"/>
      <c r="B186" s="2"/>
      <c r="C186" s="2"/>
      <c r="D186" s="3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5">
      <c r="A187" s="2"/>
      <c r="B187" s="2"/>
      <c r="C187" s="2"/>
      <c r="D187" s="3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5">
      <c r="A188" s="2"/>
      <c r="B188" s="2"/>
      <c r="C188" s="2"/>
      <c r="D188" s="3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5">
      <c r="A189" s="2"/>
      <c r="B189" s="2"/>
      <c r="C189" s="2"/>
      <c r="D189" s="3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5">
      <c r="A190" s="2"/>
      <c r="B190" s="2"/>
      <c r="C190" s="2"/>
      <c r="D190" s="3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5">
      <c r="A191" s="2"/>
      <c r="B191" s="2"/>
      <c r="C191" s="2"/>
      <c r="D191" s="3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5">
      <c r="A192" s="2"/>
      <c r="B192" s="2"/>
      <c r="C192" s="2"/>
      <c r="D192" s="3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5">
      <c r="A193" s="2"/>
      <c r="B193" s="2"/>
      <c r="C193" s="2"/>
      <c r="D193" s="3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5">
      <c r="A194" s="2"/>
      <c r="B194" s="2"/>
      <c r="C194" s="2"/>
      <c r="D194" s="3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5">
      <c r="A195" s="2"/>
      <c r="B195" s="2"/>
      <c r="C195" s="2"/>
      <c r="D195" s="3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5">
      <c r="A196" s="2"/>
      <c r="B196" s="2"/>
      <c r="C196" s="2"/>
      <c r="D196" s="3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5">
      <c r="A197" s="2"/>
      <c r="B197" s="2"/>
      <c r="C197" s="2"/>
      <c r="D197" s="3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5">
      <c r="A198" s="2"/>
      <c r="B198" s="2"/>
      <c r="C198" s="2"/>
      <c r="D198" s="3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5">
      <c r="A199" s="2"/>
      <c r="B199" s="2"/>
      <c r="C199" s="2"/>
      <c r="D199" s="3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5">
      <c r="A200" s="2"/>
      <c r="B200" s="2"/>
      <c r="C200" s="2"/>
      <c r="D200" s="3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5">
      <c r="A201" s="2"/>
      <c r="B201" s="2"/>
      <c r="C201" s="2"/>
      <c r="D201" s="3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5">
      <c r="A202" s="2"/>
      <c r="B202" s="2"/>
      <c r="C202" s="2"/>
      <c r="D202" s="3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5">
      <c r="A203" s="2"/>
      <c r="B203" s="2"/>
      <c r="C203" s="2"/>
      <c r="D203" s="3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5">
      <c r="A204" s="2"/>
      <c r="B204" s="2"/>
      <c r="C204" s="2"/>
      <c r="D204" s="3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5">
      <c r="A205" s="2"/>
      <c r="B205" s="2"/>
      <c r="C205" s="2"/>
      <c r="D205" s="3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5">
      <c r="A206" s="2"/>
      <c r="B206" s="2"/>
      <c r="C206" s="2"/>
      <c r="D206" s="3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5">
      <c r="A207" s="2"/>
      <c r="B207" s="2"/>
      <c r="C207" s="2"/>
      <c r="D207" s="3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5">
      <c r="A208" s="2"/>
      <c r="B208" s="2"/>
      <c r="C208" s="2"/>
      <c r="D208" s="3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5">
      <c r="A209" s="2"/>
      <c r="B209" s="2"/>
      <c r="C209" s="2"/>
      <c r="D209" s="3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5">
      <c r="A210" s="2"/>
      <c r="B210" s="2"/>
      <c r="C210" s="2"/>
      <c r="D210" s="3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5">
      <c r="A211" s="2"/>
      <c r="B211" s="2"/>
      <c r="C211" s="2"/>
      <c r="D211" s="3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5">
      <c r="A212" s="2"/>
      <c r="B212" s="2"/>
      <c r="C212" s="2"/>
      <c r="D212" s="3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5">
      <c r="A213" s="2"/>
      <c r="B213" s="2"/>
      <c r="C213" s="2"/>
      <c r="D213" s="3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5">
      <c r="A214" s="2"/>
      <c r="B214" s="2"/>
      <c r="C214" s="2"/>
      <c r="D214" s="3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5">
      <c r="A215" s="2"/>
      <c r="B215" s="2"/>
      <c r="C215" s="2"/>
      <c r="D215" s="3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5">
      <c r="A216" s="2"/>
      <c r="B216" s="2"/>
      <c r="C216" s="2"/>
      <c r="D216" s="3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5">
      <c r="A217" s="2"/>
      <c r="B217" s="2"/>
      <c r="C217" s="2"/>
      <c r="D217" s="3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5">
      <c r="A218" s="2"/>
      <c r="B218" s="2"/>
      <c r="C218" s="2"/>
      <c r="D218" s="3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5">
      <c r="A219" s="2"/>
      <c r="B219" s="2"/>
      <c r="C219" s="2"/>
      <c r="D219" s="3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5">
      <c r="A220" s="2"/>
      <c r="B220" s="2"/>
      <c r="C220" s="2"/>
      <c r="D220" s="3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5">
      <c r="A221" s="2"/>
      <c r="B221" s="2"/>
      <c r="C221" s="2"/>
      <c r="D221" s="3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5">
      <c r="A222" s="2"/>
      <c r="B222" s="2"/>
      <c r="C222" s="2"/>
      <c r="D222" s="3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5">
      <c r="A223" s="2"/>
      <c r="B223" s="2"/>
      <c r="C223" s="2"/>
      <c r="D223" s="3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5">
      <c r="A224" s="2"/>
      <c r="B224" s="2"/>
      <c r="C224" s="2"/>
      <c r="D224" s="3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5">
      <c r="A225" s="2"/>
      <c r="B225" s="2"/>
      <c r="C225" s="2"/>
      <c r="D225" s="3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5">
      <c r="A226" s="2"/>
      <c r="B226" s="2"/>
      <c r="C226" s="2"/>
      <c r="D226" s="3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5">
      <c r="A227" s="2"/>
      <c r="B227" s="2"/>
      <c r="C227" s="2"/>
      <c r="D227" s="3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5">
      <c r="A228" s="2"/>
      <c r="B228" s="2"/>
      <c r="C228" s="2"/>
      <c r="D228" s="3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5">
      <c r="A229" s="2"/>
      <c r="B229" s="2"/>
      <c r="C229" s="2"/>
      <c r="D229" s="3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5">
      <c r="A230" s="2"/>
      <c r="B230" s="2"/>
      <c r="C230" s="2"/>
      <c r="D230" s="3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5">
      <c r="A231" s="2"/>
      <c r="B231" s="2"/>
      <c r="C231" s="2"/>
      <c r="D231" s="3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5">
      <c r="A232" s="2"/>
      <c r="B232" s="2"/>
      <c r="C232" s="2"/>
      <c r="D232" s="3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5">
      <c r="A233" s="2"/>
      <c r="B233" s="2"/>
      <c r="C233" s="2"/>
      <c r="D233" s="3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5">
      <c r="A234" s="2"/>
      <c r="B234" s="2"/>
      <c r="C234" s="2"/>
      <c r="D234" s="3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5">
      <c r="A235" s="2"/>
      <c r="B235" s="2"/>
      <c r="C235" s="2"/>
      <c r="D235" s="3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5">
      <c r="A236" s="2"/>
      <c r="B236" s="2"/>
      <c r="C236" s="2"/>
      <c r="D236" s="3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5">
      <c r="A237" s="2"/>
      <c r="B237" s="2"/>
      <c r="C237" s="2"/>
      <c r="D237" s="3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5">
      <c r="A238" s="2"/>
      <c r="B238" s="2"/>
      <c r="C238" s="2"/>
      <c r="D238" s="3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5">
      <c r="A239" s="2"/>
      <c r="B239" s="2"/>
      <c r="C239" s="2"/>
      <c r="D239" s="3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5">
      <c r="A240" s="2"/>
      <c r="B240" s="2"/>
      <c r="C240" s="2"/>
      <c r="D240" s="3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5">
      <c r="A241" s="2"/>
      <c r="B241" s="2"/>
      <c r="C241" s="2"/>
      <c r="D241" s="3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5">
      <c r="A242" s="2"/>
      <c r="B242" s="2"/>
      <c r="C242" s="2"/>
      <c r="D242" s="3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5">
      <c r="A243" s="2"/>
      <c r="B243" s="2"/>
      <c r="C243" s="2"/>
      <c r="D243" s="3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5">
      <c r="A244" s="2"/>
      <c r="B244" s="2"/>
      <c r="C244" s="2"/>
      <c r="D244" s="3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5">
      <c r="A245" s="2"/>
      <c r="B245" s="2"/>
      <c r="C245" s="2"/>
      <c r="D245" s="3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5">
      <c r="A246" s="2"/>
      <c r="B246" s="2"/>
      <c r="C246" s="2"/>
      <c r="D246" s="3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5">
      <c r="A247" s="2"/>
      <c r="B247" s="2"/>
      <c r="C247" s="2"/>
      <c r="D247" s="3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5">
      <c r="A248" s="2"/>
      <c r="B248" s="2"/>
      <c r="C248" s="2"/>
      <c r="D248" s="3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5">
      <c r="A249" s="2"/>
      <c r="B249" s="2"/>
      <c r="C249" s="2"/>
      <c r="D249" s="3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5">
      <c r="A250" s="2"/>
      <c r="B250" s="2"/>
      <c r="C250" s="2"/>
      <c r="D250" s="3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5">
      <c r="A251" s="2"/>
      <c r="B251" s="2"/>
      <c r="C251" s="2"/>
      <c r="D251" s="3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5">
      <c r="A252" s="2"/>
      <c r="B252" s="2"/>
      <c r="C252" s="2"/>
      <c r="D252" s="3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5">
      <c r="A253" s="2"/>
      <c r="B253" s="2"/>
      <c r="C253" s="2"/>
      <c r="D253" s="3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5">
      <c r="A254" s="2"/>
      <c r="B254" s="2"/>
      <c r="C254" s="2"/>
      <c r="D254" s="3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5">
      <c r="A255" s="2"/>
      <c r="B255" s="2"/>
      <c r="C255" s="2"/>
      <c r="D255" s="3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5">
      <c r="A256" s="2"/>
      <c r="B256" s="2"/>
      <c r="C256" s="2"/>
      <c r="D256" s="3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5">
      <c r="A257" s="2"/>
      <c r="B257" s="2"/>
      <c r="C257" s="2"/>
      <c r="D257" s="3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5">
      <c r="A258" s="2"/>
      <c r="B258" s="2"/>
      <c r="C258" s="2"/>
      <c r="D258" s="3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5">
      <c r="A259" s="2"/>
      <c r="B259" s="2"/>
      <c r="C259" s="2"/>
      <c r="D259" s="3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5">
      <c r="A260" s="2"/>
      <c r="B260" s="2"/>
      <c r="C260" s="2"/>
      <c r="D260" s="3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5">
      <c r="A261" s="2"/>
      <c r="B261" s="2"/>
      <c r="C261" s="2"/>
      <c r="D261" s="3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5">
      <c r="A262" s="2"/>
      <c r="B262" s="2"/>
      <c r="C262" s="2"/>
      <c r="D262" s="3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5">
      <c r="A263" s="2"/>
      <c r="B263" s="2"/>
      <c r="C263" s="2"/>
      <c r="D263" s="3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5">
      <c r="A264" s="2"/>
      <c r="B264" s="2"/>
      <c r="C264" s="2"/>
      <c r="D264" s="3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5">
      <c r="A265" s="2"/>
      <c r="B265" s="2"/>
      <c r="C265" s="2"/>
      <c r="D265" s="3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5">
      <c r="A266" s="2"/>
      <c r="B266" s="2"/>
      <c r="C266" s="2"/>
      <c r="D266" s="3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5">
      <c r="A267" s="2"/>
      <c r="B267" s="2"/>
      <c r="C267" s="2"/>
      <c r="D267" s="3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5">
      <c r="A268" s="2"/>
      <c r="B268" s="2"/>
      <c r="C268" s="2"/>
      <c r="D268" s="3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5">
      <c r="A269" s="2"/>
      <c r="B269" s="2"/>
      <c r="C269" s="2"/>
      <c r="D269" s="3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5">
      <c r="A270" s="2"/>
      <c r="B270" s="2"/>
      <c r="C270" s="2"/>
      <c r="D270" s="3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5">
      <c r="A271" s="2"/>
      <c r="B271" s="2"/>
      <c r="C271" s="2"/>
      <c r="D271" s="3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5">
      <c r="A272" s="2"/>
      <c r="B272" s="2"/>
      <c r="C272" s="2"/>
      <c r="D272" s="3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5">
      <c r="A273" s="2"/>
      <c r="B273" s="2"/>
      <c r="C273" s="2"/>
      <c r="D273" s="3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5">
      <c r="A274" s="2"/>
      <c r="B274" s="2"/>
      <c r="C274" s="2"/>
      <c r="D274" s="3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5">
      <c r="A275" s="2"/>
      <c r="B275" s="2"/>
      <c r="C275" s="2"/>
      <c r="D275" s="3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5">
      <c r="A276" s="2"/>
      <c r="B276" s="2"/>
      <c r="C276" s="2"/>
      <c r="D276" s="3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5">
      <c r="A277" s="2"/>
      <c r="B277" s="2"/>
      <c r="C277" s="2"/>
      <c r="D277" s="3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5">
      <c r="A278" s="2"/>
      <c r="B278" s="2"/>
      <c r="C278" s="2"/>
      <c r="D278" s="3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5">
      <c r="A279" s="2"/>
      <c r="B279" s="2"/>
      <c r="C279" s="2"/>
      <c r="D279" s="3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5">
      <c r="A280" s="2"/>
      <c r="B280" s="2"/>
      <c r="C280" s="2"/>
      <c r="D280" s="3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5">
      <c r="A281" s="2"/>
      <c r="B281" s="2"/>
      <c r="C281" s="2"/>
      <c r="D281" s="3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5">
      <c r="A282" s="2"/>
      <c r="B282" s="2"/>
      <c r="C282" s="2"/>
      <c r="D282" s="3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5">
      <c r="A283" s="2"/>
      <c r="B283" s="2"/>
      <c r="C283" s="2"/>
      <c r="D283" s="3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5">
      <c r="A284" s="2"/>
      <c r="B284" s="2"/>
      <c r="C284" s="2"/>
      <c r="D284" s="3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5">
      <c r="A285" s="2"/>
      <c r="B285" s="2"/>
      <c r="C285" s="2"/>
      <c r="D285" s="3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5">
      <c r="A286" s="2"/>
      <c r="B286" s="2"/>
      <c r="C286" s="2"/>
      <c r="D286" s="3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5">
      <c r="A287" s="2"/>
      <c r="B287" s="2"/>
      <c r="C287" s="2"/>
      <c r="D287" s="3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5">
      <c r="A288" s="2"/>
      <c r="B288" s="2"/>
      <c r="C288" s="2"/>
      <c r="D288" s="3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5">
      <c r="A289" s="2"/>
      <c r="B289" s="2"/>
      <c r="C289" s="2"/>
      <c r="D289" s="3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5">
      <c r="A290" s="2"/>
      <c r="B290" s="2"/>
      <c r="C290" s="2"/>
      <c r="D290" s="3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5">
      <c r="A291" s="2"/>
      <c r="B291" s="2"/>
      <c r="C291" s="2"/>
      <c r="D291" s="3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5">
      <c r="A292" s="2"/>
      <c r="B292" s="2"/>
      <c r="C292" s="2"/>
      <c r="D292" s="3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5">
      <c r="A293" s="2"/>
      <c r="B293" s="2"/>
      <c r="C293" s="2"/>
      <c r="D293" s="3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5">
      <c r="A294" s="2"/>
      <c r="B294" s="2"/>
      <c r="C294" s="2"/>
      <c r="D294" s="3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5">
      <c r="A295" s="2"/>
      <c r="B295" s="2"/>
      <c r="C295" s="2"/>
      <c r="D295" s="3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5">
      <c r="A296" s="2"/>
      <c r="B296" s="2"/>
      <c r="C296" s="2"/>
      <c r="D296" s="3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5">
      <c r="A297" s="2"/>
      <c r="B297" s="2"/>
      <c r="C297" s="2"/>
      <c r="D297" s="3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5">
      <c r="A298" s="2"/>
      <c r="B298" s="2"/>
      <c r="C298" s="2"/>
      <c r="D298" s="3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5">
      <c r="A299" s="2"/>
      <c r="B299" s="2"/>
      <c r="C299" s="2"/>
      <c r="D299" s="3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5">
      <c r="A300" s="2"/>
      <c r="B300" s="2"/>
      <c r="C300" s="2"/>
      <c r="D300" s="3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5">
      <c r="A301" s="2"/>
      <c r="B301" s="2"/>
      <c r="C301" s="2"/>
      <c r="D301" s="3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5">
      <c r="A302" s="2"/>
      <c r="B302" s="2"/>
      <c r="C302" s="2"/>
      <c r="D302" s="3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5">
      <c r="A303" s="2"/>
      <c r="B303" s="2"/>
      <c r="C303" s="2"/>
      <c r="D303" s="3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5">
      <c r="A304" s="2"/>
      <c r="B304" s="2"/>
      <c r="C304" s="2"/>
      <c r="D304" s="3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5">
      <c r="A305" s="2"/>
      <c r="B305" s="2"/>
      <c r="C305" s="2"/>
      <c r="D305" s="3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5">
      <c r="A306" s="2"/>
      <c r="B306" s="2"/>
      <c r="C306" s="2"/>
      <c r="D306" s="3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5">
      <c r="A307" s="2"/>
      <c r="B307" s="2"/>
      <c r="C307" s="2"/>
      <c r="D307" s="3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5">
      <c r="A308" s="2"/>
      <c r="B308" s="2"/>
      <c r="C308" s="2"/>
      <c r="D308" s="3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5">
      <c r="A309" s="2"/>
      <c r="B309" s="2"/>
      <c r="C309" s="2"/>
      <c r="D309" s="3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5">
      <c r="A310" s="2"/>
      <c r="B310" s="2"/>
      <c r="C310" s="2"/>
      <c r="D310" s="3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5">
      <c r="A311" s="2"/>
      <c r="B311" s="2"/>
      <c r="C311" s="2"/>
      <c r="D311" s="3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5">
      <c r="A312" s="2"/>
      <c r="B312" s="2"/>
      <c r="C312" s="2"/>
      <c r="D312" s="3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5">
      <c r="A313" s="2"/>
      <c r="B313" s="2"/>
      <c r="C313" s="2"/>
      <c r="D313" s="3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5">
      <c r="A314" s="2"/>
      <c r="B314" s="2"/>
      <c r="C314" s="2"/>
      <c r="D314" s="3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5">
      <c r="A315" s="2"/>
      <c r="B315" s="2"/>
      <c r="C315" s="2"/>
      <c r="D315" s="3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5">
      <c r="A316" s="2"/>
      <c r="B316" s="2"/>
      <c r="C316" s="2"/>
      <c r="D316" s="3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5">
      <c r="A317" s="2"/>
      <c r="B317" s="2"/>
      <c r="C317" s="2"/>
      <c r="D317" s="3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5">
      <c r="A318" s="2"/>
      <c r="B318" s="2"/>
      <c r="C318" s="2"/>
      <c r="D318" s="3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5">
      <c r="A319" s="2"/>
      <c r="B319" s="2"/>
      <c r="C319" s="2"/>
      <c r="D319" s="3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5">
      <c r="A320" s="2"/>
      <c r="B320" s="2"/>
      <c r="C320" s="2"/>
      <c r="D320" s="3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5">
      <c r="A321" s="2"/>
      <c r="B321" s="2"/>
      <c r="C321" s="2"/>
      <c r="D321" s="3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5">
      <c r="A322" s="2"/>
      <c r="B322" s="2"/>
      <c r="C322" s="2"/>
      <c r="D322" s="3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5">
      <c r="A323" s="2"/>
      <c r="B323" s="2"/>
      <c r="C323" s="2"/>
      <c r="D323" s="3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5">
      <c r="A324" s="2"/>
      <c r="B324" s="2"/>
      <c r="C324" s="2"/>
      <c r="D324" s="3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5">
      <c r="A325" s="2"/>
      <c r="B325" s="2"/>
      <c r="C325" s="2"/>
      <c r="D325" s="3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5">
      <c r="A326" s="2"/>
      <c r="B326" s="2"/>
      <c r="C326" s="2"/>
      <c r="D326" s="3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5">
      <c r="A327" s="2"/>
      <c r="B327" s="2"/>
      <c r="C327" s="2"/>
      <c r="D327" s="3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5">
      <c r="A328" s="2"/>
      <c r="B328" s="2"/>
      <c r="C328" s="2"/>
      <c r="D328" s="3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5">
      <c r="A329" s="2"/>
      <c r="B329" s="2"/>
      <c r="C329" s="2"/>
      <c r="D329" s="3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5">
      <c r="A330" s="2"/>
      <c r="B330" s="2"/>
      <c r="C330" s="2"/>
      <c r="D330" s="3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5">
      <c r="A331" s="2"/>
      <c r="B331" s="2"/>
      <c r="C331" s="2"/>
      <c r="D331" s="3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5">
      <c r="A332" s="2"/>
      <c r="B332" s="2"/>
      <c r="C332" s="2"/>
      <c r="D332" s="3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5">
      <c r="A333" s="2"/>
      <c r="B333" s="2"/>
      <c r="C333" s="2"/>
      <c r="D333" s="3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5">
      <c r="A334" s="2"/>
      <c r="B334" s="2"/>
      <c r="C334" s="2"/>
      <c r="D334" s="3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5">
      <c r="A335" s="2"/>
      <c r="B335" s="2"/>
      <c r="C335" s="2"/>
      <c r="D335" s="3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5">
      <c r="A336" s="2"/>
      <c r="B336" s="2"/>
      <c r="C336" s="2"/>
      <c r="D336" s="3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5">
      <c r="A337" s="2"/>
      <c r="B337" s="2"/>
      <c r="C337" s="2"/>
      <c r="D337" s="3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5">
      <c r="A338" s="2"/>
      <c r="B338" s="2"/>
      <c r="C338" s="2"/>
      <c r="D338" s="3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5">
      <c r="A339" s="2"/>
      <c r="B339" s="2"/>
      <c r="C339" s="2"/>
      <c r="D339" s="3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5">
      <c r="A340" s="2"/>
      <c r="B340" s="2"/>
      <c r="C340" s="2"/>
      <c r="D340" s="3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5">
      <c r="A341" s="2"/>
      <c r="B341" s="2"/>
      <c r="C341" s="2"/>
      <c r="D341" s="3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5">
      <c r="A342" s="2"/>
      <c r="B342" s="2"/>
      <c r="C342" s="2"/>
      <c r="D342" s="3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5">
      <c r="A343" s="2"/>
      <c r="B343" s="2"/>
      <c r="C343" s="2"/>
      <c r="D343" s="3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5">
      <c r="A344" s="2"/>
      <c r="B344" s="2"/>
      <c r="C344" s="2"/>
      <c r="D344" s="3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5">
      <c r="A345" s="2"/>
      <c r="B345" s="2"/>
      <c r="C345" s="2"/>
      <c r="D345" s="3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5">
      <c r="A346" s="2"/>
      <c r="B346" s="2"/>
      <c r="C346" s="2"/>
      <c r="D346" s="3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5">
      <c r="A347" s="2"/>
      <c r="B347" s="2"/>
      <c r="C347" s="2"/>
      <c r="D347" s="3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5">
      <c r="A348" s="2"/>
      <c r="B348" s="2"/>
      <c r="C348" s="2"/>
      <c r="D348" s="3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5">
      <c r="A349" s="2"/>
      <c r="B349" s="2"/>
      <c r="C349" s="2"/>
      <c r="D349" s="3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5">
      <c r="A350" s="2"/>
      <c r="B350" s="2"/>
      <c r="C350" s="2"/>
      <c r="D350" s="3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5">
      <c r="A351" s="2"/>
      <c r="B351" s="2"/>
      <c r="C351" s="2"/>
      <c r="D351" s="3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5">
      <c r="A352" s="2"/>
      <c r="B352" s="2"/>
      <c r="C352" s="2"/>
      <c r="D352" s="3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5">
      <c r="A353" s="2"/>
      <c r="B353" s="2"/>
      <c r="C353" s="2"/>
      <c r="D353" s="3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5">
      <c r="A354" s="2"/>
      <c r="B354" s="2"/>
      <c r="C354" s="2"/>
      <c r="D354" s="3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5">
      <c r="A355" s="2"/>
      <c r="B355" s="2"/>
      <c r="C355" s="2"/>
      <c r="D355" s="3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5">
      <c r="A356" s="2"/>
      <c r="B356" s="2"/>
      <c r="C356" s="2"/>
      <c r="D356" s="3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5">
      <c r="A357" s="2"/>
      <c r="B357" s="2"/>
      <c r="C357" s="2"/>
      <c r="D357" s="3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5">
      <c r="A358" s="2"/>
      <c r="B358" s="2"/>
      <c r="C358" s="2"/>
      <c r="D358" s="3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5">
      <c r="A359" s="2"/>
      <c r="B359" s="2"/>
      <c r="C359" s="2"/>
      <c r="D359" s="3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5">
      <c r="A360" s="2"/>
      <c r="B360" s="2"/>
      <c r="C360" s="2"/>
      <c r="D360" s="3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5">
      <c r="A361" s="2"/>
      <c r="B361" s="2"/>
      <c r="C361" s="2"/>
      <c r="D361" s="3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5">
      <c r="A362" s="2"/>
      <c r="B362" s="2"/>
      <c r="C362" s="2"/>
      <c r="D362" s="3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5">
      <c r="A363" s="2"/>
      <c r="B363" s="2"/>
      <c r="C363" s="2"/>
      <c r="D363" s="3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5">
      <c r="A364" s="2"/>
      <c r="B364" s="2"/>
      <c r="C364" s="2"/>
      <c r="D364" s="3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5">
      <c r="A365" s="2"/>
      <c r="B365" s="2"/>
      <c r="C365" s="2"/>
      <c r="D365" s="3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5">
      <c r="A366" s="2"/>
      <c r="B366" s="2"/>
      <c r="C366" s="2"/>
      <c r="D366" s="3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5">
      <c r="A367" s="2"/>
      <c r="B367" s="2"/>
      <c r="C367" s="2"/>
      <c r="D367" s="3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5">
      <c r="A368" s="2"/>
      <c r="B368" s="2"/>
      <c r="C368" s="2"/>
      <c r="D368" s="3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5">
      <c r="A369" s="2"/>
      <c r="B369" s="2"/>
      <c r="C369" s="2"/>
      <c r="D369" s="3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5">
      <c r="A370" s="2"/>
      <c r="B370" s="2"/>
      <c r="C370" s="2"/>
      <c r="D370" s="3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5">
      <c r="A371" s="2"/>
      <c r="B371" s="2"/>
      <c r="C371" s="2"/>
      <c r="D371" s="3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5">
      <c r="A372" s="2"/>
      <c r="B372" s="2"/>
      <c r="C372" s="2"/>
      <c r="D372" s="3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5">
      <c r="A373" s="2"/>
      <c r="B373" s="2"/>
      <c r="C373" s="2"/>
      <c r="D373" s="3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5">
      <c r="A374" s="2"/>
      <c r="B374" s="2"/>
      <c r="C374" s="2"/>
      <c r="D374" s="3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5">
      <c r="A375" s="2"/>
      <c r="B375" s="2"/>
      <c r="C375" s="2"/>
      <c r="D375" s="3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5">
      <c r="A376" s="2"/>
      <c r="B376" s="2"/>
      <c r="C376" s="2"/>
      <c r="D376" s="3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5">
      <c r="A377" s="2"/>
      <c r="B377" s="2"/>
      <c r="C377" s="2"/>
      <c r="D377" s="3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5">
      <c r="A378" s="2"/>
      <c r="B378" s="2"/>
      <c r="C378" s="2"/>
      <c r="D378" s="3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5">
      <c r="A379" s="2"/>
      <c r="B379" s="2"/>
      <c r="C379" s="2"/>
      <c r="D379" s="3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5">
      <c r="A380" s="2"/>
      <c r="B380" s="2"/>
      <c r="C380" s="2"/>
      <c r="D380" s="3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5">
      <c r="A381" s="2"/>
      <c r="B381" s="2"/>
      <c r="C381" s="2"/>
      <c r="D381" s="3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5">
      <c r="A382" s="2"/>
      <c r="B382" s="2"/>
      <c r="C382" s="2"/>
      <c r="D382" s="3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5">
      <c r="A383" s="2"/>
      <c r="B383" s="2"/>
      <c r="C383" s="2"/>
      <c r="D383" s="3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5">
      <c r="A384" s="2"/>
      <c r="B384" s="2"/>
      <c r="C384" s="2"/>
      <c r="D384" s="3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5">
      <c r="A385" s="2"/>
      <c r="B385" s="2"/>
      <c r="C385" s="2"/>
      <c r="D385" s="3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5">
      <c r="A386" s="2"/>
      <c r="B386" s="2"/>
      <c r="C386" s="2"/>
      <c r="D386" s="3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5">
      <c r="A387" s="2"/>
      <c r="B387" s="2"/>
      <c r="C387" s="2"/>
      <c r="D387" s="3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5">
      <c r="A388" s="2"/>
      <c r="B388" s="2"/>
      <c r="C388" s="2"/>
      <c r="D388" s="3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5">
      <c r="A389" s="2"/>
      <c r="B389" s="2"/>
      <c r="C389" s="2"/>
      <c r="D389" s="3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5">
      <c r="A390" s="2"/>
      <c r="B390" s="2"/>
      <c r="C390" s="2"/>
      <c r="D390" s="3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5">
      <c r="A391" s="2"/>
      <c r="B391" s="2"/>
      <c r="C391" s="2"/>
      <c r="D391" s="3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5">
      <c r="A392" s="2"/>
      <c r="B392" s="2"/>
      <c r="C392" s="2"/>
      <c r="D392" s="3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5">
      <c r="A393" s="2"/>
      <c r="B393" s="2"/>
      <c r="C393" s="2"/>
      <c r="D393" s="3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5">
      <c r="A394" s="2"/>
      <c r="B394" s="2"/>
      <c r="C394" s="2"/>
      <c r="D394" s="3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5">
      <c r="A395" s="2"/>
      <c r="B395" s="2"/>
      <c r="C395" s="2"/>
      <c r="D395" s="3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5">
      <c r="A396" s="2"/>
      <c r="B396" s="2"/>
      <c r="C396" s="2"/>
      <c r="D396" s="3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5">
      <c r="A397" s="2"/>
      <c r="B397" s="2"/>
      <c r="C397" s="2"/>
      <c r="D397" s="3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5">
      <c r="A398" s="2"/>
      <c r="B398" s="2"/>
      <c r="C398" s="2"/>
      <c r="D398" s="3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5">
      <c r="A399" s="2"/>
      <c r="B399" s="2"/>
      <c r="C399" s="2"/>
      <c r="D399" s="3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5">
      <c r="A400" s="2"/>
      <c r="B400" s="2"/>
      <c r="C400" s="2"/>
      <c r="D400" s="3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5">
      <c r="A401" s="2"/>
      <c r="B401" s="2"/>
      <c r="C401" s="2"/>
      <c r="D401" s="3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5">
      <c r="A402" s="2"/>
      <c r="B402" s="2"/>
      <c r="C402" s="2"/>
      <c r="D402" s="3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5">
      <c r="A403" s="2"/>
      <c r="B403" s="2"/>
      <c r="C403" s="2"/>
      <c r="D403" s="3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5">
      <c r="A404" s="2"/>
      <c r="B404" s="2"/>
      <c r="C404" s="2"/>
      <c r="D404" s="3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5">
      <c r="A405" s="2"/>
      <c r="B405" s="2"/>
      <c r="C405" s="2"/>
      <c r="D405" s="3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5">
      <c r="A406" s="2"/>
      <c r="B406" s="2"/>
      <c r="C406" s="2"/>
      <c r="D406" s="3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5">
      <c r="A407" s="2"/>
      <c r="B407" s="2"/>
      <c r="C407" s="2"/>
      <c r="D407" s="3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5">
      <c r="A408" s="2"/>
      <c r="B408" s="2"/>
      <c r="C408" s="2"/>
      <c r="D408" s="3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5">
      <c r="A409" s="2"/>
      <c r="B409" s="2"/>
      <c r="C409" s="2"/>
      <c r="D409" s="3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5">
      <c r="A410" s="2"/>
      <c r="B410" s="2"/>
      <c r="C410" s="2"/>
      <c r="D410" s="3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5">
      <c r="A411" s="2"/>
      <c r="B411" s="2"/>
      <c r="C411" s="2"/>
      <c r="D411" s="3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5">
      <c r="A412" s="2"/>
      <c r="B412" s="2"/>
      <c r="C412" s="2"/>
      <c r="D412" s="3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5">
      <c r="A413" s="2"/>
      <c r="B413" s="2"/>
      <c r="C413" s="2"/>
      <c r="D413" s="3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5">
      <c r="A414" s="2"/>
      <c r="B414" s="2"/>
      <c r="C414" s="2"/>
      <c r="D414" s="3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5">
      <c r="A415" s="2"/>
      <c r="B415" s="2"/>
      <c r="C415" s="2"/>
      <c r="D415" s="3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5">
      <c r="A416" s="2"/>
      <c r="B416" s="2"/>
      <c r="C416" s="2"/>
      <c r="D416" s="3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5">
      <c r="A417" s="2"/>
      <c r="B417" s="2"/>
      <c r="C417" s="2"/>
      <c r="D417" s="3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5">
      <c r="A418" s="2"/>
      <c r="B418" s="2"/>
      <c r="C418" s="2"/>
      <c r="D418" s="3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5">
      <c r="A419" s="2"/>
      <c r="B419" s="2"/>
      <c r="C419" s="2"/>
      <c r="D419" s="3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5">
      <c r="A420" s="2"/>
      <c r="B420" s="2"/>
      <c r="C420" s="2"/>
      <c r="D420" s="3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5">
      <c r="A421" s="2"/>
      <c r="B421" s="2"/>
      <c r="C421" s="2"/>
      <c r="D421" s="3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5">
      <c r="A422" s="2"/>
      <c r="B422" s="2"/>
      <c r="C422" s="2"/>
      <c r="D422" s="3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5">
      <c r="A423" s="2"/>
      <c r="B423" s="2"/>
      <c r="C423" s="2"/>
      <c r="D423" s="3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5">
      <c r="A424" s="2"/>
      <c r="B424" s="2"/>
      <c r="C424" s="2"/>
      <c r="D424" s="3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5">
      <c r="A425" s="2"/>
      <c r="B425" s="2"/>
      <c r="C425" s="2"/>
      <c r="D425" s="3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5">
      <c r="A426" s="2"/>
      <c r="B426" s="2"/>
      <c r="C426" s="2"/>
      <c r="D426" s="3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5">
      <c r="A427" s="2"/>
      <c r="B427" s="2"/>
      <c r="C427" s="2"/>
      <c r="D427" s="3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5">
      <c r="A428" s="2"/>
      <c r="B428" s="2"/>
      <c r="C428" s="2"/>
      <c r="D428" s="3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5">
      <c r="A429" s="2"/>
      <c r="B429" s="2"/>
      <c r="C429" s="2"/>
      <c r="D429" s="3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5">
      <c r="A430" s="2"/>
      <c r="B430" s="2"/>
      <c r="C430" s="2"/>
      <c r="D430" s="3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5">
      <c r="A431" s="2"/>
      <c r="B431" s="2"/>
      <c r="C431" s="2"/>
      <c r="D431" s="3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5">
      <c r="A432" s="2"/>
      <c r="B432" s="2"/>
      <c r="C432" s="2"/>
      <c r="D432" s="3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5">
      <c r="A433" s="2"/>
      <c r="B433" s="2"/>
      <c r="C433" s="2"/>
      <c r="D433" s="3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5">
      <c r="A434" s="2"/>
      <c r="B434" s="2"/>
      <c r="C434" s="2"/>
      <c r="D434" s="3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5">
      <c r="A435" s="2"/>
      <c r="B435" s="2"/>
      <c r="C435" s="2"/>
      <c r="D435" s="3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5">
      <c r="A436" s="2"/>
      <c r="B436" s="2"/>
      <c r="C436" s="2"/>
      <c r="D436" s="3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5">
      <c r="A437" s="2"/>
      <c r="B437" s="2"/>
      <c r="C437" s="2"/>
      <c r="D437" s="3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5">
      <c r="A438" s="2"/>
      <c r="B438" s="2"/>
      <c r="C438" s="2"/>
      <c r="D438" s="3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5">
      <c r="A439" s="2"/>
      <c r="B439" s="2"/>
      <c r="C439" s="2"/>
      <c r="D439" s="3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5">
      <c r="A440" s="2"/>
      <c r="B440" s="2"/>
      <c r="C440" s="2"/>
      <c r="D440" s="3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5">
      <c r="A441" s="2"/>
      <c r="B441" s="2"/>
      <c r="C441" s="2"/>
      <c r="D441" s="3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5">
      <c r="A442" s="2"/>
      <c r="B442" s="2"/>
      <c r="C442" s="2"/>
      <c r="D442" s="3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5">
      <c r="A443" s="2"/>
      <c r="B443" s="2"/>
      <c r="C443" s="2"/>
      <c r="D443" s="3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5">
      <c r="A444" s="2"/>
      <c r="B444" s="2"/>
      <c r="C444" s="2"/>
      <c r="D444" s="3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5">
      <c r="A445" s="2"/>
      <c r="B445" s="2"/>
      <c r="C445" s="2"/>
      <c r="D445" s="3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5">
      <c r="A446" s="2"/>
      <c r="B446" s="2"/>
      <c r="C446" s="2"/>
      <c r="D446" s="3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5">
      <c r="A447" s="2"/>
      <c r="B447" s="2"/>
      <c r="C447" s="2"/>
      <c r="D447" s="3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5">
      <c r="A448" s="2"/>
      <c r="B448" s="2"/>
      <c r="C448" s="2"/>
      <c r="D448" s="3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5">
      <c r="A449" s="2"/>
      <c r="B449" s="2"/>
      <c r="C449" s="2"/>
      <c r="D449" s="3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5">
      <c r="A450" s="2"/>
      <c r="B450" s="2"/>
      <c r="C450" s="2"/>
      <c r="D450" s="3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5">
      <c r="A451" s="2"/>
      <c r="B451" s="2"/>
      <c r="C451" s="2"/>
      <c r="D451" s="3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5">
      <c r="A452" s="2"/>
      <c r="B452" s="2"/>
      <c r="C452" s="2"/>
      <c r="D452" s="3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5">
      <c r="A453" s="2"/>
      <c r="B453" s="2"/>
      <c r="C453" s="2"/>
      <c r="D453" s="3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5">
      <c r="A454" s="2"/>
      <c r="B454" s="2"/>
      <c r="C454" s="2"/>
      <c r="D454" s="3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5">
      <c r="A455" s="2"/>
      <c r="B455" s="2"/>
      <c r="C455" s="2"/>
      <c r="D455" s="3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5">
      <c r="A456" s="2"/>
      <c r="B456" s="2"/>
      <c r="C456" s="2"/>
      <c r="D456" s="3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5">
      <c r="A457" s="2"/>
      <c r="B457" s="2"/>
      <c r="C457" s="2"/>
      <c r="D457" s="3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5">
      <c r="A458" s="2"/>
      <c r="B458" s="2"/>
      <c r="C458" s="2"/>
      <c r="D458" s="3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5">
      <c r="A459" s="2"/>
      <c r="B459" s="2"/>
      <c r="C459" s="2"/>
      <c r="D459" s="3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5">
      <c r="A460" s="2"/>
      <c r="B460" s="2"/>
      <c r="C460" s="2"/>
      <c r="D460" s="3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5">
      <c r="A461" s="2"/>
      <c r="B461" s="2"/>
      <c r="C461" s="2"/>
      <c r="D461" s="3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5">
      <c r="A462" s="2"/>
      <c r="B462" s="2"/>
      <c r="C462" s="2"/>
      <c r="D462" s="3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5">
      <c r="A463" s="2"/>
      <c r="B463" s="2"/>
      <c r="C463" s="2"/>
      <c r="D463" s="3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5">
      <c r="A464" s="2"/>
      <c r="B464" s="2"/>
      <c r="C464" s="2"/>
      <c r="D464" s="3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5">
      <c r="A465" s="2"/>
      <c r="B465" s="2"/>
      <c r="C465" s="2"/>
      <c r="D465" s="3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5">
      <c r="A466" s="2"/>
      <c r="B466" s="2"/>
      <c r="C466" s="2"/>
      <c r="D466" s="3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5">
      <c r="A467" s="2"/>
      <c r="B467" s="2"/>
      <c r="C467" s="2"/>
      <c r="D467" s="3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5">
      <c r="A468" s="2"/>
      <c r="B468" s="2"/>
      <c r="C468" s="2"/>
      <c r="D468" s="3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5">
      <c r="A469" s="2"/>
      <c r="B469" s="2"/>
      <c r="C469" s="2"/>
      <c r="D469" s="3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5">
      <c r="A470" s="2"/>
      <c r="B470" s="2"/>
      <c r="C470" s="2"/>
      <c r="D470" s="3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5">
      <c r="A471" s="2"/>
      <c r="B471" s="2"/>
      <c r="C471" s="2"/>
      <c r="D471" s="3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5">
      <c r="A472" s="2"/>
      <c r="B472" s="2"/>
      <c r="C472" s="2"/>
      <c r="D472" s="3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5">
      <c r="A473" s="2"/>
      <c r="B473" s="2"/>
      <c r="C473" s="2"/>
      <c r="D473" s="3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5">
      <c r="A474" s="2"/>
      <c r="B474" s="2"/>
      <c r="C474" s="2"/>
      <c r="D474" s="3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5">
      <c r="A475" s="2"/>
      <c r="B475" s="2"/>
      <c r="C475" s="2"/>
      <c r="D475" s="3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5">
      <c r="A476" s="2"/>
      <c r="B476" s="2"/>
      <c r="C476" s="2"/>
      <c r="D476" s="3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5">
      <c r="A477" s="2"/>
      <c r="B477" s="2"/>
      <c r="C477" s="2"/>
      <c r="D477" s="3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5">
      <c r="A478" s="2"/>
      <c r="B478" s="2"/>
      <c r="C478" s="2"/>
      <c r="D478" s="3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5">
      <c r="A479" s="2"/>
      <c r="B479" s="2"/>
      <c r="C479" s="2"/>
      <c r="D479" s="3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5">
      <c r="A480" s="2"/>
      <c r="B480" s="2"/>
      <c r="C480" s="2"/>
      <c r="D480" s="3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5">
      <c r="A481" s="2"/>
      <c r="B481" s="2"/>
      <c r="C481" s="2"/>
      <c r="D481" s="3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5">
      <c r="A482" s="2"/>
      <c r="B482" s="2"/>
      <c r="C482" s="2"/>
      <c r="D482" s="3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5">
      <c r="A483" s="2"/>
      <c r="B483" s="2"/>
      <c r="C483" s="2"/>
      <c r="D483" s="3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5">
      <c r="A484" s="2"/>
      <c r="B484" s="2"/>
      <c r="C484" s="2"/>
      <c r="D484" s="3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5">
      <c r="A485" s="2"/>
      <c r="B485" s="2"/>
      <c r="C485" s="2"/>
      <c r="D485" s="3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5">
      <c r="A486" s="2"/>
      <c r="B486" s="2"/>
      <c r="C486" s="2"/>
      <c r="D486" s="3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5">
      <c r="A487" s="2"/>
      <c r="B487" s="2"/>
      <c r="C487" s="2"/>
      <c r="D487" s="3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5">
      <c r="A488" s="2"/>
      <c r="B488" s="2"/>
      <c r="C488" s="2"/>
      <c r="D488" s="3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5">
      <c r="A489" s="2"/>
      <c r="B489" s="2"/>
      <c r="C489" s="2"/>
      <c r="D489" s="3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5">
      <c r="A490" s="2"/>
      <c r="B490" s="2"/>
      <c r="C490" s="2"/>
      <c r="D490" s="3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5">
      <c r="A491" s="2"/>
      <c r="B491" s="2"/>
      <c r="C491" s="2"/>
      <c r="D491" s="3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5">
      <c r="A492" s="2"/>
      <c r="B492" s="2"/>
      <c r="C492" s="2"/>
      <c r="D492" s="3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5">
      <c r="A493" s="2"/>
      <c r="B493" s="2"/>
      <c r="C493" s="2"/>
      <c r="D493" s="3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5">
      <c r="A494" s="2"/>
      <c r="B494" s="2"/>
      <c r="C494" s="2"/>
      <c r="D494" s="3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5">
      <c r="A495" s="2"/>
      <c r="B495" s="2"/>
      <c r="C495" s="2"/>
      <c r="D495" s="3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5">
      <c r="A496" s="2"/>
      <c r="B496" s="2"/>
      <c r="C496" s="2"/>
      <c r="D496" s="3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5">
      <c r="A497" s="2"/>
      <c r="B497" s="2"/>
      <c r="C497" s="2"/>
      <c r="D497" s="3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5">
      <c r="A498" s="2"/>
      <c r="B498" s="2"/>
      <c r="C498" s="2"/>
      <c r="D498" s="3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5">
      <c r="A499" s="2"/>
      <c r="B499" s="2"/>
      <c r="C499" s="2"/>
      <c r="D499" s="3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5">
      <c r="A500" s="2"/>
      <c r="B500" s="2"/>
      <c r="C500" s="2"/>
      <c r="D500" s="3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5">
      <c r="A501" s="2"/>
      <c r="B501" s="2"/>
      <c r="C501" s="2"/>
      <c r="D501" s="3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5">
      <c r="A502" s="2"/>
      <c r="B502" s="2"/>
      <c r="C502" s="2"/>
      <c r="D502" s="3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5">
      <c r="A503" s="2"/>
      <c r="B503" s="2"/>
      <c r="C503" s="2"/>
      <c r="D503" s="3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5">
      <c r="A504" s="2"/>
      <c r="B504" s="2"/>
      <c r="C504" s="2"/>
      <c r="D504" s="3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5">
      <c r="A505" s="2"/>
      <c r="B505" s="2"/>
      <c r="C505" s="2"/>
      <c r="D505" s="3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5">
      <c r="A506" s="2"/>
      <c r="B506" s="2"/>
      <c r="C506" s="2"/>
      <c r="D506" s="3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5">
      <c r="A507" s="2"/>
      <c r="B507" s="2"/>
      <c r="C507" s="2"/>
      <c r="D507" s="3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5">
      <c r="A508" s="2"/>
      <c r="B508" s="2"/>
      <c r="C508" s="2"/>
      <c r="D508" s="3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5">
      <c r="A509" s="2"/>
      <c r="B509" s="2"/>
      <c r="C509" s="2"/>
      <c r="D509" s="3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5">
      <c r="A510" s="2"/>
      <c r="B510" s="2"/>
      <c r="C510" s="2"/>
      <c r="D510" s="3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5">
      <c r="A511" s="2"/>
      <c r="B511" s="2"/>
      <c r="C511" s="2"/>
      <c r="D511" s="3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5">
      <c r="A512" s="2"/>
      <c r="B512" s="2"/>
      <c r="C512" s="2"/>
      <c r="D512" s="3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5">
      <c r="A513" s="2"/>
      <c r="B513" s="2"/>
      <c r="C513" s="2"/>
      <c r="D513" s="3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5">
      <c r="A514" s="2"/>
      <c r="B514" s="2"/>
      <c r="C514" s="2"/>
      <c r="D514" s="3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5">
      <c r="A515" s="2"/>
      <c r="B515" s="2"/>
      <c r="C515" s="2"/>
      <c r="D515" s="3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5">
      <c r="A516" s="2"/>
      <c r="B516" s="2"/>
      <c r="C516" s="2"/>
      <c r="D516" s="3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5">
      <c r="A517" s="2"/>
      <c r="B517" s="2"/>
      <c r="C517" s="2"/>
      <c r="D517" s="3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5">
      <c r="A518" s="2"/>
      <c r="B518" s="2"/>
      <c r="C518" s="2"/>
      <c r="D518" s="3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5">
      <c r="A519" s="2"/>
      <c r="B519" s="2"/>
      <c r="C519" s="2"/>
      <c r="D519" s="3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5">
      <c r="A520" s="2"/>
      <c r="B520" s="2"/>
      <c r="C520" s="2"/>
      <c r="D520" s="3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5">
      <c r="A521" s="2"/>
      <c r="B521" s="2"/>
      <c r="C521" s="2"/>
      <c r="D521" s="3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5">
      <c r="A522" s="2"/>
      <c r="B522" s="2"/>
      <c r="C522" s="2"/>
      <c r="D522" s="3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5">
      <c r="A523" s="2"/>
      <c r="B523" s="2"/>
      <c r="C523" s="2"/>
      <c r="D523" s="3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5">
      <c r="A524" s="2"/>
      <c r="B524" s="2"/>
      <c r="C524" s="2"/>
      <c r="D524" s="3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5">
      <c r="A525" s="2"/>
      <c r="B525" s="2"/>
      <c r="C525" s="2"/>
      <c r="D525" s="3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5">
      <c r="A526" s="2"/>
      <c r="B526" s="2"/>
      <c r="C526" s="2"/>
      <c r="D526" s="3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5">
      <c r="A527" s="2"/>
      <c r="B527" s="2"/>
      <c r="C527" s="2"/>
      <c r="D527" s="3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5">
      <c r="A528" s="2"/>
      <c r="B528" s="2"/>
      <c r="C528" s="2"/>
      <c r="D528" s="3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5">
      <c r="A529" s="2"/>
      <c r="B529" s="2"/>
      <c r="C529" s="2"/>
      <c r="D529" s="3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5">
      <c r="A530" s="2"/>
      <c r="B530" s="2"/>
      <c r="C530" s="2"/>
      <c r="D530" s="3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5">
      <c r="A531" s="2"/>
      <c r="B531" s="2"/>
      <c r="C531" s="2"/>
      <c r="D531" s="3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5">
      <c r="A532" s="2"/>
      <c r="B532" s="2"/>
      <c r="C532" s="2"/>
      <c r="D532" s="3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5">
      <c r="A533" s="2"/>
      <c r="B533" s="2"/>
      <c r="C533" s="2"/>
      <c r="D533" s="3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5">
      <c r="A534" s="2"/>
      <c r="B534" s="2"/>
      <c r="C534" s="2"/>
      <c r="D534" s="3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5">
      <c r="A535" s="2"/>
      <c r="B535" s="2"/>
      <c r="C535" s="2"/>
      <c r="D535" s="3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5">
      <c r="A536" s="2"/>
      <c r="B536" s="2"/>
      <c r="C536" s="2"/>
      <c r="D536" s="3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5">
      <c r="A537" s="2"/>
      <c r="B537" s="2"/>
      <c r="C537" s="2"/>
      <c r="D537" s="3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5">
      <c r="A538" s="2"/>
      <c r="B538" s="2"/>
      <c r="C538" s="2"/>
      <c r="D538" s="3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5">
      <c r="A539" s="2"/>
      <c r="B539" s="2"/>
      <c r="C539" s="2"/>
      <c r="D539" s="3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5">
      <c r="A540" s="2"/>
      <c r="B540" s="2"/>
      <c r="C540" s="2"/>
      <c r="D540" s="3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5">
      <c r="A541" s="2"/>
      <c r="B541" s="2"/>
      <c r="C541" s="2"/>
      <c r="D541" s="3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5">
      <c r="A542" s="2"/>
      <c r="B542" s="2"/>
      <c r="C542" s="2"/>
      <c r="D542" s="3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5">
      <c r="A543" s="2"/>
      <c r="B543" s="2"/>
      <c r="C543" s="2"/>
      <c r="D543" s="3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5">
      <c r="A544" s="2"/>
      <c r="B544" s="2"/>
      <c r="C544" s="2"/>
      <c r="D544" s="3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5">
      <c r="A545" s="2"/>
      <c r="B545" s="2"/>
      <c r="C545" s="2"/>
      <c r="D545" s="3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5">
      <c r="A546" s="2"/>
      <c r="B546" s="2"/>
      <c r="C546" s="2"/>
      <c r="D546" s="3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5">
      <c r="A547" s="2"/>
      <c r="B547" s="2"/>
      <c r="C547" s="2"/>
      <c r="D547" s="3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5">
      <c r="A548" s="2"/>
      <c r="B548" s="2"/>
      <c r="C548" s="2"/>
      <c r="D548" s="3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5">
      <c r="A549" s="2"/>
      <c r="B549" s="2"/>
      <c r="C549" s="2"/>
      <c r="D549" s="3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5">
      <c r="A550" s="2"/>
      <c r="B550" s="2"/>
      <c r="C550" s="2"/>
      <c r="D550" s="3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5">
      <c r="A551" s="2"/>
      <c r="B551" s="2"/>
      <c r="C551" s="2"/>
      <c r="D551" s="3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5">
      <c r="A552" s="2"/>
      <c r="B552" s="2"/>
      <c r="C552" s="2"/>
      <c r="D552" s="3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5">
      <c r="A553" s="2"/>
      <c r="B553" s="2"/>
      <c r="C553" s="2"/>
      <c r="D553" s="3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5">
      <c r="A554" s="2"/>
      <c r="B554" s="2"/>
      <c r="C554" s="2"/>
      <c r="D554" s="3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5">
      <c r="A555" s="2"/>
      <c r="B555" s="2"/>
      <c r="C555" s="2"/>
      <c r="D555" s="3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5">
      <c r="A556" s="2"/>
      <c r="B556" s="2"/>
      <c r="C556" s="2"/>
      <c r="D556" s="3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5">
      <c r="A557" s="2"/>
      <c r="B557" s="2"/>
      <c r="C557" s="2"/>
      <c r="D557" s="3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5">
      <c r="A558" s="2"/>
      <c r="B558" s="2"/>
      <c r="C558" s="2"/>
      <c r="D558" s="3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5">
      <c r="A559" s="2"/>
      <c r="B559" s="2"/>
      <c r="C559" s="2"/>
      <c r="D559" s="3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5">
      <c r="A560" s="2"/>
      <c r="B560" s="2"/>
      <c r="C560" s="2"/>
      <c r="D560" s="3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5">
      <c r="A561" s="2"/>
      <c r="B561" s="2"/>
      <c r="C561" s="2"/>
      <c r="D561" s="3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5">
      <c r="A562" s="2"/>
      <c r="B562" s="2"/>
      <c r="C562" s="2"/>
      <c r="D562" s="3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5">
      <c r="A563" s="2"/>
      <c r="B563" s="2"/>
      <c r="C563" s="2"/>
      <c r="D563" s="3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5">
      <c r="A564" s="2"/>
      <c r="B564" s="2"/>
      <c r="C564" s="2"/>
      <c r="D564" s="3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5">
      <c r="A565" s="2"/>
      <c r="B565" s="2"/>
      <c r="C565" s="2"/>
      <c r="D565" s="3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5">
      <c r="A566" s="2"/>
      <c r="B566" s="2"/>
      <c r="C566" s="2"/>
      <c r="D566" s="3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5">
      <c r="A567" s="2"/>
      <c r="B567" s="2"/>
      <c r="C567" s="2"/>
      <c r="D567" s="3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5">
      <c r="A568" s="2"/>
      <c r="B568" s="2"/>
      <c r="C568" s="2"/>
      <c r="D568" s="3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5">
      <c r="A569" s="2"/>
      <c r="B569" s="2"/>
      <c r="C569" s="2"/>
      <c r="D569" s="3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5">
      <c r="A570" s="2"/>
      <c r="B570" s="2"/>
      <c r="C570" s="2"/>
      <c r="D570" s="3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5">
      <c r="A571" s="2"/>
      <c r="B571" s="2"/>
      <c r="C571" s="2"/>
      <c r="D571" s="3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5">
      <c r="A572" s="2"/>
      <c r="B572" s="2"/>
      <c r="C572" s="2"/>
      <c r="D572" s="3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5">
      <c r="A573" s="2"/>
      <c r="B573" s="2"/>
      <c r="C573" s="2"/>
      <c r="D573" s="3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5">
      <c r="A574" s="2"/>
      <c r="B574" s="2"/>
      <c r="C574" s="2"/>
      <c r="D574" s="3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5">
      <c r="A575" s="2"/>
      <c r="B575" s="2"/>
      <c r="C575" s="2"/>
      <c r="D575" s="3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5">
      <c r="A576" s="2"/>
      <c r="B576" s="2"/>
      <c r="C576" s="2"/>
      <c r="D576" s="3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5">
      <c r="A577" s="2"/>
      <c r="B577" s="2"/>
      <c r="C577" s="2"/>
      <c r="D577" s="3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5">
      <c r="A578" s="2"/>
      <c r="B578" s="2"/>
      <c r="C578" s="2"/>
      <c r="D578" s="3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5">
      <c r="A579" s="2"/>
      <c r="B579" s="2"/>
      <c r="C579" s="2"/>
      <c r="D579" s="3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5">
      <c r="A580" s="2"/>
      <c r="B580" s="2"/>
      <c r="C580" s="2"/>
      <c r="D580" s="3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5">
      <c r="A581" s="2"/>
      <c r="B581" s="2"/>
      <c r="C581" s="2"/>
      <c r="D581" s="3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5">
      <c r="A582" s="2"/>
      <c r="B582" s="2"/>
      <c r="C582" s="2"/>
      <c r="D582" s="3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5">
      <c r="A583" s="2"/>
      <c r="B583" s="2"/>
      <c r="C583" s="2"/>
      <c r="D583" s="3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5">
      <c r="A584" s="2"/>
      <c r="B584" s="2"/>
      <c r="C584" s="2"/>
      <c r="D584" s="3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5">
      <c r="A585" s="2"/>
      <c r="B585" s="2"/>
      <c r="C585" s="2"/>
      <c r="D585" s="3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5">
      <c r="A586" s="2"/>
      <c r="B586" s="2"/>
      <c r="C586" s="2"/>
      <c r="D586" s="3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5">
      <c r="A587" s="2"/>
      <c r="B587" s="2"/>
      <c r="C587" s="2"/>
      <c r="D587" s="3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5">
      <c r="A588" s="2"/>
      <c r="B588" s="2"/>
      <c r="C588" s="2"/>
      <c r="D588" s="3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5">
      <c r="A589" s="2"/>
      <c r="B589" s="2"/>
      <c r="C589" s="2"/>
      <c r="D589" s="3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5">
      <c r="A590" s="2"/>
      <c r="B590" s="2"/>
      <c r="C590" s="2"/>
      <c r="D590" s="3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5">
      <c r="A591" s="2"/>
      <c r="B591" s="2"/>
      <c r="C591" s="2"/>
      <c r="D591" s="3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5">
      <c r="A592" s="2"/>
      <c r="B592" s="2"/>
      <c r="C592" s="2"/>
      <c r="D592" s="3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5">
      <c r="A593" s="2"/>
      <c r="B593" s="2"/>
      <c r="C593" s="2"/>
      <c r="D593" s="3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5">
      <c r="A594" s="2"/>
      <c r="B594" s="2"/>
      <c r="C594" s="2"/>
      <c r="D594" s="3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5">
      <c r="A595" s="2"/>
      <c r="B595" s="2"/>
      <c r="C595" s="2"/>
      <c r="D595" s="3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5">
      <c r="A596" s="2"/>
      <c r="B596" s="2"/>
      <c r="C596" s="2"/>
      <c r="D596" s="3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5">
      <c r="A597" s="2"/>
      <c r="B597" s="2"/>
      <c r="C597" s="2"/>
      <c r="D597" s="3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5">
      <c r="A598" s="2"/>
      <c r="B598" s="2"/>
      <c r="C598" s="2"/>
      <c r="D598" s="3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5">
      <c r="A599" s="2"/>
      <c r="B599" s="2"/>
      <c r="C599" s="2"/>
      <c r="D599" s="3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5">
      <c r="A600" s="2"/>
      <c r="B600" s="2"/>
      <c r="C600" s="2"/>
      <c r="D600" s="3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5">
      <c r="A601" s="2"/>
      <c r="B601" s="2"/>
      <c r="C601" s="2"/>
      <c r="D601" s="3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5">
      <c r="A602" s="2"/>
      <c r="B602" s="2"/>
      <c r="C602" s="2"/>
      <c r="D602" s="3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5">
      <c r="A603" s="2"/>
      <c r="B603" s="2"/>
      <c r="C603" s="2"/>
      <c r="D603" s="3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5">
      <c r="A604" s="2"/>
      <c r="B604" s="2"/>
      <c r="C604" s="2"/>
      <c r="D604" s="3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5">
      <c r="A605" s="2"/>
      <c r="B605" s="2"/>
      <c r="C605" s="2"/>
      <c r="D605" s="3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5">
      <c r="A606" s="2"/>
      <c r="B606" s="2"/>
      <c r="C606" s="2"/>
      <c r="D606" s="3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5">
      <c r="A607" s="2"/>
      <c r="B607" s="2"/>
      <c r="C607" s="2"/>
      <c r="D607" s="3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5">
      <c r="A608" s="2"/>
      <c r="B608" s="2"/>
      <c r="C608" s="2"/>
      <c r="D608" s="3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5">
      <c r="A609" s="2"/>
      <c r="B609" s="2"/>
      <c r="C609" s="2"/>
      <c r="D609" s="3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5">
      <c r="A610" s="2"/>
      <c r="B610" s="2"/>
      <c r="C610" s="2"/>
      <c r="D610" s="3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5">
      <c r="A611" s="2"/>
      <c r="B611" s="2"/>
      <c r="C611" s="2"/>
      <c r="D611" s="3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5">
      <c r="A612" s="2"/>
      <c r="B612" s="2"/>
      <c r="C612" s="2"/>
      <c r="D612" s="3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5">
      <c r="A613" s="2"/>
      <c r="B613" s="2"/>
      <c r="C613" s="2"/>
      <c r="D613" s="3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5">
      <c r="A614" s="2"/>
      <c r="B614" s="2"/>
      <c r="C614" s="2"/>
      <c r="D614" s="3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5">
      <c r="A615" s="2"/>
      <c r="B615" s="2"/>
      <c r="C615" s="2"/>
      <c r="D615" s="3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5">
      <c r="A616" s="2"/>
      <c r="B616" s="2"/>
      <c r="C616" s="2"/>
      <c r="D616" s="3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5">
      <c r="A617" s="2"/>
      <c r="B617" s="2"/>
      <c r="C617" s="2"/>
      <c r="D617" s="3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5">
      <c r="A618" s="2"/>
      <c r="B618" s="2"/>
      <c r="C618" s="2"/>
      <c r="D618" s="3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5">
      <c r="A619" s="2"/>
      <c r="B619" s="2"/>
      <c r="C619" s="2"/>
      <c r="D619" s="3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5">
      <c r="A620" s="2"/>
      <c r="B620" s="2"/>
      <c r="C620" s="2"/>
      <c r="D620" s="3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5">
      <c r="A621" s="2"/>
      <c r="B621" s="2"/>
      <c r="C621" s="2"/>
      <c r="D621" s="3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5">
      <c r="A622" s="2"/>
      <c r="B622" s="2"/>
      <c r="C622" s="2"/>
      <c r="D622" s="3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5">
      <c r="A623" s="2"/>
      <c r="B623" s="2"/>
      <c r="C623" s="2"/>
      <c r="D623" s="3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5">
      <c r="A624" s="2"/>
      <c r="B624" s="2"/>
      <c r="C624" s="2"/>
      <c r="D624" s="3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5">
      <c r="A625" s="2"/>
      <c r="B625" s="2"/>
      <c r="C625" s="2"/>
      <c r="D625" s="3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5">
      <c r="A626" s="2"/>
      <c r="B626" s="2"/>
      <c r="C626" s="2"/>
      <c r="D626" s="3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5">
      <c r="A627" s="2"/>
      <c r="B627" s="2"/>
      <c r="C627" s="2"/>
      <c r="D627" s="3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5">
      <c r="A628" s="2"/>
      <c r="B628" s="2"/>
      <c r="C628" s="2"/>
      <c r="D628" s="3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5">
      <c r="A629" s="2"/>
      <c r="B629" s="2"/>
      <c r="C629" s="2"/>
      <c r="D629" s="3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5">
      <c r="A630" s="2"/>
      <c r="B630" s="2"/>
      <c r="C630" s="2"/>
      <c r="D630" s="3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5">
      <c r="A631" s="2"/>
      <c r="B631" s="2"/>
      <c r="C631" s="2"/>
      <c r="D631" s="3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5">
      <c r="A632" s="2"/>
      <c r="B632" s="2"/>
      <c r="C632" s="2"/>
      <c r="D632" s="3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5">
      <c r="A633" s="2"/>
      <c r="B633" s="2"/>
      <c r="C633" s="2"/>
      <c r="D633" s="3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5">
      <c r="A634" s="2"/>
      <c r="B634" s="2"/>
      <c r="C634" s="2"/>
      <c r="D634" s="3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5">
      <c r="A635" s="2"/>
      <c r="B635" s="2"/>
      <c r="C635" s="2"/>
      <c r="D635" s="3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5">
      <c r="A636" s="2"/>
      <c r="B636" s="2"/>
      <c r="C636" s="2"/>
      <c r="D636" s="3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5">
      <c r="A637" s="2"/>
      <c r="B637" s="2"/>
      <c r="C637" s="2"/>
      <c r="D637" s="3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5">
      <c r="A638" s="2"/>
      <c r="B638" s="2"/>
      <c r="C638" s="2"/>
      <c r="D638" s="3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5">
      <c r="A639" s="2"/>
      <c r="B639" s="2"/>
      <c r="C639" s="2"/>
      <c r="D639" s="3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5">
      <c r="A640" s="2"/>
      <c r="B640" s="2"/>
      <c r="C640" s="2"/>
      <c r="D640" s="3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5">
      <c r="A641" s="2"/>
      <c r="B641" s="2"/>
      <c r="C641" s="2"/>
      <c r="D641" s="3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5">
      <c r="A642" s="2"/>
      <c r="B642" s="2"/>
      <c r="C642" s="2"/>
      <c r="D642" s="3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5">
      <c r="A643" s="2"/>
      <c r="B643" s="2"/>
      <c r="C643" s="2"/>
      <c r="D643" s="3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5">
      <c r="A644" s="2"/>
      <c r="B644" s="2"/>
      <c r="C644" s="2"/>
      <c r="D644" s="3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5">
      <c r="A645" s="2"/>
      <c r="B645" s="2"/>
      <c r="C645" s="2"/>
      <c r="D645" s="3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5">
      <c r="A646" s="2"/>
      <c r="B646" s="2"/>
      <c r="C646" s="2"/>
      <c r="D646" s="3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5">
      <c r="A647" s="2"/>
      <c r="B647" s="2"/>
      <c r="C647" s="2"/>
      <c r="D647" s="3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5">
      <c r="A648" s="2"/>
      <c r="B648" s="2"/>
      <c r="C648" s="2"/>
      <c r="D648" s="3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5">
      <c r="A649" s="2"/>
      <c r="B649" s="2"/>
      <c r="C649" s="2"/>
      <c r="D649" s="3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5">
      <c r="A650" s="2"/>
      <c r="B650" s="2"/>
      <c r="C650" s="2"/>
      <c r="D650" s="3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5">
      <c r="A651" s="2"/>
      <c r="B651" s="2"/>
      <c r="C651" s="2"/>
      <c r="D651" s="3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5">
      <c r="A652" s="2"/>
      <c r="B652" s="2"/>
      <c r="C652" s="2"/>
      <c r="D652" s="3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5">
      <c r="A653" s="2"/>
      <c r="B653" s="2"/>
      <c r="C653" s="2"/>
      <c r="D653" s="3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5">
      <c r="A654" s="2"/>
      <c r="B654" s="2"/>
      <c r="C654" s="2"/>
      <c r="D654" s="3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5">
      <c r="A655" s="2"/>
      <c r="B655" s="2"/>
      <c r="C655" s="2"/>
      <c r="D655" s="3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5">
      <c r="A656" s="2"/>
      <c r="B656" s="2"/>
      <c r="C656" s="2"/>
      <c r="D656" s="3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5">
      <c r="A657" s="2"/>
      <c r="B657" s="2"/>
      <c r="C657" s="2"/>
      <c r="D657" s="3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5">
      <c r="A658" s="2"/>
      <c r="B658" s="2"/>
      <c r="C658" s="2"/>
      <c r="D658" s="3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5">
      <c r="A659" s="2"/>
      <c r="B659" s="2"/>
      <c r="C659" s="2"/>
      <c r="D659" s="3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5">
      <c r="A660" s="2"/>
      <c r="B660" s="2"/>
      <c r="C660" s="2"/>
      <c r="D660" s="3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5">
      <c r="A661" s="2"/>
      <c r="B661" s="2"/>
      <c r="C661" s="2"/>
      <c r="D661" s="3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5">
      <c r="A662" s="2"/>
      <c r="B662" s="2"/>
      <c r="C662" s="2"/>
      <c r="D662" s="3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5">
      <c r="A663" s="2"/>
      <c r="B663" s="2"/>
      <c r="C663" s="2"/>
      <c r="D663" s="3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5">
      <c r="A664" s="2"/>
      <c r="B664" s="2"/>
      <c r="C664" s="2"/>
      <c r="D664" s="3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5">
      <c r="A665" s="2"/>
      <c r="B665" s="2"/>
      <c r="C665" s="2"/>
      <c r="D665" s="3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5">
      <c r="A666" s="2"/>
      <c r="B666" s="2"/>
      <c r="C666" s="2"/>
      <c r="D666" s="3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5">
      <c r="A667" s="2"/>
      <c r="B667" s="2"/>
      <c r="C667" s="2"/>
      <c r="D667" s="3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5">
      <c r="A668" s="2"/>
      <c r="B668" s="2"/>
      <c r="C668" s="2"/>
      <c r="D668" s="3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5">
      <c r="A669" s="2"/>
      <c r="B669" s="2"/>
      <c r="C669" s="2"/>
      <c r="D669" s="3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5">
      <c r="A670" s="2"/>
      <c r="B670" s="2"/>
      <c r="C670" s="2"/>
      <c r="D670" s="3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5">
      <c r="A671" s="2"/>
      <c r="B671" s="2"/>
      <c r="C671" s="2"/>
      <c r="D671" s="3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5">
      <c r="A672" s="2"/>
      <c r="B672" s="2"/>
      <c r="C672" s="2"/>
      <c r="D672" s="3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5">
      <c r="A673" s="2"/>
      <c r="B673" s="2"/>
      <c r="C673" s="2"/>
      <c r="D673" s="3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5">
      <c r="A674" s="2"/>
      <c r="B674" s="2"/>
      <c r="C674" s="2"/>
      <c r="D674" s="3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5">
      <c r="A675" s="2"/>
      <c r="B675" s="2"/>
      <c r="C675" s="2"/>
      <c r="D675" s="3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5">
      <c r="A676" s="2"/>
      <c r="B676" s="2"/>
      <c r="C676" s="2"/>
      <c r="D676" s="3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5">
      <c r="A677" s="2"/>
      <c r="B677" s="2"/>
      <c r="C677" s="2"/>
      <c r="D677" s="3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5">
      <c r="A678" s="2"/>
      <c r="B678" s="2"/>
      <c r="C678" s="2"/>
      <c r="D678" s="3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5">
      <c r="A679" s="2"/>
      <c r="B679" s="2"/>
      <c r="C679" s="2"/>
      <c r="D679" s="3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5">
      <c r="A680" s="2"/>
      <c r="B680" s="2"/>
      <c r="C680" s="2"/>
      <c r="D680" s="3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5">
      <c r="A681" s="2"/>
      <c r="B681" s="2"/>
      <c r="C681" s="2"/>
      <c r="D681" s="3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5">
      <c r="A682" s="2"/>
      <c r="B682" s="2"/>
      <c r="C682" s="2"/>
      <c r="D682" s="3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5">
      <c r="A683" s="2"/>
      <c r="B683" s="2"/>
      <c r="C683" s="2"/>
      <c r="D683" s="3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5">
      <c r="A684" s="2"/>
      <c r="B684" s="2"/>
      <c r="C684" s="2"/>
      <c r="D684" s="3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5">
      <c r="A685" s="2"/>
      <c r="B685" s="2"/>
      <c r="C685" s="2"/>
      <c r="D685" s="3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5">
      <c r="A686" s="2"/>
      <c r="B686" s="2"/>
      <c r="C686" s="2"/>
      <c r="D686" s="3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5">
      <c r="A687" s="2"/>
      <c r="B687" s="2"/>
      <c r="C687" s="2"/>
      <c r="D687" s="3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5">
      <c r="A688" s="2"/>
      <c r="B688" s="2"/>
      <c r="C688" s="2"/>
      <c r="D688" s="3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5">
      <c r="A689" s="2"/>
      <c r="B689" s="2"/>
      <c r="C689" s="2"/>
      <c r="D689" s="3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5">
      <c r="A690" s="2"/>
      <c r="B690" s="2"/>
      <c r="C690" s="2"/>
      <c r="D690" s="3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5">
      <c r="A691" s="2"/>
      <c r="B691" s="2"/>
      <c r="C691" s="2"/>
      <c r="D691" s="3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5">
      <c r="A692" s="2"/>
      <c r="B692" s="2"/>
      <c r="C692" s="2"/>
      <c r="D692" s="3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5">
      <c r="A693" s="2"/>
      <c r="B693" s="2"/>
      <c r="C693" s="2"/>
      <c r="D693" s="3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5">
      <c r="A694" s="2"/>
      <c r="B694" s="2"/>
      <c r="C694" s="2"/>
      <c r="D694" s="3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5">
      <c r="A695" s="2"/>
      <c r="B695" s="2"/>
      <c r="C695" s="2"/>
      <c r="D695" s="3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5">
      <c r="A696" s="2"/>
      <c r="B696" s="2"/>
      <c r="C696" s="2"/>
      <c r="D696" s="3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5">
      <c r="A697" s="2"/>
      <c r="B697" s="2"/>
      <c r="C697" s="2"/>
      <c r="D697" s="3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5">
      <c r="A698" s="2"/>
      <c r="B698" s="2"/>
      <c r="C698" s="2"/>
      <c r="D698" s="3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5">
      <c r="A699" s="2"/>
      <c r="B699" s="2"/>
      <c r="C699" s="2"/>
      <c r="D699" s="3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5">
      <c r="A700" s="2"/>
      <c r="B700" s="2"/>
      <c r="C700" s="2"/>
      <c r="D700" s="3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5">
      <c r="A701" s="2"/>
      <c r="B701" s="2"/>
      <c r="C701" s="2"/>
      <c r="D701" s="3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5">
      <c r="A702" s="2"/>
      <c r="B702" s="2"/>
      <c r="C702" s="2"/>
      <c r="D702" s="3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5">
      <c r="A703" s="2"/>
      <c r="B703" s="2"/>
      <c r="C703" s="2"/>
      <c r="D703" s="3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5">
      <c r="A704" s="2"/>
      <c r="B704" s="2"/>
      <c r="C704" s="2"/>
      <c r="D704" s="3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5">
      <c r="A705" s="2"/>
      <c r="B705" s="2"/>
      <c r="C705" s="2"/>
      <c r="D705" s="3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5">
      <c r="A706" s="2"/>
      <c r="B706" s="2"/>
      <c r="C706" s="2"/>
      <c r="D706" s="3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5">
      <c r="A707" s="2"/>
      <c r="B707" s="2"/>
      <c r="C707" s="2"/>
      <c r="D707" s="3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5">
      <c r="A708" s="2"/>
      <c r="B708" s="2"/>
      <c r="C708" s="2"/>
      <c r="D708" s="3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5">
      <c r="A709" s="2"/>
      <c r="B709" s="2"/>
      <c r="C709" s="2"/>
      <c r="D709" s="3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5">
      <c r="A710" s="2"/>
      <c r="B710" s="2"/>
      <c r="C710" s="2"/>
      <c r="D710" s="3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5">
      <c r="A711" s="2"/>
      <c r="B711" s="2"/>
      <c r="C711" s="2"/>
      <c r="D711" s="3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5">
      <c r="A712" s="2"/>
      <c r="B712" s="2"/>
      <c r="C712" s="2"/>
      <c r="D712" s="3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5">
      <c r="A713" s="2"/>
      <c r="B713" s="2"/>
      <c r="C713" s="2"/>
      <c r="D713" s="3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5">
      <c r="A714" s="2"/>
      <c r="B714" s="2"/>
      <c r="C714" s="2"/>
      <c r="D714" s="3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5">
      <c r="A715" s="2"/>
      <c r="B715" s="2"/>
      <c r="C715" s="2"/>
      <c r="D715" s="3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5">
      <c r="A716" s="2"/>
      <c r="B716" s="2"/>
      <c r="C716" s="2"/>
      <c r="D716" s="3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5">
      <c r="A717" s="2"/>
      <c r="B717" s="2"/>
      <c r="C717" s="2"/>
      <c r="D717" s="3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5">
      <c r="A718" s="2"/>
      <c r="B718" s="2"/>
      <c r="C718" s="2"/>
      <c r="D718" s="3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5">
      <c r="A719" s="2"/>
      <c r="B719" s="2"/>
      <c r="C719" s="2"/>
      <c r="D719" s="3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5">
      <c r="A720" s="2"/>
      <c r="B720" s="2"/>
      <c r="C720" s="2"/>
      <c r="D720" s="3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5">
      <c r="A721" s="2"/>
      <c r="B721" s="2"/>
      <c r="C721" s="2"/>
      <c r="D721" s="3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5">
      <c r="A722" s="2"/>
      <c r="B722" s="2"/>
      <c r="C722" s="2"/>
      <c r="D722" s="3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5">
      <c r="A723" s="2"/>
      <c r="B723" s="2"/>
      <c r="C723" s="2"/>
      <c r="D723" s="3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5">
      <c r="A724" s="2"/>
      <c r="B724" s="2"/>
      <c r="C724" s="2"/>
      <c r="D724" s="3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5">
      <c r="A725" s="2"/>
      <c r="B725" s="2"/>
      <c r="C725" s="2"/>
      <c r="D725" s="3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5">
      <c r="A726" s="2"/>
      <c r="B726" s="2"/>
      <c r="C726" s="2"/>
      <c r="D726" s="3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5">
      <c r="A727" s="2"/>
      <c r="B727" s="2"/>
      <c r="C727" s="2"/>
      <c r="D727" s="3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5">
      <c r="A728" s="2"/>
      <c r="B728" s="2"/>
      <c r="C728" s="2"/>
      <c r="D728" s="3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5">
      <c r="A729" s="2"/>
      <c r="B729" s="2"/>
      <c r="C729" s="2"/>
      <c r="D729" s="3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5">
      <c r="A730" s="2"/>
      <c r="B730" s="2"/>
      <c r="C730" s="2"/>
      <c r="D730" s="3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5">
      <c r="A731" s="2"/>
      <c r="B731" s="2"/>
      <c r="C731" s="2"/>
      <c r="D731" s="3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5">
      <c r="A732" s="2"/>
      <c r="B732" s="2"/>
      <c r="C732" s="2"/>
      <c r="D732" s="3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5">
      <c r="A733" s="2"/>
      <c r="B733" s="2"/>
      <c r="C733" s="2"/>
      <c r="D733" s="3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5">
      <c r="A734" s="2"/>
      <c r="B734" s="2"/>
      <c r="C734" s="2"/>
      <c r="D734" s="3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5">
      <c r="A735" s="2"/>
      <c r="B735" s="2"/>
      <c r="C735" s="2"/>
      <c r="D735" s="3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5">
      <c r="A736" s="2"/>
      <c r="B736" s="2"/>
      <c r="C736" s="2"/>
      <c r="D736" s="3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5">
      <c r="A737" s="2"/>
      <c r="B737" s="2"/>
      <c r="C737" s="2"/>
      <c r="D737" s="3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5">
      <c r="A738" s="2"/>
      <c r="B738" s="2"/>
      <c r="C738" s="2"/>
      <c r="D738" s="3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5">
      <c r="A739" s="2"/>
      <c r="B739" s="2"/>
      <c r="C739" s="2"/>
      <c r="D739" s="3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5">
      <c r="A740" s="2"/>
      <c r="B740" s="2"/>
      <c r="C740" s="2"/>
      <c r="D740" s="3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5">
      <c r="A741" s="2"/>
      <c r="B741" s="2"/>
      <c r="C741" s="2"/>
      <c r="D741" s="3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5">
      <c r="A742" s="2"/>
      <c r="B742" s="2"/>
      <c r="C742" s="2"/>
      <c r="D742" s="3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5">
      <c r="A743" s="2"/>
      <c r="B743" s="2"/>
      <c r="C743" s="2"/>
      <c r="D743" s="3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5">
      <c r="A744" s="2"/>
      <c r="B744" s="2"/>
      <c r="C744" s="2"/>
      <c r="D744" s="3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5">
      <c r="A745" s="2"/>
      <c r="B745" s="2"/>
      <c r="C745" s="2"/>
      <c r="D745" s="3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5">
      <c r="A746" s="2"/>
      <c r="B746" s="2"/>
      <c r="C746" s="2"/>
      <c r="D746" s="3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5">
      <c r="A747" s="2"/>
      <c r="B747" s="2"/>
      <c r="C747" s="2"/>
      <c r="D747" s="3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5">
      <c r="A748" s="2"/>
      <c r="B748" s="2"/>
      <c r="C748" s="2"/>
      <c r="D748" s="3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5">
      <c r="A749" s="2"/>
      <c r="B749" s="2"/>
      <c r="C749" s="2"/>
      <c r="D749" s="3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5">
      <c r="A750" s="2"/>
      <c r="B750" s="2"/>
      <c r="C750" s="2"/>
      <c r="D750" s="3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5">
      <c r="A751" s="2"/>
      <c r="B751" s="2"/>
      <c r="C751" s="2"/>
      <c r="D751" s="3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5">
      <c r="A752" s="2"/>
      <c r="B752" s="2"/>
      <c r="C752" s="2"/>
      <c r="D752" s="3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5">
      <c r="A753" s="2"/>
      <c r="B753" s="2"/>
      <c r="C753" s="2"/>
      <c r="D753" s="3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5">
      <c r="A754" s="2"/>
      <c r="B754" s="2"/>
      <c r="C754" s="2"/>
      <c r="D754" s="3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5">
      <c r="A755" s="2"/>
      <c r="B755" s="2"/>
      <c r="C755" s="2"/>
      <c r="D755" s="3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5">
      <c r="A756" s="2"/>
      <c r="B756" s="2"/>
      <c r="C756" s="2"/>
      <c r="D756" s="3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5">
      <c r="A757" s="2"/>
      <c r="B757" s="2"/>
      <c r="C757" s="2"/>
      <c r="D757" s="3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5">
      <c r="A758" s="2"/>
      <c r="B758" s="2"/>
      <c r="C758" s="2"/>
      <c r="D758" s="3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5">
      <c r="A759" s="2"/>
      <c r="B759" s="2"/>
      <c r="C759" s="2"/>
      <c r="D759" s="3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5">
      <c r="A760" s="2"/>
      <c r="B760" s="2"/>
      <c r="C760" s="2"/>
      <c r="D760" s="3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5">
      <c r="A761" s="2"/>
      <c r="B761" s="2"/>
      <c r="C761" s="2"/>
      <c r="D761" s="3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5">
      <c r="A762" s="2"/>
      <c r="B762" s="2"/>
      <c r="C762" s="2"/>
      <c r="D762" s="3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5">
      <c r="A763" s="2"/>
      <c r="B763" s="2"/>
      <c r="C763" s="2"/>
      <c r="D763" s="3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5">
      <c r="A764" s="2"/>
      <c r="B764" s="2"/>
      <c r="C764" s="2"/>
      <c r="D764" s="3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5">
      <c r="A765" s="2"/>
      <c r="B765" s="2"/>
      <c r="C765" s="2"/>
      <c r="D765" s="3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5">
      <c r="A766" s="2"/>
      <c r="B766" s="2"/>
      <c r="C766" s="2"/>
      <c r="D766" s="3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5">
      <c r="A767" s="2"/>
      <c r="B767" s="2"/>
      <c r="C767" s="2"/>
      <c r="D767" s="3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5">
      <c r="A768" s="2"/>
      <c r="B768" s="2"/>
      <c r="C768" s="2"/>
      <c r="D768" s="3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5">
      <c r="A769" s="2"/>
      <c r="B769" s="2"/>
      <c r="C769" s="2"/>
      <c r="D769" s="3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5">
      <c r="A770" s="2"/>
      <c r="B770" s="2"/>
      <c r="C770" s="2"/>
      <c r="D770" s="3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5">
      <c r="A771" s="2"/>
      <c r="B771" s="2"/>
      <c r="C771" s="2"/>
      <c r="D771" s="3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5">
      <c r="A772" s="2"/>
      <c r="B772" s="2"/>
      <c r="C772" s="2"/>
      <c r="D772" s="3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5">
      <c r="A773" s="2"/>
      <c r="B773" s="2"/>
      <c r="C773" s="2"/>
      <c r="D773" s="3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5">
      <c r="A774" s="2"/>
      <c r="B774" s="2"/>
      <c r="C774" s="2"/>
      <c r="D774" s="3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5">
      <c r="A775" s="2"/>
      <c r="B775" s="2"/>
      <c r="C775" s="2"/>
      <c r="D775" s="3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5">
      <c r="A776" s="2"/>
      <c r="B776" s="2"/>
      <c r="C776" s="2"/>
      <c r="D776" s="3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5">
      <c r="A777" s="2"/>
      <c r="B777" s="2"/>
      <c r="C777" s="2"/>
      <c r="D777" s="3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5">
      <c r="A778" s="2"/>
      <c r="B778" s="2"/>
      <c r="C778" s="2"/>
      <c r="D778" s="3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5">
      <c r="A779" s="2"/>
      <c r="B779" s="2"/>
      <c r="C779" s="2"/>
      <c r="D779" s="3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5">
      <c r="A780" s="2"/>
      <c r="B780" s="2"/>
      <c r="C780" s="2"/>
      <c r="D780" s="3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5">
      <c r="A781" s="2"/>
      <c r="B781" s="2"/>
      <c r="C781" s="2"/>
      <c r="D781" s="3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5">
      <c r="A782" s="2"/>
      <c r="B782" s="2"/>
      <c r="C782" s="2"/>
      <c r="D782" s="3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5">
      <c r="A783" s="2"/>
      <c r="B783" s="2"/>
      <c r="C783" s="2"/>
      <c r="D783" s="3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5">
      <c r="A784" s="2"/>
      <c r="B784" s="2"/>
      <c r="C784" s="2"/>
      <c r="D784" s="3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5">
      <c r="A785" s="2"/>
      <c r="B785" s="2"/>
      <c r="C785" s="2"/>
      <c r="D785" s="3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5">
      <c r="A786" s="2"/>
      <c r="B786" s="2"/>
      <c r="C786" s="2"/>
      <c r="D786" s="3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5">
      <c r="A787" s="2"/>
      <c r="B787" s="2"/>
      <c r="C787" s="2"/>
      <c r="D787" s="3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5">
      <c r="A788" s="2"/>
      <c r="B788" s="2"/>
      <c r="C788" s="2"/>
      <c r="D788" s="3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5">
      <c r="A789" s="2"/>
      <c r="B789" s="2"/>
      <c r="C789" s="2"/>
      <c r="D789" s="3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5">
      <c r="A790" s="2"/>
      <c r="B790" s="2"/>
      <c r="C790" s="2"/>
      <c r="D790" s="3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5">
      <c r="A791" s="2"/>
      <c r="B791" s="2"/>
      <c r="C791" s="2"/>
      <c r="D791" s="3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5">
      <c r="A792" s="2"/>
      <c r="B792" s="2"/>
      <c r="C792" s="2"/>
      <c r="D792" s="3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5">
      <c r="A793" s="2"/>
      <c r="B793" s="2"/>
      <c r="C793" s="2"/>
      <c r="D793" s="3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5">
      <c r="A794" s="2"/>
      <c r="B794" s="2"/>
      <c r="C794" s="2"/>
      <c r="D794" s="3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5">
      <c r="A795" s="2"/>
      <c r="B795" s="2"/>
      <c r="C795" s="2"/>
      <c r="D795" s="3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5">
      <c r="A796" s="2"/>
      <c r="B796" s="2"/>
      <c r="C796" s="2"/>
      <c r="D796" s="3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5">
      <c r="A797" s="2"/>
      <c r="B797" s="2"/>
      <c r="C797" s="2"/>
      <c r="D797" s="3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5">
      <c r="A798" s="2"/>
      <c r="B798" s="2"/>
      <c r="C798" s="2"/>
      <c r="D798" s="3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5">
      <c r="A799" s="2"/>
      <c r="B799" s="2"/>
      <c r="C799" s="2"/>
      <c r="D799" s="3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5">
      <c r="A800" s="2"/>
      <c r="B800" s="2"/>
      <c r="C800" s="2"/>
      <c r="D800" s="3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5">
      <c r="A801" s="2"/>
      <c r="B801" s="2"/>
      <c r="C801" s="2"/>
      <c r="D801" s="3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5">
      <c r="A802" s="2"/>
      <c r="B802" s="2"/>
      <c r="C802" s="2"/>
      <c r="D802" s="3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5">
      <c r="A803" s="2"/>
      <c r="B803" s="2"/>
      <c r="C803" s="2"/>
      <c r="D803" s="3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5">
      <c r="A804" s="2"/>
      <c r="B804" s="2"/>
      <c r="C804" s="2"/>
      <c r="D804" s="3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5">
      <c r="A805" s="2"/>
      <c r="B805" s="2"/>
      <c r="C805" s="2"/>
      <c r="D805" s="3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5">
      <c r="A806" s="2"/>
      <c r="B806" s="2"/>
      <c r="C806" s="2"/>
      <c r="D806" s="3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5">
      <c r="A807" s="2"/>
      <c r="B807" s="2"/>
      <c r="C807" s="2"/>
      <c r="D807" s="3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5">
      <c r="A808" s="2"/>
      <c r="B808" s="2"/>
      <c r="C808" s="2"/>
      <c r="D808" s="3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5">
      <c r="A809" s="2"/>
      <c r="B809" s="2"/>
      <c r="C809" s="2"/>
      <c r="D809" s="3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5">
      <c r="A810" s="2"/>
      <c r="B810" s="2"/>
      <c r="C810" s="2"/>
      <c r="D810" s="3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5">
      <c r="A811" s="2"/>
      <c r="B811" s="2"/>
      <c r="C811" s="2"/>
      <c r="D811" s="3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5">
      <c r="A812" s="2"/>
      <c r="B812" s="2"/>
      <c r="C812" s="2"/>
      <c r="D812" s="3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5">
      <c r="A813" s="2"/>
      <c r="B813" s="2"/>
      <c r="C813" s="2"/>
      <c r="D813" s="3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5">
      <c r="A814" s="2"/>
      <c r="B814" s="2"/>
      <c r="C814" s="2"/>
      <c r="D814" s="3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5">
      <c r="A815" s="2"/>
      <c r="B815" s="2"/>
      <c r="C815" s="2"/>
      <c r="D815" s="3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5">
      <c r="A816" s="2"/>
      <c r="B816" s="2"/>
      <c r="C816" s="2"/>
      <c r="D816" s="3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5">
      <c r="A817" s="2"/>
      <c r="B817" s="2"/>
      <c r="C817" s="2"/>
      <c r="D817" s="3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5">
      <c r="A818" s="2"/>
      <c r="B818" s="2"/>
      <c r="C818" s="2"/>
      <c r="D818" s="3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5">
      <c r="A819" s="2"/>
      <c r="B819" s="2"/>
      <c r="C819" s="2"/>
      <c r="D819" s="3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5">
      <c r="A820" s="2"/>
      <c r="B820" s="2"/>
      <c r="C820" s="2"/>
      <c r="D820" s="3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5">
      <c r="A821" s="2"/>
      <c r="B821" s="2"/>
      <c r="C821" s="2"/>
      <c r="D821" s="3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5">
      <c r="A822" s="2"/>
      <c r="B822" s="2"/>
      <c r="C822" s="2"/>
      <c r="D822" s="3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5">
      <c r="A823" s="2"/>
      <c r="B823" s="2"/>
      <c r="C823" s="2"/>
      <c r="D823" s="3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5">
      <c r="A824" s="2"/>
      <c r="B824" s="2"/>
      <c r="C824" s="2"/>
      <c r="D824" s="3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5">
      <c r="A825" s="2"/>
      <c r="B825" s="2"/>
      <c r="C825" s="2"/>
      <c r="D825" s="3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5">
      <c r="A826" s="2"/>
      <c r="B826" s="2"/>
      <c r="C826" s="2"/>
      <c r="D826" s="3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5">
      <c r="A827" s="2"/>
      <c r="B827" s="2"/>
      <c r="C827" s="2"/>
      <c r="D827" s="3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5">
      <c r="A828" s="2"/>
      <c r="B828" s="2"/>
      <c r="C828" s="2"/>
      <c r="D828" s="3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5">
      <c r="A829" s="2"/>
      <c r="B829" s="2"/>
      <c r="C829" s="2"/>
      <c r="D829" s="3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5">
      <c r="A830" s="2"/>
      <c r="B830" s="2"/>
      <c r="C830" s="2"/>
      <c r="D830" s="3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5">
      <c r="A831" s="2"/>
      <c r="B831" s="2"/>
      <c r="C831" s="2"/>
      <c r="D831" s="3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5">
      <c r="A832" s="2"/>
      <c r="B832" s="2"/>
      <c r="C832" s="2"/>
      <c r="D832" s="3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5">
      <c r="A833" s="2"/>
      <c r="B833" s="2"/>
      <c r="C833" s="2"/>
      <c r="D833" s="3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5">
      <c r="A834" s="2"/>
      <c r="B834" s="2"/>
      <c r="C834" s="2"/>
      <c r="D834" s="3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5">
      <c r="A835" s="2"/>
      <c r="B835" s="2"/>
      <c r="C835" s="2"/>
      <c r="D835" s="3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5">
      <c r="A836" s="2"/>
      <c r="B836" s="2"/>
      <c r="C836" s="2"/>
      <c r="D836" s="3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5">
      <c r="A837" s="2"/>
      <c r="B837" s="2"/>
      <c r="C837" s="2"/>
      <c r="D837" s="3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5">
      <c r="A838" s="2"/>
      <c r="B838" s="2"/>
      <c r="C838" s="2"/>
      <c r="D838" s="3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5">
      <c r="A839" s="2"/>
      <c r="B839" s="2"/>
      <c r="C839" s="2"/>
      <c r="D839" s="3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5">
      <c r="A840" s="2"/>
      <c r="B840" s="2"/>
      <c r="C840" s="2"/>
      <c r="D840" s="3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5">
      <c r="A841" s="2"/>
      <c r="B841" s="2"/>
      <c r="C841" s="2"/>
      <c r="D841" s="3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5">
      <c r="A842" s="2"/>
      <c r="B842" s="2"/>
      <c r="C842" s="2"/>
      <c r="D842" s="3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5">
      <c r="A843" s="2"/>
      <c r="B843" s="2"/>
      <c r="C843" s="2"/>
      <c r="D843" s="3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5">
      <c r="A844" s="2"/>
      <c r="B844" s="2"/>
      <c r="C844" s="2"/>
      <c r="D844" s="3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5">
      <c r="A845" s="2"/>
      <c r="B845" s="2"/>
      <c r="C845" s="2"/>
      <c r="D845" s="3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5">
      <c r="A846" s="2"/>
      <c r="B846" s="2"/>
      <c r="C846" s="2"/>
      <c r="D846" s="3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5">
      <c r="A847" s="2"/>
      <c r="B847" s="2"/>
      <c r="C847" s="2"/>
      <c r="D847" s="3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5">
      <c r="A848" s="2"/>
      <c r="B848" s="2"/>
      <c r="C848" s="2"/>
      <c r="D848" s="3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5">
      <c r="A849" s="2"/>
      <c r="B849" s="2"/>
      <c r="C849" s="2"/>
      <c r="D849" s="3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5">
      <c r="A850" s="2"/>
      <c r="B850" s="2"/>
      <c r="C850" s="2"/>
      <c r="D850" s="3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5">
      <c r="A851" s="2"/>
      <c r="B851" s="2"/>
      <c r="C851" s="2"/>
      <c r="D851" s="3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5">
      <c r="A852" s="2"/>
      <c r="B852" s="2"/>
      <c r="C852" s="2"/>
      <c r="D852" s="3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5">
      <c r="A853" s="2"/>
      <c r="B853" s="2"/>
      <c r="C853" s="2"/>
      <c r="D853" s="3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5">
      <c r="A854" s="2"/>
      <c r="B854" s="2"/>
      <c r="C854" s="2"/>
      <c r="D854" s="3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5">
      <c r="A855" s="2"/>
      <c r="B855" s="2"/>
      <c r="C855" s="2"/>
      <c r="D855" s="3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5">
      <c r="A856" s="2"/>
      <c r="B856" s="2"/>
      <c r="C856" s="2"/>
      <c r="D856" s="3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5">
      <c r="A857" s="2"/>
      <c r="B857" s="2"/>
      <c r="C857" s="2"/>
      <c r="D857" s="3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5">
      <c r="A858" s="2"/>
      <c r="B858" s="2"/>
      <c r="C858" s="2"/>
      <c r="D858" s="3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5">
      <c r="A859" s="2"/>
      <c r="B859" s="2"/>
      <c r="C859" s="2"/>
      <c r="D859" s="3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5">
      <c r="A860" s="2"/>
      <c r="B860" s="2"/>
      <c r="C860" s="2"/>
      <c r="D860" s="3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5">
      <c r="A861" s="2"/>
      <c r="B861" s="2"/>
      <c r="C861" s="2"/>
      <c r="D861" s="3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5">
      <c r="A862" s="2"/>
      <c r="B862" s="2"/>
      <c r="C862" s="2"/>
      <c r="D862" s="3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5">
      <c r="A863" s="2"/>
      <c r="B863" s="2"/>
      <c r="C863" s="2"/>
      <c r="D863" s="3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5">
      <c r="A864" s="2"/>
      <c r="B864" s="2"/>
      <c r="C864" s="2"/>
      <c r="D864" s="3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5">
      <c r="A865" s="2"/>
      <c r="B865" s="2"/>
      <c r="C865" s="2"/>
      <c r="D865" s="3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5">
      <c r="A866" s="2"/>
      <c r="B866" s="2"/>
      <c r="C866" s="2"/>
      <c r="D866" s="3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5">
      <c r="A867" s="2"/>
      <c r="B867" s="2"/>
      <c r="C867" s="2"/>
      <c r="D867" s="3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5">
      <c r="A868" s="2"/>
      <c r="B868" s="2"/>
      <c r="C868" s="2"/>
      <c r="D868" s="3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5">
      <c r="A869" s="2"/>
      <c r="B869" s="2"/>
      <c r="C869" s="2"/>
      <c r="D869" s="3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5">
      <c r="A870" s="2"/>
      <c r="B870" s="2"/>
      <c r="C870" s="2"/>
      <c r="D870" s="3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5">
      <c r="A871" s="2"/>
      <c r="B871" s="2"/>
      <c r="C871" s="2"/>
      <c r="D871" s="3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5">
      <c r="A872" s="2"/>
      <c r="B872" s="2"/>
      <c r="C872" s="2"/>
      <c r="D872" s="3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5">
      <c r="A873" s="2"/>
      <c r="B873" s="2"/>
      <c r="C873" s="2"/>
      <c r="D873" s="3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5">
      <c r="A874" s="2"/>
      <c r="B874" s="2"/>
      <c r="C874" s="2"/>
      <c r="D874" s="3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5">
      <c r="A875" s="2"/>
      <c r="B875" s="2"/>
      <c r="C875" s="2"/>
      <c r="D875" s="3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5">
      <c r="A876" s="2"/>
      <c r="B876" s="2"/>
      <c r="C876" s="2"/>
      <c r="D876" s="3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5">
      <c r="A877" s="2"/>
      <c r="B877" s="2"/>
      <c r="C877" s="2"/>
      <c r="D877" s="3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5">
      <c r="A878" s="2"/>
      <c r="B878" s="2"/>
      <c r="C878" s="2"/>
      <c r="D878" s="3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5">
      <c r="A879" s="2"/>
      <c r="B879" s="2"/>
      <c r="C879" s="2"/>
      <c r="D879" s="3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5">
      <c r="A880" s="2"/>
      <c r="B880" s="2"/>
      <c r="C880" s="2"/>
      <c r="D880" s="3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5">
      <c r="A881" s="2"/>
      <c r="B881" s="2"/>
      <c r="C881" s="2"/>
      <c r="D881" s="3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5">
      <c r="A882" s="2"/>
      <c r="B882" s="2"/>
      <c r="C882" s="2"/>
      <c r="D882" s="3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5">
      <c r="A883" s="2"/>
      <c r="B883" s="2"/>
      <c r="C883" s="2"/>
      <c r="D883" s="3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5">
      <c r="A884" s="2"/>
      <c r="B884" s="2"/>
      <c r="C884" s="2"/>
      <c r="D884" s="3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5">
      <c r="A885" s="2"/>
      <c r="B885" s="2"/>
      <c r="C885" s="2"/>
      <c r="D885" s="3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5">
      <c r="A886" s="2"/>
      <c r="B886" s="2"/>
      <c r="C886" s="2"/>
      <c r="D886" s="3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5">
      <c r="A887" s="2"/>
      <c r="B887" s="2"/>
      <c r="C887" s="2"/>
      <c r="D887" s="3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5">
      <c r="A888" s="2"/>
      <c r="B888" s="2"/>
      <c r="C888" s="2"/>
      <c r="D888" s="3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5">
      <c r="A889" s="2"/>
      <c r="B889" s="2"/>
      <c r="C889" s="2"/>
      <c r="D889" s="3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5">
      <c r="A890" s="2"/>
      <c r="B890" s="2"/>
      <c r="C890" s="2"/>
      <c r="D890" s="3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5">
      <c r="A891" s="2"/>
      <c r="B891" s="2"/>
      <c r="C891" s="2"/>
      <c r="D891" s="3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5">
      <c r="A892" s="2"/>
      <c r="B892" s="2"/>
      <c r="C892" s="2"/>
      <c r="D892" s="3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5">
      <c r="A893" s="2"/>
      <c r="B893" s="2"/>
      <c r="C893" s="2"/>
      <c r="D893" s="3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5">
      <c r="A894" s="2"/>
      <c r="B894" s="2"/>
      <c r="C894" s="2"/>
      <c r="D894" s="3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5">
      <c r="A895" s="2"/>
      <c r="B895" s="2"/>
      <c r="C895" s="2"/>
      <c r="D895" s="3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5">
      <c r="A896" s="2"/>
      <c r="B896" s="2"/>
      <c r="C896" s="2"/>
      <c r="D896" s="3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5">
      <c r="A897" s="2"/>
      <c r="B897" s="2"/>
      <c r="C897" s="2"/>
      <c r="D897" s="3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5">
      <c r="A898" s="2"/>
      <c r="B898" s="2"/>
      <c r="C898" s="2"/>
      <c r="D898" s="3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5">
      <c r="A899" s="2"/>
      <c r="B899" s="2"/>
      <c r="C899" s="2"/>
      <c r="D899" s="3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5">
      <c r="A900" s="2"/>
      <c r="B900" s="2"/>
      <c r="C900" s="2"/>
      <c r="D900" s="3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5">
      <c r="A901" s="2"/>
      <c r="B901" s="2"/>
      <c r="C901" s="2"/>
      <c r="D901" s="3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5">
      <c r="A902" s="2"/>
      <c r="B902" s="2"/>
      <c r="C902" s="2"/>
      <c r="D902" s="3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5">
      <c r="A903" s="2"/>
      <c r="B903" s="2"/>
      <c r="C903" s="2"/>
      <c r="D903" s="3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5">
      <c r="A904" s="2"/>
      <c r="B904" s="2"/>
      <c r="C904" s="2"/>
      <c r="D904" s="3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5">
      <c r="A905" s="2"/>
      <c r="B905" s="2"/>
      <c r="C905" s="2"/>
      <c r="D905" s="3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5">
      <c r="A906" s="2"/>
      <c r="B906" s="2"/>
      <c r="C906" s="2"/>
      <c r="D906" s="3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5">
      <c r="A907" s="2"/>
      <c r="B907" s="2"/>
      <c r="C907" s="2"/>
      <c r="D907" s="3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5">
      <c r="A908" s="2"/>
      <c r="B908" s="2"/>
      <c r="C908" s="2"/>
      <c r="D908" s="3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5">
      <c r="A909" s="2"/>
      <c r="B909" s="2"/>
      <c r="C909" s="2"/>
      <c r="D909" s="3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5">
      <c r="A910" s="2"/>
      <c r="B910" s="2"/>
      <c r="C910" s="2"/>
      <c r="D910" s="3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5">
      <c r="A911" s="2"/>
      <c r="B911" s="2"/>
      <c r="C911" s="2"/>
      <c r="D911" s="3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5">
      <c r="A912" s="2"/>
      <c r="B912" s="2"/>
      <c r="C912" s="2"/>
      <c r="D912" s="3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5">
      <c r="A913" s="2"/>
      <c r="B913" s="2"/>
      <c r="C913" s="2"/>
      <c r="D913" s="3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5">
      <c r="A914" s="2"/>
      <c r="B914" s="2"/>
      <c r="C914" s="2"/>
      <c r="D914" s="3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5">
      <c r="A915" s="2"/>
      <c r="B915" s="2"/>
      <c r="C915" s="2"/>
      <c r="D915" s="3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5">
      <c r="A916" s="2"/>
      <c r="B916" s="2"/>
      <c r="C916" s="2"/>
      <c r="D916" s="3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5">
      <c r="A917" s="2"/>
      <c r="B917" s="2"/>
      <c r="C917" s="2"/>
      <c r="D917" s="3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5">
      <c r="A918" s="2"/>
      <c r="B918" s="2"/>
      <c r="C918" s="2"/>
      <c r="D918" s="3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5">
      <c r="A919" s="2"/>
      <c r="B919" s="2"/>
      <c r="C919" s="2"/>
      <c r="D919" s="3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5">
      <c r="A920" s="2"/>
      <c r="B920" s="2"/>
      <c r="C920" s="2"/>
      <c r="D920" s="3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5">
      <c r="A921" s="2"/>
      <c r="B921" s="2"/>
      <c r="C921" s="2"/>
      <c r="D921" s="3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5">
      <c r="A922" s="2"/>
      <c r="B922" s="2"/>
      <c r="C922" s="2"/>
      <c r="D922" s="3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5">
      <c r="A923" s="2"/>
      <c r="B923" s="2"/>
      <c r="C923" s="2"/>
      <c r="D923" s="3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5">
      <c r="A924" s="2"/>
      <c r="B924" s="2"/>
      <c r="C924" s="2"/>
      <c r="D924" s="3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5">
      <c r="A925" s="2"/>
      <c r="B925" s="2"/>
      <c r="C925" s="2"/>
      <c r="D925" s="3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5">
      <c r="A926" s="2"/>
      <c r="B926" s="2"/>
      <c r="C926" s="2"/>
      <c r="D926" s="3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5">
      <c r="A927" s="2"/>
      <c r="B927" s="2"/>
      <c r="C927" s="2"/>
      <c r="D927" s="3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5">
      <c r="A928" s="2"/>
      <c r="B928" s="2"/>
      <c r="C928" s="2"/>
      <c r="D928" s="3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5">
      <c r="A929" s="2"/>
      <c r="B929" s="2"/>
      <c r="C929" s="2"/>
      <c r="D929" s="3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5">
      <c r="A930" s="2"/>
      <c r="B930" s="2"/>
      <c r="C930" s="2"/>
      <c r="D930" s="3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5">
      <c r="A931" s="2"/>
      <c r="B931" s="2"/>
      <c r="C931" s="2"/>
      <c r="D931" s="3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5">
      <c r="A932" s="2"/>
      <c r="B932" s="2"/>
      <c r="C932" s="2"/>
      <c r="D932" s="3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5">
      <c r="A933" s="2"/>
      <c r="B933" s="2"/>
      <c r="C933" s="2"/>
      <c r="D933" s="3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5">
      <c r="A934" s="2"/>
      <c r="B934" s="2"/>
      <c r="C934" s="2"/>
      <c r="D934" s="3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5">
      <c r="A935" s="2"/>
      <c r="B935" s="2"/>
      <c r="C935" s="2"/>
      <c r="D935" s="3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5">
      <c r="A936" s="2"/>
      <c r="B936" s="2"/>
      <c r="C936" s="2"/>
      <c r="D936" s="3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5">
      <c r="A937" s="2"/>
      <c r="B937" s="2"/>
      <c r="C937" s="2"/>
      <c r="D937" s="3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5">
      <c r="A938" s="2"/>
      <c r="B938" s="2"/>
      <c r="C938" s="2"/>
      <c r="D938" s="3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5">
      <c r="A939" s="2"/>
      <c r="B939" s="2"/>
      <c r="C939" s="2"/>
      <c r="D939" s="3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5">
      <c r="A940" s="2"/>
      <c r="B940" s="2"/>
      <c r="C940" s="2"/>
      <c r="D940" s="3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5">
      <c r="A941" s="2"/>
      <c r="B941" s="2"/>
      <c r="C941" s="2"/>
      <c r="D941" s="3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5">
      <c r="A942" s="2"/>
      <c r="B942" s="2"/>
      <c r="C942" s="2"/>
      <c r="D942" s="3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5">
      <c r="A943" s="2"/>
      <c r="B943" s="2"/>
      <c r="C943" s="2"/>
      <c r="D943" s="3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5">
      <c r="A944" s="2"/>
      <c r="B944" s="2"/>
      <c r="C944" s="2"/>
      <c r="D944" s="3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5">
      <c r="A945" s="2"/>
      <c r="B945" s="2"/>
      <c r="C945" s="2"/>
      <c r="D945" s="3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5">
      <c r="A946" s="2"/>
      <c r="B946" s="2"/>
      <c r="C946" s="2"/>
      <c r="D946" s="3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5">
      <c r="A947" s="2"/>
      <c r="B947" s="2"/>
      <c r="C947" s="2"/>
      <c r="D947" s="3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5">
      <c r="A948" s="2"/>
      <c r="B948" s="2"/>
      <c r="C948" s="2"/>
      <c r="D948" s="3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5">
      <c r="A949" s="2"/>
      <c r="B949" s="2"/>
      <c r="C949" s="2"/>
      <c r="D949" s="3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5">
      <c r="A950" s="2"/>
      <c r="B950" s="2"/>
      <c r="C950" s="2"/>
      <c r="D950" s="3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5">
      <c r="A951" s="2"/>
      <c r="B951" s="2"/>
      <c r="C951" s="2"/>
      <c r="D951" s="3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5">
      <c r="A952" s="2"/>
      <c r="B952" s="2"/>
      <c r="C952" s="2"/>
      <c r="D952" s="3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5">
      <c r="A953" s="2"/>
      <c r="B953" s="2"/>
      <c r="C953" s="2"/>
      <c r="D953" s="3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5">
      <c r="A954" s="2"/>
      <c r="B954" s="2"/>
      <c r="C954" s="2"/>
      <c r="D954" s="3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5">
      <c r="A955" s="2"/>
      <c r="B955" s="2"/>
      <c r="C955" s="2"/>
      <c r="D955" s="3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5">
      <c r="A956" s="2"/>
      <c r="B956" s="2"/>
      <c r="C956" s="2"/>
      <c r="D956" s="3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5">
      <c r="A957" s="2"/>
      <c r="B957" s="2"/>
      <c r="C957" s="2"/>
      <c r="D957" s="3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5">
      <c r="A958" s="2"/>
      <c r="B958" s="2"/>
      <c r="C958" s="2"/>
      <c r="D958" s="3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5">
      <c r="A959" s="2"/>
      <c r="B959" s="2"/>
      <c r="C959" s="2"/>
      <c r="D959" s="3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5">
      <c r="A960" s="2"/>
      <c r="B960" s="2"/>
      <c r="C960" s="2"/>
      <c r="D960" s="3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5">
      <c r="A961" s="2"/>
      <c r="B961" s="2"/>
      <c r="C961" s="2"/>
      <c r="D961" s="3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5">
      <c r="A962" s="2"/>
      <c r="B962" s="2"/>
      <c r="C962" s="2"/>
      <c r="D962" s="3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5">
      <c r="A963" s="2"/>
      <c r="B963" s="2"/>
      <c r="C963" s="2"/>
      <c r="D963" s="3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5">
      <c r="A964" s="2"/>
      <c r="B964" s="2"/>
      <c r="C964" s="2"/>
      <c r="D964" s="3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5">
      <c r="A965" s="2"/>
      <c r="B965" s="2"/>
      <c r="C965" s="2"/>
      <c r="D965" s="3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5">
      <c r="A966" s="2"/>
      <c r="B966" s="2"/>
      <c r="C966" s="2"/>
      <c r="D966" s="3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5">
      <c r="A967" s="2"/>
      <c r="B967" s="2"/>
      <c r="C967" s="2"/>
      <c r="D967" s="3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5">
      <c r="A968" s="2"/>
      <c r="B968" s="2"/>
      <c r="C968" s="2"/>
      <c r="D968" s="3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5">
      <c r="A969" s="2"/>
      <c r="B969" s="2"/>
      <c r="C969" s="2"/>
      <c r="D969" s="3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5">
      <c r="A970" s="2"/>
      <c r="B970" s="2"/>
      <c r="C970" s="2"/>
      <c r="D970" s="3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5">
      <c r="A971" s="2"/>
      <c r="B971" s="2"/>
      <c r="C971" s="2"/>
      <c r="D971" s="3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5">
      <c r="A972" s="2"/>
      <c r="B972" s="2"/>
      <c r="C972" s="2"/>
      <c r="D972" s="3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5">
      <c r="A973" s="2"/>
      <c r="B973" s="2"/>
      <c r="C973" s="2"/>
      <c r="D973" s="3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5">
      <c r="A974" s="2"/>
      <c r="B974" s="2"/>
      <c r="C974" s="2"/>
      <c r="D974" s="3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5">
      <c r="A975" s="2"/>
      <c r="B975" s="2"/>
      <c r="C975" s="2"/>
      <c r="D975" s="3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5">
      <c r="A976" s="2"/>
      <c r="B976" s="2"/>
      <c r="C976" s="2"/>
      <c r="D976" s="3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5">
      <c r="A977" s="2"/>
      <c r="B977" s="2"/>
      <c r="C977" s="2"/>
      <c r="D977" s="3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5">
      <c r="A978" s="2"/>
      <c r="B978" s="2"/>
      <c r="C978" s="2"/>
      <c r="D978" s="3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5">
      <c r="A979" s="2"/>
      <c r="B979" s="2"/>
      <c r="C979" s="2"/>
      <c r="D979" s="3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5">
      <c r="A980" s="2"/>
      <c r="B980" s="2"/>
      <c r="C980" s="2"/>
      <c r="D980" s="3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5">
      <c r="A981" s="2"/>
      <c r="B981" s="2"/>
      <c r="C981" s="2"/>
      <c r="D981" s="3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5">
      <c r="A982" s="2"/>
      <c r="B982" s="2"/>
      <c r="C982" s="2"/>
      <c r="D982" s="3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5">
      <c r="A983" s="2"/>
      <c r="B983" s="2"/>
      <c r="C983" s="2"/>
      <c r="D983" s="3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5">
      <c r="A984" s="2"/>
      <c r="B984" s="2"/>
      <c r="C984" s="2"/>
      <c r="D984" s="3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5">
      <c r="A985" s="2"/>
      <c r="B985" s="2"/>
      <c r="C985" s="2"/>
      <c r="D985" s="3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5">
      <c r="A986" s="2"/>
      <c r="B986" s="2"/>
      <c r="C986" s="2"/>
      <c r="D986" s="3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5">
      <c r="A987" s="2"/>
      <c r="B987" s="2"/>
      <c r="C987" s="2"/>
      <c r="D987" s="3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5">
      <c r="A988" s="2"/>
      <c r="B988" s="2"/>
      <c r="C988" s="2"/>
      <c r="D988" s="3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5">
      <c r="A989" s="2"/>
      <c r="B989" s="2"/>
      <c r="C989" s="2"/>
      <c r="D989" s="3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5">
      <c r="A990" s="2"/>
      <c r="B990" s="2"/>
      <c r="C990" s="2"/>
      <c r="D990" s="3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5">
      <c r="A991" s="2"/>
      <c r="B991" s="2"/>
      <c r="C991" s="2"/>
      <c r="D991" s="3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5">
      <c r="A992" s="2"/>
      <c r="B992" s="2"/>
      <c r="C992" s="2"/>
      <c r="D992" s="3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5">
      <c r="A993" s="2"/>
      <c r="B993" s="2"/>
      <c r="C993" s="2"/>
      <c r="D993" s="3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5">
      <c r="A994" s="2"/>
      <c r="B994" s="2"/>
      <c r="C994" s="2"/>
      <c r="D994" s="3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5">
      <c r="A995" s="2"/>
      <c r="B995" s="2"/>
      <c r="C995" s="2"/>
      <c r="D995" s="3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5">
      <c r="A996" s="2"/>
      <c r="B996" s="2"/>
      <c r="C996" s="2"/>
      <c r="D996" s="3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5">
      <c r="A997" s="2"/>
      <c r="B997" s="2"/>
      <c r="C997" s="2"/>
      <c r="D997" s="3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9.5" customHeight="1" x14ac:dyDescent="0.5">
      <c r="A998" s="2"/>
      <c r="B998" s="2"/>
      <c r="C998" s="2"/>
      <c r="D998" s="3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9.5" customHeight="1" x14ac:dyDescent="0.5">
      <c r="A999" s="2"/>
      <c r="B999" s="2"/>
      <c r="C999" s="2"/>
      <c r="D999" s="3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9.5" customHeight="1" x14ac:dyDescent="0.5">
      <c r="A1000" s="2"/>
      <c r="B1000" s="2"/>
      <c r="C1000" s="2"/>
      <c r="D1000" s="3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  <row r="1001" spans="1:31" ht="19.5" customHeight="1" x14ac:dyDescent="0.5">
      <c r="A1001" s="2"/>
      <c r="B1001" s="2"/>
      <c r="C1001" s="2"/>
      <c r="D1001" s="3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</row>
    <row r="1002" spans="1:31" ht="19.5" customHeight="1" x14ac:dyDescent="0.5">
      <c r="A1002" s="2"/>
      <c r="B1002" s="2"/>
      <c r="C1002" s="2"/>
      <c r="D1002" s="3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</row>
    <row r="1003" spans="1:31" ht="19.5" customHeight="1" x14ac:dyDescent="0.5">
      <c r="A1003" s="2"/>
      <c r="B1003" s="2"/>
      <c r="C1003" s="2"/>
      <c r="D1003" s="3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</row>
    <row r="1004" spans="1:31" ht="19.5" customHeight="1" x14ac:dyDescent="0.5">
      <c r="A1004" s="2"/>
      <c r="B1004" s="2"/>
      <c r="C1004" s="2"/>
      <c r="D1004" s="3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</row>
    <row r="1005" spans="1:31" ht="19.5" customHeight="1" x14ac:dyDescent="0.5">
      <c r="A1005" s="2"/>
      <c r="B1005" s="2"/>
      <c r="C1005" s="2"/>
      <c r="D1005" s="3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topLeftCell="A40" workbookViewId="0">
      <selection activeCell="C46" sqref="C46:S46"/>
    </sheetView>
  </sheetViews>
  <sheetFormatPr defaultColWidth="10.08203125" defaultRowHeight="15" customHeight="1" x14ac:dyDescent="0.6"/>
  <cols>
    <col min="1" max="1" width="2.58203125" style="45" customWidth="1"/>
    <col min="2" max="2" width="3.9140625" style="45" customWidth="1"/>
    <col min="3" max="3" width="6" style="45" customWidth="1"/>
    <col min="4" max="4" width="7.58203125" style="45" customWidth="1"/>
    <col min="5" max="5" width="26.4140625" style="45" customWidth="1"/>
    <col min="6" max="6" width="9.08203125" style="45" customWidth="1"/>
    <col min="7" max="7" width="4.4140625" style="45" customWidth="1"/>
    <col min="8" max="8" width="8.6640625" style="45" customWidth="1"/>
    <col min="9" max="9" width="4.58203125" style="45" customWidth="1"/>
    <col min="10" max="10" width="9.58203125" style="45" customWidth="1"/>
    <col min="11" max="11" width="4.4140625" style="45" customWidth="1"/>
    <col min="12" max="12" width="9.6640625" style="45" customWidth="1"/>
    <col min="13" max="13" width="4.4140625" style="45" customWidth="1"/>
    <col min="14" max="14" width="9.6640625" style="45" customWidth="1"/>
    <col min="15" max="15" width="4.4140625" style="45" customWidth="1"/>
    <col min="16" max="16" width="10.08203125" style="45"/>
    <col min="17" max="17" width="4" style="45" hidden="1" customWidth="1"/>
    <col min="18" max="18" width="5" style="45" customWidth="1"/>
    <col min="19" max="19" width="10" style="45" customWidth="1"/>
    <col min="20" max="31" width="9.08203125" style="45" customWidth="1"/>
    <col min="32" max="16384" width="10.08203125" style="45"/>
  </cols>
  <sheetData>
    <row r="1" spans="1:31" ht="18.7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6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.75" customHeight="1" x14ac:dyDescent="0.6">
      <c r="A2" s="39"/>
      <c r="B2" s="87" t="s">
        <v>0</v>
      </c>
      <c r="C2" s="88"/>
      <c r="D2" s="88"/>
      <c r="E2" s="88"/>
      <c r="F2" s="89"/>
      <c r="G2" s="96" t="s">
        <v>83</v>
      </c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.75" customHeight="1" x14ac:dyDescent="0.6">
      <c r="A3" s="39"/>
      <c r="B3" s="87" t="str">
        <f>ฉบับนักเรียน!A3</f>
        <v xml:space="preserve">นางสาวขวัญหทัย อ้นฟัก  </v>
      </c>
      <c r="C3" s="88"/>
      <c r="D3" s="88"/>
      <c r="E3" s="88"/>
      <c r="F3" s="89"/>
      <c r="G3" s="87" t="s">
        <v>71</v>
      </c>
      <c r="H3" s="89"/>
      <c r="I3" s="87" t="s">
        <v>72</v>
      </c>
      <c r="J3" s="89"/>
      <c r="K3" s="87" t="s">
        <v>73</v>
      </c>
      <c r="L3" s="89"/>
      <c r="M3" s="87" t="s">
        <v>74</v>
      </c>
      <c r="N3" s="89"/>
      <c r="O3" s="87" t="s">
        <v>75</v>
      </c>
      <c r="P3" s="89"/>
      <c r="Q3" s="54"/>
      <c r="R3" s="87" t="s">
        <v>76</v>
      </c>
      <c r="S3" s="8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.7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.75" customHeight="1" x14ac:dyDescent="0.7">
      <c r="A5" s="50"/>
      <c r="B5" s="20" t="s">
        <v>66</v>
      </c>
      <c r="C5" s="43" t="str">
        <f>ฉบับครู!B5</f>
        <v>5/1</v>
      </c>
      <c r="D5" s="48">
        <f>ฉบับนักเรียน!C5</f>
        <v>43381</v>
      </c>
      <c r="E5" s="51" t="str">
        <f>ฉบับนักเรียน!D5</f>
        <v>นายกฤษณรงค์  เขตจัตุรัส</v>
      </c>
      <c r="F5" s="20" t="str">
        <f>ฉบับนักเรียน!E5</f>
        <v>ชาย</v>
      </c>
      <c r="G5" s="18">
        <f>ฉบับผู้ปกครอง!AF5</f>
        <v>0</v>
      </c>
      <c r="H5" s="25" t="str">
        <f t="shared" ref="H5:H44" si="0">IF(G5&lt;5,"ปกติ",IF(G5&lt;6,"เสี่ยง","มีปัญหา"))</f>
        <v>ปกติ</v>
      </c>
      <c r="I5" s="18">
        <f>ฉบับผู้ปกครอง!AI5</f>
        <v>0</v>
      </c>
      <c r="J5" s="25" t="str">
        <f t="shared" ref="J5:J44" si="1">IF(I5&lt;4,"ปกติ",IF(I5&lt;5,"เสี่ยง","มีปัญหา"))</f>
        <v>ปกติ</v>
      </c>
      <c r="K5" s="18">
        <f>ฉบับผู้ปกครอง!AM5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ฉบับผู้ปกครอง!AQ5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ฉบับผู้ปกครอง!AS5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8.75" customHeight="1" x14ac:dyDescent="0.7">
      <c r="A6" s="50"/>
      <c r="B6" s="20" t="s">
        <v>13</v>
      </c>
      <c r="C6" s="43" t="str">
        <f>ฉบับครู!B6</f>
        <v>5/1</v>
      </c>
      <c r="D6" s="48">
        <f>ฉบับนักเรียน!C6</f>
        <v>43420</v>
      </c>
      <c r="E6" s="51" t="str">
        <f>ฉบับนักเรียน!D6</f>
        <v>นายธนากร  เรืองศรี</v>
      </c>
      <c r="F6" s="20" t="str">
        <f>ฉบับนักเรียน!E6</f>
        <v>ชาย</v>
      </c>
      <c r="G6" s="18">
        <f>ฉบับผู้ปกครอง!AF6</f>
        <v>0</v>
      </c>
      <c r="H6" s="25" t="str">
        <f t="shared" si="0"/>
        <v>ปกติ</v>
      </c>
      <c r="I6" s="18">
        <f>ฉบับผู้ปกครอง!AI6</f>
        <v>0</v>
      </c>
      <c r="J6" s="25" t="str">
        <f t="shared" si="1"/>
        <v>ปกติ</v>
      </c>
      <c r="K6" s="18">
        <f>ฉบับผู้ปกครอง!AM6</f>
        <v>0</v>
      </c>
      <c r="L6" s="25" t="str">
        <f t="shared" si="2"/>
        <v>ปกติ</v>
      </c>
      <c r="M6" s="18">
        <f>ฉบับผู้ปกครอง!AQ6</f>
        <v>0</v>
      </c>
      <c r="N6" s="25" t="str">
        <f t="shared" si="3"/>
        <v>ปกติ</v>
      </c>
      <c r="O6" s="55">
        <f>ฉบับผู้ปกครอง!AS6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8.75" customHeight="1" x14ac:dyDescent="0.7">
      <c r="A7" s="50"/>
      <c r="B7" s="20" t="s">
        <v>14</v>
      </c>
      <c r="C7" s="43" t="str">
        <f>ฉบับครู!B7</f>
        <v>5/1</v>
      </c>
      <c r="D7" s="48">
        <f>ฉบับนักเรียน!C7</f>
        <v>43423</v>
      </c>
      <c r="E7" s="51" t="str">
        <f>ฉบับนักเรียน!D7</f>
        <v>นายพงศภัค  พึ่งตำบล</v>
      </c>
      <c r="F7" s="20" t="str">
        <f>ฉบับนักเรียน!E7</f>
        <v>ชาย</v>
      </c>
      <c r="G7" s="18">
        <f>ฉบับผู้ปกครอง!AF7</f>
        <v>0</v>
      </c>
      <c r="H7" s="25" t="str">
        <f t="shared" si="0"/>
        <v>ปกติ</v>
      </c>
      <c r="I7" s="18">
        <f>ฉบับผู้ปกครอง!AI7</f>
        <v>0</v>
      </c>
      <c r="J7" s="25" t="str">
        <f t="shared" si="1"/>
        <v>ปกติ</v>
      </c>
      <c r="K7" s="18">
        <f>ฉบับผู้ปกครอง!AM7</f>
        <v>0</v>
      </c>
      <c r="L7" s="25" t="str">
        <f t="shared" si="2"/>
        <v>ปกติ</v>
      </c>
      <c r="M7" s="18">
        <f>ฉบับผู้ปกครอง!AQ7</f>
        <v>0</v>
      </c>
      <c r="N7" s="25" t="str">
        <f t="shared" si="3"/>
        <v>ปกติ</v>
      </c>
      <c r="O7" s="18">
        <f>ฉบับผู้ปกครอง!AS7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8.75" customHeight="1" x14ac:dyDescent="0.7">
      <c r="A8" s="50"/>
      <c r="B8" s="20" t="s">
        <v>15</v>
      </c>
      <c r="C8" s="43" t="str">
        <f>ฉบับครู!B8</f>
        <v>5/1</v>
      </c>
      <c r="D8" s="48">
        <f>ฉบับนักเรียน!C8</f>
        <v>43498</v>
      </c>
      <c r="E8" s="51" t="str">
        <f>ฉบับนักเรียน!D8</f>
        <v>นายภานุวัฒน์  พิลาศรี</v>
      </c>
      <c r="F8" s="20" t="str">
        <f>ฉบับนักเรียน!E8</f>
        <v>ชาย</v>
      </c>
      <c r="G8" s="18">
        <f>ฉบับผู้ปกครอง!AF8</f>
        <v>0</v>
      </c>
      <c r="H8" s="25" t="str">
        <f t="shared" si="0"/>
        <v>ปกติ</v>
      </c>
      <c r="I8" s="18">
        <f>ฉบับผู้ปกครอง!AI8</f>
        <v>0</v>
      </c>
      <c r="J8" s="25" t="str">
        <f t="shared" si="1"/>
        <v>ปกติ</v>
      </c>
      <c r="K8" s="18">
        <f>ฉบับผู้ปกครอง!AM8</f>
        <v>0</v>
      </c>
      <c r="L8" s="25" t="str">
        <f t="shared" si="2"/>
        <v>ปกติ</v>
      </c>
      <c r="M8" s="18">
        <f>ฉบับผู้ปกครอง!AQ8</f>
        <v>0</v>
      </c>
      <c r="N8" s="25" t="str">
        <f t="shared" si="3"/>
        <v>ปกติ</v>
      </c>
      <c r="O8" s="18">
        <f>ฉบับผู้ปกครอง!AS8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8.75" customHeight="1" x14ac:dyDescent="0.7">
      <c r="A9" s="50"/>
      <c r="B9" s="20" t="s">
        <v>16</v>
      </c>
      <c r="C9" s="43" t="str">
        <f>ฉบับครู!B9</f>
        <v>5/1</v>
      </c>
      <c r="D9" s="48">
        <f>ฉบับนักเรียน!C9</f>
        <v>43539</v>
      </c>
      <c r="E9" s="51" t="str">
        <f>ฉบับนักเรียน!D9</f>
        <v>นายภูริ  ศิวิไล</v>
      </c>
      <c r="F9" s="20" t="str">
        <f>ฉบับนักเรียน!E9</f>
        <v>ชาย</v>
      </c>
      <c r="G9" s="18">
        <f>ฉบับผู้ปกครอง!AF9</f>
        <v>0</v>
      </c>
      <c r="H9" s="25" t="str">
        <f t="shared" si="0"/>
        <v>ปกติ</v>
      </c>
      <c r="I9" s="18">
        <f>ฉบับผู้ปกครอง!AI9</f>
        <v>0</v>
      </c>
      <c r="J9" s="25" t="str">
        <f t="shared" si="1"/>
        <v>ปกติ</v>
      </c>
      <c r="K9" s="18">
        <f>ฉบับผู้ปกครอง!AM9</f>
        <v>0</v>
      </c>
      <c r="L9" s="25" t="str">
        <f t="shared" si="2"/>
        <v>ปกติ</v>
      </c>
      <c r="M9" s="18">
        <f>ฉบับผู้ปกครอง!AQ9</f>
        <v>0</v>
      </c>
      <c r="N9" s="25" t="str">
        <f t="shared" si="3"/>
        <v>ปกติ</v>
      </c>
      <c r="O9" s="55">
        <f>ฉบับผู้ปกครอง!AS9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8.75" customHeight="1" x14ac:dyDescent="0.7">
      <c r="A10" s="50"/>
      <c r="B10" s="20" t="s">
        <v>17</v>
      </c>
      <c r="C10" s="43" t="str">
        <f>ฉบับครู!B10</f>
        <v>5/1</v>
      </c>
      <c r="D10" s="48">
        <f>ฉบับนักเรียน!C10</f>
        <v>43583</v>
      </c>
      <c r="E10" s="51" t="str">
        <f>ฉบับนักเรียน!D10</f>
        <v>นายธนภูมิ  ประพงษ์</v>
      </c>
      <c r="F10" s="20" t="str">
        <f>ฉบับนักเรียน!E10</f>
        <v>ชาย</v>
      </c>
      <c r="G10" s="18">
        <f>ฉบับผู้ปกครอง!AF10</f>
        <v>0</v>
      </c>
      <c r="H10" s="25" t="str">
        <f t="shared" si="0"/>
        <v>ปกติ</v>
      </c>
      <c r="I10" s="18">
        <f>ฉบับผู้ปกครอง!AI10</f>
        <v>0</v>
      </c>
      <c r="J10" s="25" t="str">
        <f t="shared" si="1"/>
        <v>ปกติ</v>
      </c>
      <c r="K10" s="18">
        <f>ฉบับผู้ปกครอง!AM10</f>
        <v>0</v>
      </c>
      <c r="L10" s="25" t="str">
        <f t="shared" si="2"/>
        <v>ปกติ</v>
      </c>
      <c r="M10" s="18">
        <f>ฉบับผู้ปกครอง!AQ10</f>
        <v>0</v>
      </c>
      <c r="N10" s="25" t="str">
        <f t="shared" si="3"/>
        <v>ปกติ</v>
      </c>
      <c r="O10" s="18">
        <f>ฉบับผู้ปกครอง!AS10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8.75" customHeight="1" x14ac:dyDescent="0.7">
      <c r="A11" s="50"/>
      <c r="B11" s="20" t="s">
        <v>18</v>
      </c>
      <c r="C11" s="43" t="str">
        <f>ฉบับครู!B11</f>
        <v>5/1</v>
      </c>
      <c r="D11" s="48">
        <f>ฉบับนักเรียน!C11</f>
        <v>43592</v>
      </c>
      <c r="E11" s="51" t="str">
        <f>ฉบับนักเรียน!D11</f>
        <v>นายพงศ์ภรณ์  วงศ์หนองแวง</v>
      </c>
      <c r="F11" s="20" t="str">
        <f>ฉบับนักเรียน!E11</f>
        <v>ชาย</v>
      </c>
      <c r="G11" s="18">
        <f>ฉบับผู้ปกครอง!AF11</f>
        <v>0</v>
      </c>
      <c r="H11" s="25" t="str">
        <f t="shared" si="0"/>
        <v>ปกติ</v>
      </c>
      <c r="I11" s="18">
        <f>ฉบับผู้ปกครอง!AI11</f>
        <v>0</v>
      </c>
      <c r="J11" s="25" t="str">
        <f t="shared" si="1"/>
        <v>ปกติ</v>
      </c>
      <c r="K11" s="18">
        <f>ฉบับผู้ปกครอง!AM11</f>
        <v>0</v>
      </c>
      <c r="L11" s="25" t="str">
        <f t="shared" si="2"/>
        <v>ปกติ</v>
      </c>
      <c r="M11" s="18">
        <f>ฉบับผู้ปกครอง!AQ11</f>
        <v>0</v>
      </c>
      <c r="N11" s="25" t="str">
        <f t="shared" si="3"/>
        <v>ปกติ</v>
      </c>
      <c r="O11" s="18">
        <f>ฉบับผู้ปกครอง!AS11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8.75" customHeight="1" x14ac:dyDescent="0.7">
      <c r="A12" s="50"/>
      <c r="B12" s="20" t="s">
        <v>19</v>
      </c>
      <c r="C12" s="43" t="str">
        <f>ฉบับครู!B12</f>
        <v>5/1</v>
      </c>
      <c r="D12" s="48">
        <f>ฉบับนักเรียน!C12</f>
        <v>43596</v>
      </c>
      <c r="E12" s="51" t="str">
        <f>ฉบับนักเรียน!D12</f>
        <v>นายสุรบดินทร์  คำจันทราช</v>
      </c>
      <c r="F12" s="20" t="str">
        <f>ฉบับนักเรียน!E12</f>
        <v>ชาย</v>
      </c>
      <c r="G12" s="18">
        <f>ฉบับผู้ปกครอง!AF12</f>
        <v>0</v>
      </c>
      <c r="H12" s="25" t="str">
        <f t="shared" si="0"/>
        <v>ปกติ</v>
      </c>
      <c r="I12" s="18">
        <f>ฉบับผู้ปกครอง!AI12</f>
        <v>0</v>
      </c>
      <c r="J12" s="25" t="str">
        <f t="shared" si="1"/>
        <v>ปกติ</v>
      </c>
      <c r="K12" s="18">
        <f>ฉบับผู้ปกครอง!AM12</f>
        <v>0</v>
      </c>
      <c r="L12" s="25" t="str">
        <f t="shared" si="2"/>
        <v>ปกติ</v>
      </c>
      <c r="M12" s="18">
        <f>ฉบับผู้ปกครอง!AQ12</f>
        <v>0</v>
      </c>
      <c r="N12" s="25" t="str">
        <f t="shared" si="3"/>
        <v>ปกติ</v>
      </c>
      <c r="O12" s="18">
        <f>ฉบับผู้ปกครอง!AS12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8.75" customHeight="1" x14ac:dyDescent="0.7">
      <c r="A13" s="50"/>
      <c r="B13" s="20" t="s">
        <v>20</v>
      </c>
      <c r="C13" s="43" t="str">
        <f>ฉบับครู!B13</f>
        <v>5/1</v>
      </c>
      <c r="D13" s="48">
        <f>ฉบับนักเรียน!C13</f>
        <v>43671</v>
      </c>
      <c r="E13" s="51" t="str">
        <f>ฉบับนักเรียน!D13</f>
        <v>นายชิษณุกร  ใสเนตร</v>
      </c>
      <c r="F13" s="20" t="str">
        <f>ฉบับนักเรียน!E13</f>
        <v>ชาย</v>
      </c>
      <c r="G13" s="18">
        <f>ฉบับผู้ปกครอง!AF13</f>
        <v>0</v>
      </c>
      <c r="H13" s="25" t="str">
        <f t="shared" si="0"/>
        <v>ปกติ</v>
      </c>
      <c r="I13" s="18">
        <f>ฉบับผู้ปกครอง!AI13</f>
        <v>0</v>
      </c>
      <c r="J13" s="25" t="str">
        <f t="shared" si="1"/>
        <v>ปกติ</v>
      </c>
      <c r="K13" s="18">
        <f>ฉบับผู้ปกครอง!AM13</f>
        <v>0</v>
      </c>
      <c r="L13" s="25" t="str">
        <f t="shared" si="2"/>
        <v>ปกติ</v>
      </c>
      <c r="M13" s="18">
        <f>ฉบับผู้ปกครอง!AQ13</f>
        <v>0</v>
      </c>
      <c r="N13" s="25" t="str">
        <f t="shared" si="3"/>
        <v>ปกติ</v>
      </c>
      <c r="O13" s="18">
        <f>ฉบับผู้ปกครอง!AS13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8.75" customHeight="1" x14ac:dyDescent="0.7">
      <c r="A14" s="50"/>
      <c r="B14" s="20" t="s">
        <v>21</v>
      </c>
      <c r="C14" s="43" t="str">
        <f>ฉบับครู!B14</f>
        <v>5/1</v>
      </c>
      <c r="D14" s="48">
        <f>ฉบับนักเรียน!C14</f>
        <v>43760</v>
      </c>
      <c r="E14" s="51" t="str">
        <f>ฉบับนักเรียน!D14</f>
        <v>นายเจษฎากร  พวงศรี</v>
      </c>
      <c r="F14" s="20" t="str">
        <f>ฉบับนักเรียน!E14</f>
        <v>ชาย</v>
      </c>
      <c r="G14" s="18">
        <f>ฉบับผู้ปกครอง!AF14</f>
        <v>0</v>
      </c>
      <c r="H14" s="25" t="str">
        <f t="shared" si="0"/>
        <v>ปกติ</v>
      </c>
      <c r="I14" s="18">
        <f>ฉบับผู้ปกครอง!AI14</f>
        <v>0</v>
      </c>
      <c r="J14" s="25" t="str">
        <f t="shared" si="1"/>
        <v>ปกติ</v>
      </c>
      <c r="K14" s="18">
        <f>ฉบับผู้ปกครอง!AM14</f>
        <v>0</v>
      </c>
      <c r="L14" s="25" t="str">
        <f t="shared" si="2"/>
        <v>ปกติ</v>
      </c>
      <c r="M14" s="18">
        <f>ฉบับผู้ปกครอง!AQ14</f>
        <v>0</v>
      </c>
      <c r="N14" s="25" t="str">
        <f t="shared" si="3"/>
        <v>ปกติ</v>
      </c>
      <c r="O14" s="18">
        <f>ฉบับผู้ปกครอง!AS14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8.75" customHeight="1" x14ac:dyDescent="0.7">
      <c r="A15" s="50"/>
      <c r="B15" s="20" t="s">
        <v>22</v>
      </c>
      <c r="C15" s="43" t="str">
        <f>ฉบับครู!B15</f>
        <v>5/1</v>
      </c>
      <c r="D15" s="48">
        <f>ฉบับนักเรียน!C15</f>
        <v>43815</v>
      </c>
      <c r="E15" s="51" t="str">
        <f>ฉบับนักเรียน!D15</f>
        <v>นายรัตพล  วงษ์ษา</v>
      </c>
      <c r="F15" s="20" t="str">
        <f>ฉบับนักเรียน!E15</f>
        <v>ชาย</v>
      </c>
      <c r="G15" s="18">
        <f>ฉบับผู้ปกครอง!AF15</f>
        <v>0</v>
      </c>
      <c r="H15" s="25" t="str">
        <f t="shared" si="0"/>
        <v>ปกติ</v>
      </c>
      <c r="I15" s="18">
        <f>ฉบับผู้ปกครอง!AI15</f>
        <v>0</v>
      </c>
      <c r="J15" s="25" t="str">
        <f t="shared" si="1"/>
        <v>ปกติ</v>
      </c>
      <c r="K15" s="18">
        <f>ฉบับผู้ปกครอง!AM15</f>
        <v>0</v>
      </c>
      <c r="L15" s="25" t="str">
        <f t="shared" si="2"/>
        <v>ปกติ</v>
      </c>
      <c r="M15" s="18">
        <f>ฉบับผู้ปกครอง!AQ15</f>
        <v>0</v>
      </c>
      <c r="N15" s="25" t="str">
        <f t="shared" si="3"/>
        <v>ปกติ</v>
      </c>
      <c r="O15" s="18">
        <f>ฉบับผู้ปกครอง!AS15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8.75" customHeight="1" x14ac:dyDescent="0.7">
      <c r="A16" s="50"/>
      <c r="B16" s="20" t="s">
        <v>23</v>
      </c>
      <c r="C16" s="43" t="str">
        <f>ฉบับครู!B16</f>
        <v>5/1</v>
      </c>
      <c r="D16" s="48">
        <f>ฉบับนักเรียน!C16</f>
        <v>43866</v>
      </c>
      <c r="E16" s="51" t="str">
        <f>ฉบับนักเรียน!D16</f>
        <v>นายรัชชานนท์  ประยงสิน</v>
      </c>
      <c r="F16" s="20" t="str">
        <f>ฉบับนักเรียน!E16</f>
        <v>ชาย</v>
      </c>
      <c r="G16" s="18">
        <f>ฉบับผู้ปกครอง!AF16</f>
        <v>0</v>
      </c>
      <c r="H16" s="25" t="str">
        <f t="shared" si="0"/>
        <v>ปกติ</v>
      </c>
      <c r="I16" s="18">
        <f>ฉบับผู้ปกครอง!AI16</f>
        <v>0</v>
      </c>
      <c r="J16" s="25" t="str">
        <f t="shared" si="1"/>
        <v>ปกติ</v>
      </c>
      <c r="K16" s="18">
        <f>ฉบับผู้ปกครอง!AM16</f>
        <v>0</v>
      </c>
      <c r="L16" s="25" t="str">
        <f t="shared" si="2"/>
        <v>ปกติ</v>
      </c>
      <c r="M16" s="18">
        <f>ฉบับผู้ปกครอง!AQ16</f>
        <v>0</v>
      </c>
      <c r="N16" s="25" t="str">
        <f t="shared" si="3"/>
        <v>ปกติ</v>
      </c>
      <c r="O16" s="18">
        <f>ฉบับผู้ปกครอง!AS16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8.75" customHeight="1" x14ac:dyDescent="0.7">
      <c r="A17" s="50"/>
      <c r="B17" s="20" t="s">
        <v>24</v>
      </c>
      <c r="C17" s="43" t="str">
        <f>ฉบับครู!B17</f>
        <v>5/1</v>
      </c>
      <c r="D17" s="48">
        <f>ฉบับนักเรียน!C17</f>
        <v>43895</v>
      </c>
      <c r="E17" s="51" t="str">
        <f>ฉบับนักเรียน!D17</f>
        <v>นายจักรกมล  ประชาเขียว</v>
      </c>
      <c r="F17" s="20" t="str">
        <f>ฉบับนักเรียน!E17</f>
        <v>ชาย</v>
      </c>
      <c r="G17" s="18">
        <f>ฉบับผู้ปกครอง!AF17</f>
        <v>0</v>
      </c>
      <c r="H17" s="25" t="str">
        <f t="shared" si="0"/>
        <v>ปกติ</v>
      </c>
      <c r="I17" s="18">
        <f>ฉบับผู้ปกครอง!AI17</f>
        <v>0</v>
      </c>
      <c r="J17" s="25" t="str">
        <f t="shared" si="1"/>
        <v>ปกติ</v>
      </c>
      <c r="K17" s="18">
        <f>ฉบับผู้ปกครอง!AM17</f>
        <v>0</v>
      </c>
      <c r="L17" s="25" t="str">
        <f t="shared" si="2"/>
        <v>ปกติ</v>
      </c>
      <c r="M17" s="18">
        <f>ฉบับผู้ปกครอง!AQ17</f>
        <v>0</v>
      </c>
      <c r="N17" s="25" t="str">
        <f t="shared" si="3"/>
        <v>ปกติ</v>
      </c>
      <c r="O17" s="55">
        <f>ฉบับผู้ปกครอง!AS17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8.75" customHeight="1" x14ac:dyDescent="0.7">
      <c r="A18" s="50"/>
      <c r="B18" s="20" t="s">
        <v>25</v>
      </c>
      <c r="C18" s="43" t="str">
        <f>ฉบับครู!B18</f>
        <v>5/1</v>
      </c>
      <c r="D18" s="48">
        <f>ฉบับนักเรียน!C18</f>
        <v>43396</v>
      </c>
      <c r="E18" s="51" t="str">
        <f>ฉบับนักเรียน!D18</f>
        <v>นางสาวจันทร์สุดา  ยินดีขันธ์</v>
      </c>
      <c r="F18" s="20" t="str">
        <f>ฉบับนักเรียน!E18</f>
        <v>หญิง</v>
      </c>
      <c r="G18" s="18">
        <f>ฉบับผู้ปกครอง!AF18</f>
        <v>0</v>
      </c>
      <c r="H18" s="25" t="str">
        <f t="shared" si="0"/>
        <v>ปกติ</v>
      </c>
      <c r="I18" s="18">
        <f>ฉบับผู้ปกครอง!AI18</f>
        <v>0</v>
      </c>
      <c r="J18" s="25" t="str">
        <f t="shared" si="1"/>
        <v>ปกติ</v>
      </c>
      <c r="K18" s="18">
        <f>ฉบับผู้ปกครอง!AM18</f>
        <v>0</v>
      </c>
      <c r="L18" s="25" t="str">
        <f t="shared" si="2"/>
        <v>ปกติ</v>
      </c>
      <c r="M18" s="18">
        <f>ฉบับผู้ปกครอง!AQ18</f>
        <v>0</v>
      </c>
      <c r="N18" s="25" t="str">
        <f t="shared" si="3"/>
        <v>ปกติ</v>
      </c>
      <c r="O18" s="18">
        <f>ฉบับผู้ปกครอง!AS18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8.75" customHeight="1" x14ac:dyDescent="0.7">
      <c r="A19" s="50"/>
      <c r="B19" s="20" t="s">
        <v>26</v>
      </c>
      <c r="C19" s="43" t="str">
        <f>ฉบับครู!B19</f>
        <v>5/1</v>
      </c>
      <c r="D19" s="48">
        <f>ฉบับนักเรียน!C19</f>
        <v>43410</v>
      </c>
      <c r="E19" s="51" t="str">
        <f>ฉบับนักเรียน!D19</f>
        <v>นางสาวรินรดา  คำจันทร์</v>
      </c>
      <c r="F19" s="20" t="str">
        <f>ฉบับนักเรียน!E19</f>
        <v>หญิง</v>
      </c>
      <c r="G19" s="18">
        <f>ฉบับผู้ปกครอง!AF19</f>
        <v>0</v>
      </c>
      <c r="H19" s="25" t="str">
        <f t="shared" si="0"/>
        <v>ปกติ</v>
      </c>
      <c r="I19" s="18">
        <f>ฉบับผู้ปกครอง!AI19</f>
        <v>0</v>
      </c>
      <c r="J19" s="25" t="str">
        <f t="shared" si="1"/>
        <v>ปกติ</v>
      </c>
      <c r="K19" s="18">
        <f>ฉบับผู้ปกครอง!AM19</f>
        <v>0</v>
      </c>
      <c r="L19" s="25" t="str">
        <f t="shared" si="2"/>
        <v>ปกติ</v>
      </c>
      <c r="M19" s="18">
        <f>ฉบับผู้ปกครอง!AQ19</f>
        <v>0</v>
      </c>
      <c r="N19" s="25" t="str">
        <f t="shared" si="3"/>
        <v>ปกติ</v>
      </c>
      <c r="O19" s="18">
        <f>ฉบับผู้ปกครอง!AS19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8" customHeight="1" x14ac:dyDescent="0.7">
      <c r="A20" s="50"/>
      <c r="B20" s="20" t="s">
        <v>27</v>
      </c>
      <c r="C20" s="43" t="str">
        <f>ฉบับครู!B20</f>
        <v>5/1</v>
      </c>
      <c r="D20" s="48">
        <f>ฉบับนักเรียน!C20</f>
        <v>43413</v>
      </c>
      <c r="E20" s="51" t="str">
        <f>ฉบับนักเรียน!D20</f>
        <v>นางสาวอภิสรา  เคลื่อนศร</v>
      </c>
      <c r="F20" s="20" t="str">
        <f>ฉบับนักเรียน!E20</f>
        <v>หญิง</v>
      </c>
      <c r="G20" s="18">
        <f>ฉบับผู้ปกครอง!AF20</f>
        <v>0</v>
      </c>
      <c r="H20" s="25" t="str">
        <f t="shared" si="0"/>
        <v>ปกติ</v>
      </c>
      <c r="I20" s="18">
        <f>ฉบับผู้ปกครอง!AI20</f>
        <v>0</v>
      </c>
      <c r="J20" s="25" t="str">
        <f t="shared" si="1"/>
        <v>ปกติ</v>
      </c>
      <c r="K20" s="18">
        <f>ฉบับผู้ปกครอง!AM20</f>
        <v>0</v>
      </c>
      <c r="L20" s="25" t="str">
        <f t="shared" si="2"/>
        <v>ปกติ</v>
      </c>
      <c r="M20" s="18">
        <f>ฉบับผู้ปกครอง!AQ20</f>
        <v>0</v>
      </c>
      <c r="N20" s="25" t="str">
        <f t="shared" si="3"/>
        <v>ปกติ</v>
      </c>
      <c r="O20" s="18">
        <f>ฉบับผู้ปกครอง!AS20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8" customHeight="1" x14ac:dyDescent="0.7">
      <c r="A21" s="50"/>
      <c r="B21" s="20" t="s">
        <v>28</v>
      </c>
      <c r="C21" s="43" t="str">
        <f>ฉบับครู!B21</f>
        <v>5/1</v>
      </c>
      <c r="D21" s="48">
        <f>ฉบับนักเรียน!C21</f>
        <v>43434</v>
      </c>
      <c r="E21" s="51" t="str">
        <f>ฉบับนักเรียน!D21</f>
        <v>นางสาวโยษิตา  โหนา</v>
      </c>
      <c r="F21" s="20" t="str">
        <f>ฉบับนักเรียน!E21</f>
        <v>หญิง</v>
      </c>
      <c r="G21" s="18">
        <f>ฉบับผู้ปกครอง!AF21</f>
        <v>0</v>
      </c>
      <c r="H21" s="25" t="str">
        <f t="shared" si="0"/>
        <v>ปกติ</v>
      </c>
      <c r="I21" s="18">
        <f>ฉบับผู้ปกครอง!AI21</f>
        <v>0</v>
      </c>
      <c r="J21" s="25" t="str">
        <f t="shared" si="1"/>
        <v>ปกติ</v>
      </c>
      <c r="K21" s="18">
        <f>ฉบับผู้ปกครอง!AM21</f>
        <v>0</v>
      </c>
      <c r="L21" s="25" t="str">
        <f t="shared" si="2"/>
        <v>ปกติ</v>
      </c>
      <c r="M21" s="18">
        <f>ฉบับผู้ปกครอง!AQ21</f>
        <v>0</v>
      </c>
      <c r="N21" s="25" t="str">
        <f t="shared" si="3"/>
        <v>ปกติ</v>
      </c>
      <c r="O21" s="18">
        <f>ฉบับผู้ปกครอง!AS21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8" customHeight="1" x14ac:dyDescent="0.7">
      <c r="A22" s="50"/>
      <c r="B22" s="20" t="s">
        <v>29</v>
      </c>
      <c r="C22" s="43" t="str">
        <f>ฉบับครู!B22</f>
        <v>5/1</v>
      </c>
      <c r="D22" s="48">
        <f>ฉบับนักเรียน!C22</f>
        <v>43440</v>
      </c>
      <c r="E22" s="51" t="str">
        <f>ฉบับนักเรียน!D22</f>
        <v>นางสาวพัณณ์นิญา  กิจอารีย์โชติ</v>
      </c>
      <c r="F22" s="20" t="str">
        <f>ฉบับนักเรียน!E22</f>
        <v>หญิง</v>
      </c>
      <c r="G22" s="18">
        <f>ฉบับผู้ปกครอง!AF22</f>
        <v>0</v>
      </c>
      <c r="H22" s="25" t="str">
        <f t="shared" si="0"/>
        <v>ปกติ</v>
      </c>
      <c r="I22" s="18">
        <f>ฉบับผู้ปกครอง!AI22</f>
        <v>0</v>
      </c>
      <c r="J22" s="25" t="str">
        <f t="shared" si="1"/>
        <v>ปกติ</v>
      </c>
      <c r="K22" s="18">
        <f>ฉบับผู้ปกครอง!AM22</f>
        <v>0</v>
      </c>
      <c r="L22" s="25" t="str">
        <f t="shared" si="2"/>
        <v>ปกติ</v>
      </c>
      <c r="M22" s="18">
        <f>ฉบับผู้ปกครอง!AQ22</f>
        <v>0</v>
      </c>
      <c r="N22" s="25" t="str">
        <f t="shared" si="3"/>
        <v>ปกติ</v>
      </c>
      <c r="O22" s="18">
        <f>ฉบับผู้ปกครอง!AS22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8" customHeight="1" x14ac:dyDescent="0.7">
      <c r="A23" s="50"/>
      <c r="B23" s="20" t="s">
        <v>30</v>
      </c>
      <c r="C23" s="43" t="str">
        <f>ฉบับครู!B23</f>
        <v>5/1</v>
      </c>
      <c r="D23" s="48">
        <f>ฉบับนักเรียน!C23</f>
        <v>43505</v>
      </c>
      <c r="E23" s="51" t="str">
        <f>ฉบับนักเรียน!D23</f>
        <v>นางสาวกัญญาภัทร  สุนาอาจ</v>
      </c>
      <c r="F23" s="20" t="str">
        <f>ฉบับนักเรียน!E23</f>
        <v>หญิง</v>
      </c>
      <c r="G23" s="18">
        <f>ฉบับผู้ปกครอง!AF23</f>
        <v>0</v>
      </c>
      <c r="H23" s="25" t="str">
        <f t="shared" si="0"/>
        <v>ปกติ</v>
      </c>
      <c r="I23" s="18">
        <f>ฉบับผู้ปกครอง!AI23</f>
        <v>0</v>
      </c>
      <c r="J23" s="25" t="str">
        <f t="shared" si="1"/>
        <v>ปกติ</v>
      </c>
      <c r="K23" s="18">
        <f>ฉบับผู้ปกครอง!AM23</f>
        <v>0</v>
      </c>
      <c r="L23" s="25" t="str">
        <f t="shared" si="2"/>
        <v>ปกติ</v>
      </c>
      <c r="M23" s="18">
        <f>ฉบับผู้ปกครอง!AQ23</f>
        <v>0</v>
      </c>
      <c r="N23" s="25" t="str">
        <f t="shared" si="3"/>
        <v>ปกติ</v>
      </c>
      <c r="O23" s="18">
        <f>ฉบับผู้ปกครอง!AS23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" customHeight="1" x14ac:dyDescent="0.7">
      <c r="A24" s="50"/>
      <c r="B24" s="20" t="s">
        <v>31</v>
      </c>
      <c r="C24" s="43" t="str">
        <f>ฉบับครู!B24</f>
        <v>5/1</v>
      </c>
      <c r="D24" s="48">
        <f>ฉบับนักเรียน!C24</f>
        <v>43515</v>
      </c>
      <c r="E24" s="51" t="str">
        <f>ฉบับนักเรียน!D24</f>
        <v>นางสาวนันท์นภัส  พลอยมณี</v>
      </c>
      <c r="F24" s="20" t="str">
        <f>ฉบับนักเรียน!E24</f>
        <v>หญิง</v>
      </c>
      <c r="G24" s="18">
        <f>ฉบับผู้ปกครอง!AF24</f>
        <v>0</v>
      </c>
      <c r="H24" s="25" t="str">
        <f t="shared" si="0"/>
        <v>ปกติ</v>
      </c>
      <c r="I24" s="18">
        <f>ฉบับผู้ปกครอง!AI24</f>
        <v>0</v>
      </c>
      <c r="J24" s="25" t="str">
        <f t="shared" si="1"/>
        <v>ปกติ</v>
      </c>
      <c r="K24" s="18">
        <f>ฉบับผู้ปกครอง!AM24</f>
        <v>0</v>
      </c>
      <c r="L24" s="25" t="str">
        <f t="shared" si="2"/>
        <v>ปกติ</v>
      </c>
      <c r="M24" s="18">
        <f>ฉบับผู้ปกครอง!AQ24</f>
        <v>0</v>
      </c>
      <c r="N24" s="25" t="str">
        <f t="shared" si="3"/>
        <v>ปกติ</v>
      </c>
      <c r="O24" s="18">
        <f>ฉบับผู้ปกครอง!AS24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" customHeight="1" x14ac:dyDescent="0.7">
      <c r="A25" s="50"/>
      <c r="B25" s="20" t="s">
        <v>32</v>
      </c>
      <c r="C25" s="43" t="str">
        <f>ฉบับครู!B25</f>
        <v>5/1</v>
      </c>
      <c r="D25" s="48">
        <f>ฉบับนักเรียน!C25</f>
        <v>43516</v>
      </c>
      <c r="E25" s="51" t="str">
        <f>ฉบับนักเรียน!D25</f>
        <v>นางสาวปณิฎฐา  เพียงคาม</v>
      </c>
      <c r="F25" s="20" t="str">
        <f>ฉบับนักเรียน!E25</f>
        <v>หญิง</v>
      </c>
      <c r="G25" s="18">
        <f>ฉบับผู้ปกครอง!AF25</f>
        <v>0</v>
      </c>
      <c r="H25" s="25" t="str">
        <f t="shared" si="0"/>
        <v>ปกติ</v>
      </c>
      <c r="I25" s="18">
        <f>ฉบับผู้ปกครอง!AI25</f>
        <v>0</v>
      </c>
      <c r="J25" s="25" t="str">
        <f t="shared" si="1"/>
        <v>ปกติ</v>
      </c>
      <c r="K25" s="18">
        <f>ฉบับผู้ปกครอง!AM25</f>
        <v>0</v>
      </c>
      <c r="L25" s="25" t="str">
        <f t="shared" si="2"/>
        <v>ปกติ</v>
      </c>
      <c r="M25" s="18">
        <f>ฉบับผู้ปกครอง!AQ25</f>
        <v>0</v>
      </c>
      <c r="N25" s="25" t="str">
        <f t="shared" si="3"/>
        <v>ปกติ</v>
      </c>
      <c r="O25" s="18">
        <f>ฉบับผู้ปกครอง!AS25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6">
      <c r="A26" s="39"/>
      <c r="B26" s="20" t="s">
        <v>33</v>
      </c>
      <c r="C26" s="43" t="str">
        <f>ฉบับครู!B26</f>
        <v>5/1</v>
      </c>
      <c r="D26" s="48">
        <f>ฉบับนักเรียน!C26</f>
        <v>43520</v>
      </c>
      <c r="E26" s="51" t="str">
        <f>ฉบับนักเรียน!D26</f>
        <v>นางสาวปุณย์จรีย์  สกุลอ่อนนอก</v>
      </c>
      <c r="F26" s="20" t="str">
        <f>ฉบับนักเรียน!E26</f>
        <v>หญิง</v>
      </c>
      <c r="G26" s="18">
        <f>ฉบับผู้ปกครอง!AF26</f>
        <v>0</v>
      </c>
      <c r="H26" s="25" t="str">
        <f t="shared" si="0"/>
        <v>ปกติ</v>
      </c>
      <c r="I26" s="18">
        <f>ฉบับผู้ปกครอง!AI26</f>
        <v>0</v>
      </c>
      <c r="J26" s="25" t="str">
        <f t="shared" si="1"/>
        <v>ปกติ</v>
      </c>
      <c r="K26" s="18">
        <f>ฉบับผู้ปกครอง!AM26</f>
        <v>0</v>
      </c>
      <c r="L26" s="25" t="str">
        <f t="shared" si="2"/>
        <v>ปกติ</v>
      </c>
      <c r="M26" s="18">
        <f>ฉบับผู้ปกครอง!AQ26</f>
        <v>0</v>
      </c>
      <c r="N26" s="25" t="str">
        <f t="shared" si="3"/>
        <v>ปกติ</v>
      </c>
      <c r="O26" s="18">
        <f>ฉบับผู้ปกครอง!AS26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5/1</v>
      </c>
      <c r="D27" s="48">
        <f>ฉบับนักเรียน!C27</f>
        <v>43529</v>
      </c>
      <c r="E27" s="51" t="str">
        <f>ฉบับนักเรียน!D27</f>
        <v>นางสาวสิริรดา  ทะสังขา</v>
      </c>
      <c r="F27" s="20" t="str">
        <f>ฉบับนักเรียน!E27</f>
        <v>หญิง</v>
      </c>
      <c r="G27" s="18">
        <f>ฉบับผู้ปกครอง!AF27</f>
        <v>0</v>
      </c>
      <c r="H27" s="25" t="str">
        <f t="shared" si="0"/>
        <v>ปกติ</v>
      </c>
      <c r="I27" s="18">
        <f>ฉบับผู้ปกครอง!AI27</f>
        <v>0</v>
      </c>
      <c r="J27" s="25" t="str">
        <f t="shared" si="1"/>
        <v>ปกติ</v>
      </c>
      <c r="K27" s="18">
        <f>ฉบับผู้ปกครอง!AM27</f>
        <v>0</v>
      </c>
      <c r="L27" s="25" t="str">
        <f t="shared" si="2"/>
        <v>ปกติ</v>
      </c>
      <c r="M27" s="18">
        <f>ฉบับผู้ปกครอง!AQ27</f>
        <v>0</v>
      </c>
      <c r="N27" s="25" t="str">
        <f t="shared" si="3"/>
        <v>ปกติ</v>
      </c>
      <c r="O27" s="18">
        <f>ฉบับผู้ปกครอง!AS27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5/1</v>
      </c>
      <c r="D28" s="48">
        <f>ฉบับนักเรียน!C28</f>
        <v>43542</v>
      </c>
      <c r="E28" s="51" t="str">
        <f>ฉบับนักเรียน!D28</f>
        <v>นางสาวกชกร  ตาทอง</v>
      </c>
      <c r="F28" s="20" t="str">
        <f>ฉบับนักเรียน!E28</f>
        <v>หญิง</v>
      </c>
      <c r="G28" s="18">
        <f>ฉบับผู้ปกครอง!AF28</f>
        <v>0</v>
      </c>
      <c r="H28" s="25" t="str">
        <f t="shared" si="0"/>
        <v>ปกติ</v>
      </c>
      <c r="I28" s="18">
        <f>ฉบับผู้ปกครอง!AI28</f>
        <v>0</v>
      </c>
      <c r="J28" s="25" t="str">
        <f t="shared" si="1"/>
        <v>ปกติ</v>
      </c>
      <c r="K28" s="18">
        <f>ฉบับผู้ปกครอง!AM28</f>
        <v>0</v>
      </c>
      <c r="L28" s="25" t="str">
        <f t="shared" si="2"/>
        <v>ปกติ</v>
      </c>
      <c r="M28" s="18">
        <f>ฉบับผู้ปกครอง!AQ28</f>
        <v>0</v>
      </c>
      <c r="N28" s="25" t="str">
        <f t="shared" si="3"/>
        <v>ปกติ</v>
      </c>
      <c r="O28" s="18">
        <f>ฉบับผู้ปกครอง!AS28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5/1</v>
      </c>
      <c r="D29" s="48">
        <f>ฉบับนักเรียน!C29</f>
        <v>43543</v>
      </c>
      <c r="E29" s="51" t="str">
        <f>ฉบับนักเรียน!D29</f>
        <v>นางสาวกมลชนก  ตาทอง</v>
      </c>
      <c r="F29" s="20" t="str">
        <f>ฉบับนักเรียน!E29</f>
        <v>หญิง</v>
      </c>
      <c r="G29" s="18">
        <f>ฉบับผู้ปกครอง!AF29</f>
        <v>0</v>
      </c>
      <c r="H29" s="25" t="str">
        <f t="shared" si="0"/>
        <v>ปกติ</v>
      </c>
      <c r="I29" s="18">
        <f>ฉบับผู้ปกครอง!AI29</f>
        <v>0</v>
      </c>
      <c r="J29" s="25" t="str">
        <f t="shared" si="1"/>
        <v>ปกติ</v>
      </c>
      <c r="K29" s="18">
        <f>ฉบับผู้ปกครอง!AM29</f>
        <v>0</v>
      </c>
      <c r="L29" s="25" t="str">
        <f t="shared" si="2"/>
        <v>ปกติ</v>
      </c>
      <c r="M29" s="18">
        <f>ฉบับผู้ปกครอง!AQ29</f>
        <v>0</v>
      </c>
      <c r="N29" s="25" t="str">
        <f t="shared" si="3"/>
        <v>ปกติ</v>
      </c>
      <c r="O29" s="18">
        <f>ฉบับผู้ปกครอง!AS29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5/1</v>
      </c>
      <c r="D30" s="48">
        <f>ฉบับนักเรียน!C30</f>
        <v>43547</v>
      </c>
      <c r="E30" s="51" t="str">
        <f>ฉบับนักเรียน!D30</f>
        <v>นางสาวชนิตาภา  พัดจิ๋ว</v>
      </c>
      <c r="F30" s="20" t="str">
        <f>ฉบับนักเรียน!E30</f>
        <v>หญิง</v>
      </c>
      <c r="G30" s="18">
        <f>ฉบับผู้ปกครอง!AF30</f>
        <v>0</v>
      </c>
      <c r="H30" s="25" t="str">
        <f t="shared" si="0"/>
        <v>ปกติ</v>
      </c>
      <c r="I30" s="18">
        <f>ฉบับผู้ปกครอง!AI30</f>
        <v>0</v>
      </c>
      <c r="J30" s="25" t="str">
        <f t="shared" si="1"/>
        <v>ปกติ</v>
      </c>
      <c r="K30" s="18">
        <f>ฉบับผู้ปกครอง!AM30</f>
        <v>0</v>
      </c>
      <c r="L30" s="25" t="str">
        <f t="shared" si="2"/>
        <v>ปกติ</v>
      </c>
      <c r="M30" s="18">
        <f>ฉบับผู้ปกครอง!AQ30</f>
        <v>0</v>
      </c>
      <c r="N30" s="25" t="str">
        <f t="shared" si="3"/>
        <v>ปกติ</v>
      </c>
      <c r="O30" s="18">
        <f>ฉบับผู้ปกครอง!AS30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5/1</v>
      </c>
      <c r="D31" s="48">
        <f>ฉบับนักเรียน!C31</f>
        <v>43565</v>
      </c>
      <c r="E31" s="51" t="str">
        <f>ฉบับนักเรียน!D31</f>
        <v>นางสาวรัมภาภัค  อรุณภาส</v>
      </c>
      <c r="F31" s="20" t="str">
        <f>ฉบับนักเรียน!E31</f>
        <v>หญิง</v>
      </c>
      <c r="G31" s="18">
        <f>ฉบับผู้ปกครอง!AF31</f>
        <v>0</v>
      </c>
      <c r="H31" s="25" t="str">
        <f t="shared" si="0"/>
        <v>ปกติ</v>
      </c>
      <c r="I31" s="18">
        <f>ฉบับผู้ปกครอง!AI31</f>
        <v>0</v>
      </c>
      <c r="J31" s="25" t="str">
        <f t="shared" si="1"/>
        <v>ปกติ</v>
      </c>
      <c r="K31" s="18">
        <f>ฉบับผู้ปกครอง!AM31</f>
        <v>0</v>
      </c>
      <c r="L31" s="25" t="str">
        <f t="shared" si="2"/>
        <v>ปกติ</v>
      </c>
      <c r="M31" s="18">
        <f>ฉบับผู้ปกครอง!AQ31</f>
        <v>0</v>
      </c>
      <c r="N31" s="25" t="str">
        <f t="shared" si="3"/>
        <v>ปกติ</v>
      </c>
      <c r="O31" s="18">
        <f>ฉบับผู้ปกครอง!AS31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5/1</v>
      </c>
      <c r="D32" s="48">
        <f>ฉบับนักเรียน!C32</f>
        <v>43567</v>
      </c>
      <c r="E32" s="51" t="str">
        <f>ฉบับนักเรียน!D32</f>
        <v>นางสาววรัญญา  พุ่มเกิด</v>
      </c>
      <c r="F32" s="20" t="str">
        <f>ฉบับนักเรียน!E32</f>
        <v>หญิง</v>
      </c>
      <c r="G32" s="18">
        <f>ฉบับผู้ปกครอง!AF32</f>
        <v>0</v>
      </c>
      <c r="H32" s="25" t="str">
        <f t="shared" si="0"/>
        <v>ปกติ</v>
      </c>
      <c r="I32" s="18">
        <f>ฉบับผู้ปกครอง!AI32</f>
        <v>0</v>
      </c>
      <c r="J32" s="25" t="str">
        <f t="shared" si="1"/>
        <v>ปกติ</v>
      </c>
      <c r="K32" s="18">
        <f>ฉบับผู้ปกครอง!AM32</f>
        <v>0</v>
      </c>
      <c r="L32" s="25" t="str">
        <f t="shared" si="2"/>
        <v>ปกติ</v>
      </c>
      <c r="M32" s="18">
        <f>ฉบับผู้ปกครอง!AQ32</f>
        <v>0</v>
      </c>
      <c r="N32" s="25" t="str">
        <f t="shared" si="3"/>
        <v>ปกติ</v>
      </c>
      <c r="O32" s="18">
        <f>ฉบับผู้ปกครอง!AS32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5/1</v>
      </c>
      <c r="D33" s="48">
        <f>ฉบับนักเรียน!C33</f>
        <v>43570</v>
      </c>
      <c r="E33" s="51" t="str">
        <f>ฉบับนักเรียน!D33</f>
        <v>นางสาววริศรา  ธรรมเสวีฤกษ์</v>
      </c>
      <c r="F33" s="20" t="str">
        <f>ฉบับนักเรียน!E33</f>
        <v>หญิง</v>
      </c>
      <c r="G33" s="18">
        <f>ฉบับผู้ปกครอง!AF33</f>
        <v>0</v>
      </c>
      <c r="H33" s="25" t="str">
        <f t="shared" si="0"/>
        <v>ปกติ</v>
      </c>
      <c r="I33" s="18">
        <f>ฉบับผู้ปกครอง!AI33</f>
        <v>0</v>
      </c>
      <c r="J33" s="25" t="str">
        <f t="shared" si="1"/>
        <v>ปกติ</v>
      </c>
      <c r="K33" s="18">
        <f>ฉบับผู้ปกครอง!AM33</f>
        <v>0</v>
      </c>
      <c r="L33" s="25" t="str">
        <f t="shared" si="2"/>
        <v>ปกติ</v>
      </c>
      <c r="M33" s="18">
        <f>ฉบับผู้ปกครอง!AQ33</f>
        <v>0</v>
      </c>
      <c r="N33" s="25" t="str">
        <f t="shared" si="3"/>
        <v>ปกติ</v>
      </c>
      <c r="O33" s="18">
        <f>ฉบับผู้ปกครอง!AS33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5/1</v>
      </c>
      <c r="D34" s="48">
        <f>ฉบับนักเรียน!C34</f>
        <v>43575</v>
      </c>
      <c r="E34" s="51" t="str">
        <f>ฉบับนักเรียน!D34</f>
        <v>นางสาวศศิณัฐ  พุฒิพงศ์โภไคย</v>
      </c>
      <c r="F34" s="20" t="str">
        <f>ฉบับนักเรียน!E34</f>
        <v>หญิง</v>
      </c>
      <c r="G34" s="18">
        <f>ฉบับผู้ปกครอง!AF34</f>
        <v>0</v>
      </c>
      <c r="H34" s="25" t="str">
        <f t="shared" si="0"/>
        <v>ปกติ</v>
      </c>
      <c r="I34" s="18">
        <f>ฉบับผู้ปกครอง!AI34</f>
        <v>0</v>
      </c>
      <c r="J34" s="25" t="str">
        <f t="shared" si="1"/>
        <v>ปกติ</v>
      </c>
      <c r="K34" s="18">
        <f>ฉบับผู้ปกครอง!AM34</f>
        <v>0</v>
      </c>
      <c r="L34" s="25" t="str">
        <f t="shared" si="2"/>
        <v>ปกติ</v>
      </c>
      <c r="M34" s="18">
        <f>ฉบับผู้ปกครอง!AQ34</f>
        <v>0</v>
      </c>
      <c r="N34" s="25" t="str">
        <f t="shared" si="3"/>
        <v>ปกติ</v>
      </c>
      <c r="O34" s="18">
        <f>ฉบับผู้ปกครอง!AS34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5/1</v>
      </c>
      <c r="D35" s="48">
        <f>ฉบับนักเรียน!C35</f>
        <v>43576</v>
      </c>
      <c r="E35" s="51" t="str">
        <f>ฉบับนักเรียน!D35</f>
        <v>นางสาวอนงค์นาถ  แก่นศักดิ์ศิริ</v>
      </c>
      <c r="F35" s="20" t="str">
        <f>ฉบับนักเรียน!E35</f>
        <v>หญิง</v>
      </c>
      <c r="G35" s="18">
        <f>ฉบับผู้ปกครอง!AF35</f>
        <v>0</v>
      </c>
      <c r="H35" s="25" t="str">
        <f t="shared" si="0"/>
        <v>ปกติ</v>
      </c>
      <c r="I35" s="18">
        <f>ฉบับผู้ปกครอง!AI35</f>
        <v>0</v>
      </c>
      <c r="J35" s="25" t="str">
        <f t="shared" si="1"/>
        <v>ปกติ</v>
      </c>
      <c r="K35" s="18">
        <f>ฉบับผู้ปกครอง!AM35</f>
        <v>0</v>
      </c>
      <c r="L35" s="25" t="str">
        <f t="shared" si="2"/>
        <v>ปกติ</v>
      </c>
      <c r="M35" s="18">
        <f>ฉบับผู้ปกครอง!AQ35</f>
        <v>0</v>
      </c>
      <c r="N35" s="25" t="str">
        <f t="shared" si="3"/>
        <v>ปกติ</v>
      </c>
      <c r="O35" s="18">
        <f>ฉบับผู้ปกครอง!AS35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5/1</v>
      </c>
      <c r="D36" s="48">
        <f>ฉบับนักเรียน!C36</f>
        <v>43597</v>
      </c>
      <c r="E36" s="51" t="str">
        <f>ฉบับนักเรียน!D36</f>
        <v>นางสาวมนพร  เลิศสกุลไพศาล</v>
      </c>
      <c r="F36" s="20" t="str">
        <f>ฉบับนักเรียน!E36</f>
        <v>หญิง</v>
      </c>
      <c r="G36" s="18">
        <f>ฉบับผู้ปกครอง!AF36</f>
        <v>0</v>
      </c>
      <c r="H36" s="25" t="str">
        <f t="shared" si="0"/>
        <v>ปกติ</v>
      </c>
      <c r="I36" s="18">
        <f>ฉบับผู้ปกครอง!AI36</f>
        <v>0</v>
      </c>
      <c r="J36" s="25" t="str">
        <f t="shared" si="1"/>
        <v>ปกติ</v>
      </c>
      <c r="K36" s="18">
        <f>ฉบับผู้ปกครอง!AM36</f>
        <v>0</v>
      </c>
      <c r="L36" s="25" t="str">
        <f t="shared" si="2"/>
        <v>ปกติ</v>
      </c>
      <c r="M36" s="18">
        <f>ฉบับผู้ปกครอง!AQ36</f>
        <v>0</v>
      </c>
      <c r="N36" s="25" t="str">
        <f t="shared" si="3"/>
        <v>ปกติ</v>
      </c>
      <c r="O36" s="18">
        <f>ฉบับผู้ปกครอง!AS36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5/1</v>
      </c>
      <c r="D37" s="48">
        <f>ฉบับนักเรียน!C37</f>
        <v>43700</v>
      </c>
      <c r="E37" s="51" t="str">
        <f>ฉบับนักเรียน!D37</f>
        <v>นางสาวเบญญาทิพย์  ศรีเม้ม</v>
      </c>
      <c r="F37" s="20" t="str">
        <f>ฉบับนักเรียน!E37</f>
        <v>หญิง</v>
      </c>
      <c r="G37" s="18">
        <f>ฉบับผู้ปกครอง!AF37</f>
        <v>0</v>
      </c>
      <c r="H37" s="25" t="str">
        <f t="shared" si="0"/>
        <v>ปกติ</v>
      </c>
      <c r="I37" s="18">
        <f>ฉบับผู้ปกครอง!AI37</f>
        <v>0</v>
      </c>
      <c r="J37" s="25" t="str">
        <f t="shared" si="1"/>
        <v>ปกติ</v>
      </c>
      <c r="K37" s="18">
        <f>ฉบับผู้ปกครอง!AM37</f>
        <v>0</v>
      </c>
      <c r="L37" s="25" t="str">
        <f t="shared" si="2"/>
        <v>ปกติ</v>
      </c>
      <c r="M37" s="18">
        <f>ฉบับผู้ปกครอง!AQ37</f>
        <v>0</v>
      </c>
      <c r="N37" s="25" t="str">
        <f t="shared" si="3"/>
        <v>ปกติ</v>
      </c>
      <c r="O37" s="18">
        <f>ฉบับผู้ปกครอง!AS37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5/1</v>
      </c>
      <c r="D38" s="48">
        <f>ฉบับนักเรียน!C38</f>
        <v>43712</v>
      </c>
      <c r="E38" s="51" t="str">
        <f>ฉบับนักเรียน!D38</f>
        <v>นางสาวสุนารี  สิงห์ทอง</v>
      </c>
      <c r="F38" s="20" t="str">
        <f>ฉบับนักเรียน!E38</f>
        <v>หญิง</v>
      </c>
      <c r="G38" s="18">
        <f>ฉบับผู้ปกครอง!AF38</f>
        <v>0</v>
      </c>
      <c r="H38" s="25" t="str">
        <f t="shared" si="0"/>
        <v>ปกติ</v>
      </c>
      <c r="I38" s="18">
        <f>ฉบับผู้ปกครอง!AI38</f>
        <v>0</v>
      </c>
      <c r="J38" s="25" t="str">
        <f t="shared" si="1"/>
        <v>ปกติ</v>
      </c>
      <c r="K38" s="18">
        <f>ฉบับผู้ปกครอง!AM38</f>
        <v>0</v>
      </c>
      <c r="L38" s="25" t="str">
        <f t="shared" si="2"/>
        <v>ปกติ</v>
      </c>
      <c r="M38" s="18">
        <f>ฉบับผู้ปกครอง!AQ38</f>
        <v>0</v>
      </c>
      <c r="N38" s="25" t="str">
        <f t="shared" si="3"/>
        <v>ปกติ</v>
      </c>
      <c r="O38" s="18">
        <f>ฉบับผู้ปกครอง!AS38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5/1</v>
      </c>
      <c r="D39" s="48">
        <f>ฉบับนักเรียน!C39</f>
        <v>43786</v>
      </c>
      <c r="E39" s="51" t="str">
        <f>ฉบับนักเรียน!D39</f>
        <v>นางสาวดวงแก้ว  ไชยนา</v>
      </c>
      <c r="F39" s="20" t="str">
        <f>ฉบับนักเรียน!E39</f>
        <v>หญิง</v>
      </c>
      <c r="G39" s="18">
        <f>ฉบับผู้ปกครอง!AF39</f>
        <v>0</v>
      </c>
      <c r="H39" s="25" t="str">
        <f t="shared" si="0"/>
        <v>ปกติ</v>
      </c>
      <c r="I39" s="18">
        <f>ฉบับผู้ปกครอง!AI39</f>
        <v>0</v>
      </c>
      <c r="J39" s="25" t="str">
        <f t="shared" si="1"/>
        <v>ปกติ</v>
      </c>
      <c r="K39" s="18">
        <f>ฉบับผู้ปกครอง!AM39</f>
        <v>0</v>
      </c>
      <c r="L39" s="25" t="str">
        <f t="shared" si="2"/>
        <v>ปกติ</v>
      </c>
      <c r="M39" s="18">
        <f>ฉบับผู้ปกครอง!AQ39</f>
        <v>0</v>
      </c>
      <c r="N39" s="25" t="str">
        <f t="shared" si="3"/>
        <v>ปกติ</v>
      </c>
      <c r="O39" s="18">
        <f>ฉบับผู้ปกครอง!AS39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5/1</v>
      </c>
      <c r="D40" s="48">
        <f>ฉบับนักเรียน!C40</f>
        <v>43794</v>
      </c>
      <c r="E40" s="51" t="str">
        <f>ฉบับนักเรียน!D40</f>
        <v>นางสาวรามาวดี  ชัยมีแรง</v>
      </c>
      <c r="F40" s="20" t="str">
        <f>ฉบับนักเรียน!E40</f>
        <v>หญิง</v>
      </c>
      <c r="G40" s="18">
        <f>ฉบับผู้ปกครอง!AF40</f>
        <v>0</v>
      </c>
      <c r="H40" s="25" t="str">
        <f t="shared" si="0"/>
        <v>ปกติ</v>
      </c>
      <c r="I40" s="18">
        <f>ฉบับผู้ปกครอง!AI40</f>
        <v>0</v>
      </c>
      <c r="J40" s="25" t="str">
        <f t="shared" si="1"/>
        <v>ปกติ</v>
      </c>
      <c r="K40" s="18">
        <f>ฉบับผู้ปกครอง!AM40</f>
        <v>0</v>
      </c>
      <c r="L40" s="25" t="str">
        <f t="shared" si="2"/>
        <v>ปกติ</v>
      </c>
      <c r="M40" s="18">
        <f>ฉบับผู้ปกครอง!AQ40</f>
        <v>0</v>
      </c>
      <c r="N40" s="25" t="str">
        <f t="shared" si="3"/>
        <v>ปกติ</v>
      </c>
      <c r="O40" s="18">
        <f>ฉบับผู้ปกครอง!AS40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9.5" customHeight="1" x14ac:dyDescent="0.6">
      <c r="A41" s="39"/>
      <c r="B41" s="20" t="s">
        <v>48</v>
      </c>
      <c r="C41" s="43" t="str">
        <f>ฉบับครู!B41</f>
        <v>5/1</v>
      </c>
      <c r="D41" s="48">
        <f>ฉบับนักเรียน!C41</f>
        <v>43837</v>
      </c>
      <c r="E41" s="51" t="str">
        <f>ฉบับนักเรียน!D41</f>
        <v>นางสาวบุณจิรัฐญาดา  วงค์ส้มจีน</v>
      </c>
      <c r="F41" s="20" t="str">
        <f>ฉบับนักเรียน!E41</f>
        <v>หญิง</v>
      </c>
      <c r="G41" s="18">
        <f>ฉบับผู้ปกครอง!AF41</f>
        <v>0</v>
      </c>
      <c r="H41" s="25" t="str">
        <f t="shared" si="0"/>
        <v>ปกติ</v>
      </c>
      <c r="I41" s="18">
        <f>ฉบับผู้ปกครอง!AI41</f>
        <v>0</v>
      </c>
      <c r="J41" s="25" t="str">
        <f t="shared" si="1"/>
        <v>ปกติ</v>
      </c>
      <c r="K41" s="18">
        <f>ฉบับผู้ปกครอง!AM41</f>
        <v>0</v>
      </c>
      <c r="L41" s="25" t="str">
        <f t="shared" si="2"/>
        <v>ปกติ</v>
      </c>
      <c r="M41" s="18">
        <f>ฉบับผู้ปกครอง!AQ41</f>
        <v>0</v>
      </c>
      <c r="N41" s="25" t="str">
        <f t="shared" si="3"/>
        <v>ปกติ</v>
      </c>
      <c r="O41" s="18">
        <f>ฉบับผู้ปกครอง!AS41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9.5" customHeight="1" x14ac:dyDescent="0.6">
      <c r="A42" s="39"/>
      <c r="B42" s="20" t="s">
        <v>49</v>
      </c>
      <c r="C42" s="43" t="str">
        <f>ฉบับครู!B42</f>
        <v>5/1</v>
      </c>
      <c r="D42" s="48">
        <f>ฉบับนักเรียน!C42</f>
        <v>43844</v>
      </c>
      <c r="E42" s="51" t="str">
        <f>ฉบับนักเรียน!D42</f>
        <v>นางสาววรพิชชา  ศิริทิพย์</v>
      </c>
      <c r="F42" s="20" t="str">
        <f>ฉบับนักเรียน!E42</f>
        <v>หญิง</v>
      </c>
      <c r="G42" s="18">
        <f>ฉบับผู้ปกครอง!AF42</f>
        <v>0</v>
      </c>
      <c r="H42" s="25" t="str">
        <f t="shared" si="0"/>
        <v>ปกติ</v>
      </c>
      <c r="I42" s="18">
        <f>ฉบับผู้ปกครอง!AI42</f>
        <v>0</v>
      </c>
      <c r="J42" s="25" t="str">
        <f t="shared" si="1"/>
        <v>ปกติ</v>
      </c>
      <c r="K42" s="18">
        <f>ฉบับผู้ปกครอง!AM42</f>
        <v>0</v>
      </c>
      <c r="L42" s="25" t="str">
        <f t="shared" si="2"/>
        <v>ปกติ</v>
      </c>
      <c r="M42" s="18">
        <f>ฉบับผู้ปกครอง!AQ42</f>
        <v>0</v>
      </c>
      <c r="N42" s="25" t="str">
        <f t="shared" si="3"/>
        <v>ปกติ</v>
      </c>
      <c r="O42" s="18">
        <f>ฉบับผู้ปกครอง!AS42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9.5" customHeight="1" x14ac:dyDescent="0.6">
      <c r="A43" s="39"/>
      <c r="B43" s="20" t="s">
        <v>50</v>
      </c>
      <c r="C43" s="43" t="str">
        <f>ฉบับครู!B43</f>
        <v>5/1</v>
      </c>
      <c r="D43" s="48">
        <f>ฉบับนักเรียน!C43</f>
        <v>43934</v>
      </c>
      <c r="E43" s="51" t="str">
        <f>ฉบับนักเรียน!D43</f>
        <v>นางสาววราภรณ์  อุไรสกุล</v>
      </c>
      <c r="F43" s="20" t="str">
        <f>ฉบับนักเรียน!E43</f>
        <v>หญิง</v>
      </c>
      <c r="G43" s="18">
        <f>ฉบับผู้ปกครอง!AF43</f>
        <v>0</v>
      </c>
      <c r="H43" s="25" t="str">
        <f t="shared" si="0"/>
        <v>ปกติ</v>
      </c>
      <c r="I43" s="18">
        <f>ฉบับผู้ปกครอง!AI43</f>
        <v>0</v>
      </c>
      <c r="J43" s="25" t="str">
        <f t="shared" si="1"/>
        <v>ปกติ</v>
      </c>
      <c r="K43" s="18">
        <f>ฉบับผู้ปกครอง!AM43</f>
        <v>0</v>
      </c>
      <c r="L43" s="25" t="str">
        <f t="shared" si="2"/>
        <v>ปกติ</v>
      </c>
      <c r="M43" s="18">
        <f>ฉบับผู้ปกครอง!AQ43</f>
        <v>0</v>
      </c>
      <c r="N43" s="25" t="str">
        <f t="shared" si="3"/>
        <v>ปกติ</v>
      </c>
      <c r="O43" s="18">
        <f>ฉบับผู้ปกครอง!AS43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9.5" customHeight="1" x14ac:dyDescent="0.6">
      <c r="A44" s="39"/>
      <c r="B44" s="20" t="s">
        <v>51</v>
      </c>
      <c r="C44" s="43" t="str">
        <f>ฉบับครู!B44</f>
        <v>5/1</v>
      </c>
      <c r="D44" s="48">
        <f>ฉบับนักเรียน!C44</f>
        <v>45619</v>
      </c>
      <c r="E44" s="51" t="str">
        <f>ฉบับนักเรียน!D44</f>
        <v>นางสาวนรินทร์พร  พิทักษ์มหามงคล</v>
      </c>
      <c r="F44" s="20" t="str">
        <f>ฉบับนักเรียน!E44</f>
        <v>หญิง</v>
      </c>
      <c r="G44" s="18">
        <f>ฉบับผู้ปกครอง!AF44</f>
        <v>0</v>
      </c>
      <c r="H44" s="25" t="str">
        <f t="shared" si="0"/>
        <v>ปกติ</v>
      </c>
      <c r="I44" s="18">
        <f>ฉบับผู้ปกครอง!AI44</f>
        <v>0</v>
      </c>
      <c r="J44" s="25" t="str">
        <f t="shared" si="1"/>
        <v>ปกติ</v>
      </c>
      <c r="K44" s="18">
        <f>ฉบับผู้ปกครอง!AM44</f>
        <v>0</v>
      </c>
      <c r="L44" s="25" t="str">
        <f t="shared" si="2"/>
        <v>ปกติ</v>
      </c>
      <c r="M44" s="18">
        <f>ฉบับผู้ปกครอง!AQ44</f>
        <v>0</v>
      </c>
      <c r="N44" s="25" t="str">
        <f t="shared" si="3"/>
        <v>ปกติ</v>
      </c>
      <c r="O44" s="18">
        <f>ฉบับผู้ปกครอง!AS44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9.5" customHeight="1" x14ac:dyDescent="0.6">
      <c r="A45" s="39"/>
      <c r="B45" s="20" t="s">
        <v>52</v>
      </c>
      <c r="C45" s="43" t="str">
        <f>ฉบับครู!B45</f>
        <v>5/1</v>
      </c>
      <c r="D45" s="48">
        <f>ฉบับนักเรียน!C45</f>
        <v>45620</v>
      </c>
      <c r="E45" s="51" t="str">
        <f>ฉบับนักเรียน!D45</f>
        <v>นางสาวสรนยา  รักกุศล</v>
      </c>
      <c r="F45" s="20" t="str">
        <f>ฉบับนักเรียน!E45</f>
        <v>หญิง</v>
      </c>
      <c r="G45" s="18">
        <f>ฉบับผู้ปกครอง!AF45</f>
        <v>0</v>
      </c>
      <c r="H45" s="25" t="str">
        <f t="shared" ref="H45" si="8">IF(G45&lt;5,"ปกติ",IF(G45&lt;6,"เสี่ยง","มีปัญหา"))</f>
        <v>ปกติ</v>
      </c>
      <c r="I45" s="18">
        <f>ฉบับผู้ปกครอง!AI45</f>
        <v>0</v>
      </c>
      <c r="J45" s="25" t="str">
        <f t="shared" ref="J45" si="9">IF(I45&lt;4,"ปกติ",IF(I45&lt;5,"เสี่ยง","มีปัญหา"))</f>
        <v>ปกติ</v>
      </c>
      <c r="K45" s="18">
        <f>ฉบับผู้ปกครอง!AM45</f>
        <v>0</v>
      </c>
      <c r="L45" s="25" t="str">
        <f t="shared" ref="L45" si="10">IF(K45&lt;6,"ปกติ",IF(K45&lt;7,"เสี่ยง","มีปัญหา"))</f>
        <v>ปกติ</v>
      </c>
      <c r="M45" s="18">
        <f>ฉบับผู้ปกครอง!AQ45</f>
        <v>0</v>
      </c>
      <c r="N45" s="25" t="str">
        <f t="shared" ref="N45" si="11">IF(M45&lt;5,"ปกติ",IF(M45&lt;6,"เสี่ยง","มีปัญหา"))</f>
        <v>ปกติ</v>
      </c>
      <c r="O45" s="18">
        <f>ฉบับผู้ปกครอง!AS45</f>
        <v>0</v>
      </c>
      <c r="P45" s="25" t="str">
        <f t="shared" ref="P45" si="12">IF(O45&gt;4,"มีจุดแข็ง","ไม่มีจุดแข็ง")</f>
        <v>ไม่มีจุดแข็ง</v>
      </c>
      <c r="Q45" s="18">
        <f t="shared" ref="Q45" si="13">G45+I45+K45+M45</f>
        <v>0</v>
      </c>
      <c r="R45" s="18">
        <f t="shared" ref="R45" si="14">SUM(G45,I45,K45,M45)</f>
        <v>0</v>
      </c>
      <c r="S45" s="25" t="str">
        <f t="shared" ref="S45" si="15">IF(R45&lt;16,"ปกติ",IF(R45&lt;19,"เสี่ยง","มีปัญหา"))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/>
      <c r="D46" s="48"/>
      <c r="E46" s="51"/>
      <c r="F46" s="20"/>
      <c r="G46" s="18"/>
      <c r="H46" s="25"/>
      <c r="I46" s="18"/>
      <c r="J46" s="25"/>
      <c r="K46" s="18"/>
      <c r="L46" s="25"/>
      <c r="M46" s="18"/>
      <c r="N46" s="25"/>
      <c r="O46" s="18"/>
      <c r="P46" s="25"/>
      <c r="Q46" s="18"/>
      <c r="R46" s="18"/>
      <c r="S46" s="25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0"/>
      <c r="G47" s="18"/>
      <c r="H47" s="25"/>
      <c r="I47" s="18"/>
      <c r="J47" s="25"/>
      <c r="K47" s="18"/>
      <c r="L47" s="25"/>
      <c r="M47" s="18"/>
      <c r="N47" s="25"/>
      <c r="O47" s="18"/>
      <c r="P47" s="25"/>
      <c r="Q47" s="18"/>
      <c r="R47" s="18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equal2!E57</f>
        <v>นางสาวขวัญหทัย อ้นฟัก</v>
      </c>
      <c r="F57" s="39"/>
      <c r="G57" s="39"/>
      <c r="H57" s="39"/>
      <c r="I57" s="39"/>
      <c r="J57" s="39"/>
      <c r="K57" s="39"/>
      <c r="L57" s="39"/>
      <c r="M57" s="39"/>
      <c r="N57" s="84">
        <f>equal2!N57</f>
        <v>0</v>
      </c>
      <c r="O57" s="85"/>
      <c r="P57" s="85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86" t="s">
        <v>63</v>
      </c>
      <c r="O58" s="85"/>
      <c r="P58" s="85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topLeftCell="A40" workbookViewId="0">
      <selection activeCell="C46" sqref="C46:S46"/>
    </sheetView>
  </sheetViews>
  <sheetFormatPr defaultColWidth="10.08203125" defaultRowHeight="15" customHeight="1" x14ac:dyDescent="0.6"/>
  <cols>
    <col min="1" max="1" width="6.16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9.08203125" style="45" customWidth="1"/>
    <col min="7" max="7" width="4.5" style="45" hidden="1" customWidth="1"/>
    <col min="8" max="8" width="13.58203125" style="45" customWidth="1"/>
    <col min="9" max="9" width="4.4140625" style="45" hidden="1" customWidth="1"/>
    <col min="10" max="10" width="14.4140625" style="45" customWidth="1"/>
    <col min="11" max="11" width="4.4140625" style="45" hidden="1" customWidth="1"/>
    <col min="12" max="12" width="13.58203125" style="45" customWidth="1"/>
    <col min="13" max="13" width="4.4140625" style="45" hidden="1" customWidth="1"/>
    <col min="14" max="14" width="13.58203125" style="45" customWidth="1"/>
    <col min="15" max="15" width="4" style="45" hidden="1" customWidth="1"/>
    <col min="16" max="16" width="13.58203125" style="45" customWidth="1"/>
    <col min="17" max="18" width="4" style="45" hidden="1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8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7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" customHeight="1" x14ac:dyDescent="0.6">
      <c r="A2" s="39"/>
      <c r="B2" s="87" t="s">
        <v>0</v>
      </c>
      <c r="C2" s="88"/>
      <c r="D2" s="88"/>
      <c r="E2" s="88"/>
      <c r="F2" s="89"/>
      <c r="G2" s="54"/>
      <c r="H2" s="97" t="s">
        <v>84</v>
      </c>
      <c r="I2" s="88"/>
      <c r="J2" s="88"/>
      <c r="K2" s="88"/>
      <c r="L2" s="88"/>
      <c r="M2" s="88"/>
      <c r="N2" s="88"/>
      <c r="O2" s="88"/>
      <c r="P2" s="88"/>
      <c r="Q2" s="88"/>
      <c r="R2" s="88"/>
      <c r="S2" s="8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" customHeight="1" x14ac:dyDescent="0.6">
      <c r="A3" s="39"/>
      <c r="B3" s="87" t="str">
        <f>ฉบับนักเรียน!A3</f>
        <v xml:space="preserve">นางสาวขวัญหทัย อ้นฟัก  </v>
      </c>
      <c r="C3" s="88"/>
      <c r="D3" s="88"/>
      <c r="E3" s="88"/>
      <c r="F3" s="89"/>
      <c r="G3" s="54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" customHeight="1" x14ac:dyDescent="0.7">
      <c r="A5" s="50"/>
      <c r="B5" s="20" t="s">
        <v>66</v>
      </c>
      <c r="C5" s="43" t="str">
        <f>ฉบับครู!B5</f>
        <v>5/1</v>
      </c>
      <c r="D5" s="48">
        <f>ฉบับนักเรียน!C5</f>
        <v>43381</v>
      </c>
      <c r="E5" s="51" t="str">
        <f>ฉบับนักเรียน!D5</f>
        <v>นายกฤษณรงค์  เขตจัตุรัส</v>
      </c>
      <c r="F5" s="25" t="str">
        <f>ฉบับนักเรียน!E5</f>
        <v>ชาย</v>
      </c>
      <c r="G5" s="25">
        <f>ฉบับนักเรียน!AF5</f>
        <v>0</v>
      </c>
      <c r="H5" s="25" t="str">
        <f t="shared" ref="H5:H44" si="0">IF(G5&lt;5,"ปกติ",IF(G5&lt;6,"เสี่ยง","มีปัญหา"))</f>
        <v>ปกติ</v>
      </c>
      <c r="I5" s="25">
        <f>ฉบับนักเรียน!AI5</f>
        <v>0</v>
      </c>
      <c r="J5" s="25" t="str">
        <f t="shared" ref="J5:J44" si="1">IF(I5&lt;5,"ปกติ",IF(I5&lt;6,"เสี่ยง","มีปัญหา"))</f>
        <v>ปกติ</v>
      </c>
      <c r="K5" s="25">
        <f>ฉบับนักเรียน!AM5</f>
        <v>0</v>
      </c>
      <c r="L5" s="25" t="str">
        <f t="shared" ref="L5:L44" si="2">IF(K5&lt;5,"ปกติ",IF(K5&lt;7,"เสี่ยง","มีปัญหา"))</f>
        <v>ปกติ</v>
      </c>
      <c r="M5" s="25">
        <f>ฉบับนักเรียน!AQ5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ฉบับนักเรียน!AS5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IF(R5&lt;16,"ปกติ",IF(R5&lt;20,"เสี่ยง","มีปัญหา"))</f>
        <v>ปกติ</v>
      </c>
      <c r="T5" s="50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</row>
    <row r="6" spans="1:31" ht="18" customHeight="1" x14ac:dyDescent="0.7">
      <c r="A6" s="50"/>
      <c r="B6" s="20" t="s">
        <v>13</v>
      </c>
      <c r="C6" s="43" t="str">
        <f>ฉบับครู!B6</f>
        <v>5/1</v>
      </c>
      <c r="D6" s="48">
        <f>ฉบับนักเรียน!C6</f>
        <v>43420</v>
      </c>
      <c r="E6" s="51" t="str">
        <f>ฉบับนักเรียน!D6</f>
        <v>นายธนากร  เรืองศรี</v>
      </c>
      <c r="F6" s="25" t="str">
        <f>ฉบับนักเรียน!E6</f>
        <v>ชาย</v>
      </c>
      <c r="G6" s="25">
        <f>ฉบับนักเรียน!AF6</f>
        <v>0</v>
      </c>
      <c r="H6" s="25" t="str">
        <f t="shared" si="0"/>
        <v>ปกติ</v>
      </c>
      <c r="I6" s="25">
        <f>ฉบับนักเรียน!AI6</f>
        <v>0</v>
      </c>
      <c r="J6" s="25" t="str">
        <f t="shared" si="1"/>
        <v>ปกติ</v>
      </c>
      <c r="K6" s="25">
        <f>ฉบับนักเรียน!AM6</f>
        <v>0</v>
      </c>
      <c r="L6" s="25" t="str">
        <f t="shared" si="2"/>
        <v>ปกติ</v>
      </c>
      <c r="M6" s="25">
        <f>ฉบับนักเรียน!AQ6</f>
        <v>0</v>
      </c>
      <c r="N6" s="25" t="str">
        <f t="shared" si="3"/>
        <v>ปกติ</v>
      </c>
      <c r="O6" s="26">
        <f>ฉบับนักเรียน!AS6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50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</row>
    <row r="7" spans="1:31" ht="18" customHeight="1" x14ac:dyDescent="0.7">
      <c r="A7" s="50"/>
      <c r="B7" s="20" t="s">
        <v>14</v>
      </c>
      <c r="C7" s="43" t="str">
        <f>ฉบับครู!B7</f>
        <v>5/1</v>
      </c>
      <c r="D7" s="48">
        <f>ฉบับนักเรียน!C7</f>
        <v>43423</v>
      </c>
      <c r="E7" s="51" t="str">
        <f>ฉบับนักเรียน!D7</f>
        <v>นายพงศภัค  พึ่งตำบล</v>
      </c>
      <c r="F7" s="25" t="str">
        <f>ฉบับนักเรียน!E7</f>
        <v>ชาย</v>
      </c>
      <c r="G7" s="25">
        <f>ฉบับนักเรียน!AF7</f>
        <v>0</v>
      </c>
      <c r="H7" s="25" t="str">
        <f t="shared" si="0"/>
        <v>ปกติ</v>
      </c>
      <c r="I7" s="25">
        <f>ฉบับนักเรียน!AI7</f>
        <v>0</v>
      </c>
      <c r="J7" s="25" t="str">
        <f t="shared" si="1"/>
        <v>ปกติ</v>
      </c>
      <c r="K7" s="25">
        <f>ฉบับนักเรียน!AM7</f>
        <v>0</v>
      </c>
      <c r="L7" s="25" t="str">
        <f t="shared" si="2"/>
        <v>ปกติ</v>
      </c>
      <c r="M7" s="25">
        <f>ฉบับนักเรียน!AQ7</f>
        <v>0</v>
      </c>
      <c r="N7" s="25" t="str">
        <f t="shared" si="3"/>
        <v>ปกติ</v>
      </c>
      <c r="O7" s="25">
        <f>ฉบับนักเรียน!AS7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50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</row>
    <row r="8" spans="1:31" ht="18" customHeight="1" x14ac:dyDescent="0.7">
      <c r="A8" s="50"/>
      <c r="B8" s="20" t="s">
        <v>15</v>
      </c>
      <c r="C8" s="43" t="str">
        <f>ฉบับครู!B8</f>
        <v>5/1</v>
      </c>
      <c r="D8" s="48">
        <f>ฉบับนักเรียน!C8</f>
        <v>43498</v>
      </c>
      <c r="E8" s="51" t="str">
        <f>ฉบับนักเรียน!D8</f>
        <v>นายภานุวัฒน์  พิลาศรี</v>
      </c>
      <c r="F8" s="25" t="str">
        <f>ฉบับนักเรียน!E8</f>
        <v>ชาย</v>
      </c>
      <c r="G8" s="25">
        <f>ฉบับนักเรียน!AF8</f>
        <v>0</v>
      </c>
      <c r="H8" s="25" t="str">
        <f t="shared" si="0"/>
        <v>ปกติ</v>
      </c>
      <c r="I8" s="25">
        <f>ฉบับนักเรียน!AI8</f>
        <v>0</v>
      </c>
      <c r="J8" s="25" t="str">
        <f t="shared" si="1"/>
        <v>ปกติ</v>
      </c>
      <c r="K8" s="25">
        <f>ฉบับนักเรียน!AM8</f>
        <v>0</v>
      </c>
      <c r="L8" s="25" t="str">
        <f t="shared" si="2"/>
        <v>ปกติ</v>
      </c>
      <c r="M8" s="25">
        <f>ฉบับนักเรียน!AQ8</f>
        <v>0</v>
      </c>
      <c r="N8" s="25" t="str">
        <f t="shared" si="3"/>
        <v>ปกติ</v>
      </c>
      <c r="O8" s="25">
        <f>ฉบับนักเรียน!AS8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50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pans="1:31" ht="18" customHeight="1" x14ac:dyDescent="0.7">
      <c r="A9" s="50"/>
      <c r="B9" s="20" t="s">
        <v>16</v>
      </c>
      <c r="C9" s="43" t="str">
        <f>ฉบับครู!B9</f>
        <v>5/1</v>
      </c>
      <c r="D9" s="48">
        <f>ฉบับนักเรียน!C9</f>
        <v>43539</v>
      </c>
      <c r="E9" s="51" t="str">
        <f>ฉบับนักเรียน!D9</f>
        <v>นายภูริ  ศิวิไล</v>
      </c>
      <c r="F9" s="25" t="str">
        <f>ฉบับนักเรียน!E9</f>
        <v>ชาย</v>
      </c>
      <c r="G9" s="25">
        <f>ฉบับนักเรียน!AF9</f>
        <v>0</v>
      </c>
      <c r="H9" s="25" t="str">
        <f t="shared" si="0"/>
        <v>ปกติ</v>
      </c>
      <c r="I9" s="25">
        <f>ฉบับนักเรียน!AI9</f>
        <v>0</v>
      </c>
      <c r="J9" s="25" t="str">
        <f t="shared" si="1"/>
        <v>ปกติ</v>
      </c>
      <c r="K9" s="25">
        <f>ฉบับนักเรียน!AM9</f>
        <v>0</v>
      </c>
      <c r="L9" s="25" t="str">
        <f t="shared" si="2"/>
        <v>ปกติ</v>
      </c>
      <c r="M9" s="25">
        <f>ฉบับนักเรียน!AQ9</f>
        <v>0</v>
      </c>
      <c r="N9" s="25" t="str">
        <f t="shared" si="3"/>
        <v>ปกติ</v>
      </c>
      <c r="O9" s="26">
        <f>ฉบับนักเรียน!AS9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50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pans="1:31" ht="18" customHeight="1" x14ac:dyDescent="0.7">
      <c r="A10" s="50"/>
      <c r="B10" s="20" t="s">
        <v>17</v>
      </c>
      <c r="C10" s="43" t="str">
        <f>ฉบับครู!B10</f>
        <v>5/1</v>
      </c>
      <c r="D10" s="48">
        <f>ฉบับนักเรียน!C10</f>
        <v>43583</v>
      </c>
      <c r="E10" s="51" t="str">
        <f>ฉบับนักเรียน!D10</f>
        <v>นายธนภูมิ  ประพงษ์</v>
      </c>
      <c r="F10" s="25" t="str">
        <f>ฉบับนักเรียน!E10</f>
        <v>ชาย</v>
      </c>
      <c r="G10" s="25">
        <f>ฉบับนักเรียน!AF10</f>
        <v>0</v>
      </c>
      <c r="H10" s="25" t="str">
        <f t="shared" si="0"/>
        <v>ปกติ</v>
      </c>
      <c r="I10" s="25">
        <f>ฉบับนักเรียน!AI10</f>
        <v>0</v>
      </c>
      <c r="J10" s="25" t="str">
        <f t="shared" si="1"/>
        <v>ปกติ</v>
      </c>
      <c r="K10" s="25">
        <f>ฉบับนักเรียน!AM10</f>
        <v>0</v>
      </c>
      <c r="L10" s="25" t="str">
        <f t="shared" si="2"/>
        <v>ปกติ</v>
      </c>
      <c r="M10" s="25">
        <f>ฉบับนักเรียน!AQ10</f>
        <v>0</v>
      </c>
      <c r="N10" s="25" t="str">
        <f t="shared" si="3"/>
        <v>ปกติ</v>
      </c>
      <c r="O10" s="25">
        <f>ฉบับนักเรียน!AS10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50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pans="1:31" ht="18" customHeight="1" x14ac:dyDescent="0.7">
      <c r="A11" s="50"/>
      <c r="B11" s="20" t="s">
        <v>18</v>
      </c>
      <c r="C11" s="43" t="str">
        <f>ฉบับครู!B11</f>
        <v>5/1</v>
      </c>
      <c r="D11" s="48">
        <f>ฉบับนักเรียน!C11</f>
        <v>43592</v>
      </c>
      <c r="E11" s="51" t="str">
        <f>ฉบับนักเรียน!D11</f>
        <v>นายพงศ์ภรณ์  วงศ์หนองแวง</v>
      </c>
      <c r="F11" s="25" t="str">
        <f>ฉบับนักเรียน!E11</f>
        <v>ชาย</v>
      </c>
      <c r="G11" s="25">
        <f>ฉบับนักเรียน!AF11</f>
        <v>0</v>
      </c>
      <c r="H11" s="25" t="str">
        <f t="shared" si="0"/>
        <v>ปกติ</v>
      </c>
      <c r="I11" s="25">
        <f>ฉบับนักเรียน!AI11</f>
        <v>0</v>
      </c>
      <c r="J11" s="25" t="str">
        <f t="shared" si="1"/>
        <v>ปกติ</v>
      </c>
      <c r="K11" s="25">
        <f>ฉบับนักเรียน!AM11</f>
        <v>0</v>
      </c>
      <c r="L11" s="25" t="str">
        <f t="shared" si="2"/>
        <v>ปกติ</v>
      </c>
      <c r="M11" s="25">
        <f>ฉบับนักเรียน!AQ11</f>
        <v>0</v>
      </c>
      <c r="N11" s="25" t="str">
        <f t="shared" si="3"/>
        <v>ปกติ</v>
      </c>
      <c r="O11" s="25">
        <f>ฉบับนักเรียน!AS11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50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pans="1:31" ht="18" customHeight="1" x14ac:dyDescent="0.7">
      <c r="A12" s="50"/>
      <c r="B12" s="20" t="s">
        <v>19</v>
      </c>
      <c r="C12" s="43" t="str">
        <f>ฉบับครู!B12</f>
        <v>5/1</v>
      </c>
      <c r="D12" s="48">
        <f>ฉบับนักเรียน!C12</f>
        <v>43596</v>
      </c>
      <c r="E12" s="51" t="str">
        <f>ฉบับนักเรียน!D12</f>
        <v>นายสุรบดินทร์  คำจันทราช</v>
      </c>
      <c r="F12" s="25" t="str">
        <f>ฉบับนักเรียน!E12</f>
        <v>ชาย</v>
      </c>
      <c r="G12" s="25">
        <f>ฉบับนักเรียน!AF12</f>
        <v>0</v>
      </c>
      <c r="H12" s="25" t="str">
        <f t="shared" si="0"/>
        <v>ปกติ</v>
      </c>
      <c r="I12" s="25">
        <f>ฉบับนักเรียน!AI12</f>
        <v>0</v>
      </c>
      <c r="J12" s="25" t="str">
        <f t="shared" si="1"/>
        <v>ปกติ</v>
      </c>
      <c r="K12" s="25">
        <f>ฉบับนักเรียน!AM12</f>
        <v>0</v>
      </c>
      <c r="L12" s="25" t="str">
        <f t="shared" si="2"/>
        <v>ปกติ</v>
      </c>
      <c r="M12" s="25">
        <f>ฉบับนักเรียน!AQ12</f>
        <v>0</v>
      </c>
      <c r="N12" s="25" t="str">
        <f t="shared" si="3"/>
        <v>ปกติ</v>
      </c>
      <c r="O12" s="25">
        <f>ฉบับนักเรียน!AS12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50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 ht="18" customHeight="1" x14ac:dyDescent="0.7">
      <c r="A13" s="50"/>
      <c r="B13" s="20" t="s">
        <v>20</v>
      </c>
      <c r="C13" s="43" t="str">
        <f>ฉบับครู!B13</f>
        <v>5/1</v>
      </c>
      <c r="D13" s="48">
        <f>ฉบับนักเรียน!C13</f>
        <v>43671</v>
      </c>
      <c r="E13" s="51" t="str">
        <f>ฉบับนักเรียน!D13</f>
        <v>นายชิษณุกร  ใสเนตร</v>
      </c>
      <c r="F13" s="25" t="str">
        <f>ฉบับนักเรียน!E13</f>
        <v>ชาย</v>
      </c>
      <c r="G13" s="25">
        <f>ฉบับนักเรียน!AF13</f>
        <v>0</v>
      </c>
      <c r="H13" s="25" t="str">
        <f t="shared" si="0"/>
        <v>ปกติ</v>
      </c>
      <c r="I13" s="25">
        <f>ฉบับนักเรียน!AI13</f>
        <v>0</v>
      </c>
      <c r="J13" s="25" t="str">
        <f t="shared" si="1"/>
        <v>ปกติ</v>
      </c>
      <c r="K13" s="25">
        <f>ฉบับนักเรียน!AM13</f>
        <v>0</v>
      </c>
      <c r="L13" s="25" t="str">
        <f t="shared" si="2"/>
        <v>ปกติ</v>
      </c>
      <c r="M13" s="25">
        <f>ฉบับนักเรียน!AQ13</f>
        <v>0</v>
      </c>
      <c r="N13" s="25" t="str">
        <f t="shared" si="3"/>
        <v>ปกติ</v>
      </c>
      <c r="O13" s="25">
        <f>ฉบับนักเรียน!AS13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50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pans="1:31" ht="18" customHeight="1" x14ac:dyDescent="0.7">
      <c r="A14" s="50"/>
      <c r="B14" s="20" t="s">
        <v>21</v>
      </c>
      <c r="C14" s="43" t="str">
        <f>ฉบับครู!B14</f>
        <v>5/1</v>
      </c>
      <c r="D14" s="48">
        <f>ฉบับนักเรียน!C14</f>
        <v>43760</v>
      </c>
      <c r="E14" s="51" t="str">
        <f>ฉบับนักเรียน!D14</f>
        <v>นายเจษฎากร  พวงศรี</v>
      </c>
      <c r="F14" s="25" t="str">
        <f>ฉบับนักเรียน!E14</f>
        <v>ชาย</v>
      </c>
      <c r="G14" s="25">
        <f>ฉบับนักเรียน!AF14</f>
        <v>0</v>
      </c>
      <c r="H14" s="25" t="str">
        <f t="shared" si="0"/>
        <v>ปกติ</v>
      </c>
      <c r="I14" s="25">
        <f>ฉบับนักเรียน!AI14</f>
        <v>0</v>
      </c>
      <c r="J14" s="25" t="str">
        <f t="shared" si="1"/>
        <v>ปกติ</v>
      </c>
      <c r="K14" s="25">
        <f>ฉบับนักเรียน!AM14</f>
        <v>0</v>
      </c>
      <c r="L14" s="25" t="str">
        <f t="shared" si="2"/>
        <v>ปกติ</v>
      </c>
      <c r="M14" s="25">
        <f>ฉบับนักเรียน!AQ14</f>
        <v>0</v>
      </c>
      <c r="N14" s="25" t="str">
        <f t="shared" si="3"/>
        <v>ปกติ</v>
      </c>
      <c r="O14" s="25">
        <f>ฉบับนักเรียน!AS14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50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pans="1:31" ht="18" customHeight="1" x14ac:dyDescent="0.7">
      <c r="A15" s="50"/>
      <c r="B15" s="20" t="s">
        <v>22</v>
      </c>
      <c r="C15" s="43" t="str">
        <f>ฉบับครู!B15</f>
        <v>5/1</v>
      </c>
      <c r="D15" s="48">
        <f>ฉบับนักเรียน!C15</f>
        <v>43815</v>
      </c>
      <c r="E15" s="51" t="str">
        <f>ฉบับนักเรียน!D15</f>
        <v>นายรัตพล  วงษ์ษา</v>
      </c>
      <c r="F15" s="25" t="str">
        <f>ฉบับนักเรียน!E15</f>
        <v>ชาย</v>
      </c>
      <c r="G15" s="25">
        <f>ฉบับนักเรียน!AF15</f>
        <v>0</v>
      </c>
      <c r="H15" s="25" t="str">
        <f t="shared" si="0"/>
        <v>ปกติ</v>
      </c>
      <c r="I15" s="25">
        <f>ฉบับนักเรียน!AI15</f>
        <v>0</v>
      </c>
      <c r="J15" s="25" t="str">
        <f t="shared" si="1"/>
        <v>ปกติ</v>
      </c>
      <c r="K15" s="25">
        <f>ฉบับนักเรียน!AM15</f>
        <v>0</v>
      </c>
      <c r="L15" s="25" t="str">
        <f t="shared" si="2"/>
        <v>ปกติ</v>
      </c>
      <c r="M15" s="25">
        <f>ฉบับนักเรียน!AQ15</f>
        <v>0</v>
      </c>
      <c r="N15" s="25" t="str">
        <f t="shared" si="3"/>
        <v>ปกติ</v>
      </c>
      <c r="O15" s="25">
        <f>ฉบับนักเรียน!AS15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50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pans="1:31" ht="18" customHeight="1" x14ac:dyDescent="0.7">
      <c r="A16" s="50"/>
      <c r="B16" s="20" t="s">
        <v>23</v>
      </c>
      <c r="C16" s="43" t="str">
        <f>ฉบับครู!B16</f>
        <v>5/1</v>
      </c>
      <c r="D16" s="48">
        <f>ฉบับนักเรียน!C16</f>
        <v>43866</v>
      </c>
      <c r="E16" s="51" t="str">
        <f>ฉบับนักเรียน!D16</f>
        <v>นายรัชชานนท์  ประยงสิน</v>
      </c>
      <c r="F16" s="25" t="str">
        <f>ฉบับนักเรียน!E16</f>
        <v>ชาย</v>
      </c>
      <c r="G16" s="25">
        <f>ฉบับนักเรียน!AF16</f>
        <v>0</v>
      </c>
      <c r="H16" s="25" t="str">
        <f t="shared" si="0"/>
        <v>ปกติ</v>
      </c>
      <c r="I16" s="25">
        <f>ฉบับนักเรียน!AI16</f>
        <v>0</v>
      </c>
      <c r="J16" s="25" t="str">
        <f t="shared" si="1"/>
        <v>ปกติ</v>
      </c>
      <c r="K16" s="25">
        <f>ฉบับนักเรียน!AM16</f>
        <v>0</v>
      </c>
      <c r="L16" s="25" t="str">
        <f t="shared" si="2"/>
        <v>ปกติ</v>
      </c>
      <c r="M16" s="25">
        <f>ฉบับนักเรียน!AQ16</f>
        <v>0</v>
      </c>
      <c r="N16" s="25" t="str">
        <f t="shared" si="3"/>
        <v>ปกติ</v>
      </c>
      <c r="O16" s="25">
        <f>ฉบับนักเรียน!AS16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50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pans="1:31" ht="18" customHeight="1" x14ac:dyDescent="0.7">
      <c r="A17" s="50"/>
      <c r="B17" s="20" t="s">
        <v>24</v>
      </c>
      <c r="C17" s="43" t="str">
        <f>ฉบับครู!B17</f>
        <v>5/1</v>
      </c>
      <c r="D17" s="48">
        <f>ฉบับนักเรียน!C17</f>
        <v>43895</v>
      </c>
      <c r="E17" s="51" t="str">
        <f>ฉบับนักเรียน!D17</f>
        <v>นายจักรกมล  ประชาเขียว</v>
      </c>
      <c r="F17" s="25" t="str">
        <f>ฉบับนักเรียน!E17</f>
        <v>ชาย</v>
      </c>
      <c r="G17" s="25">
        <f>ฉบับนักเรียน!AF17</f>
        <v>0</v>
      </c>
      <c r="H17" s="25" t="str">
        <f t="shared" si="0"/>
        <v>ปกติ</v>
      </c>
      <c r="I17" s="25">
        <f>ฉบับนักเรียน!AI17</f>
        <v>0</v>
      </c>
      <c r="J17" s="25" t="str">
        <f t="shared" si="1"/>
        <v>ปกติ</v>
      </c>
      <c r="K17" s="25">
        <f>ฉบับนักเรียน!AM17</f>
        <v>0</v>
      </c>
      <c r="L17" s="25" t="str">
        <f t="shared" si="2"/>
        <v>ปกติ</v>
      </c>
      <c r="M17" s="25">
        <f>ฉบับนักเรียน!AQ17</f>
        <v>0</v>
      </c>
      <c r="N17" s="25" t="str">
        <f t="shared" si="3"/>
        <v>ปกติ</v>
      </c>
      <c r="O17" s="26">
        <f>ฉบับนักเรียน!AS17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50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pans="1:31" ht="18" customHeight="1" x14ac:dyDescent="0.7">
      <c r="A18" s="50"/>
      <c r="B18" s="20" t="s">
        <v>25</v>
      </c>
      <c r="C18" s="43" t="str">
        <f>ฉบับครู!B18</f>
        <v>5/1</v>
      </c>
      <c r="D18" s="48">
        <f>ฉบับนักเรียน!C18</f>
        <v>43396</v>
      </c>
      <c r="E18" s="51" t="str">
        <f>ฉบับนักเรียน!D18</f>
        <v>นางสาวจันทร์สุดา  ยินดีขันธ์</v>
      </c>
      <c r="F18" s="25" t="str">
        <f>ฉบับนักเรียน!E18</f>
        <v>หญิง</v>
      </c>
      <c r="G18" s="25">
        <f>ฉบับนักเรียน!AF18</f>
        <v>0</v>
      </c>
      <c r="H18" s="25" t="str">
        <f t="shared" si="0"/>
        <v>ปกติ</v>
      </c>
      <c r="I18" s="25">
        <f>ฉบับนักเรียน!AI18</f>
        <v>0</v>
      </c>
      <c r="J18" s="25" t="str">
        <f t="shared" si="1"/>
        <v>ปกติ</v>
      </c>
      <c r="K18" s="25">
        <f>ฉบับนักเรียน!AM18</f>
        <v>0</v>
      </c>
      <c r="L18" s="25" t="str">
        <f t="shared" si="2"/>
        <v>ปกติ</v>
      </c>
      <c r="M18" s="25">
        <f>ฉบับนักเรียน!AQ18</f>
        <v>0</v>
      </c>
      <c r="N18" s="25" t="str">
        <f t="shared" si="3"/>
        <v>ปกติ</v>
      </c>
      <c r="O18" s="25">
        <f>ฉบับนักเรียน!AS18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50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pans="1:31" ht="18" customHeight="1" x14ac:dyDescent="0.7">
      <c r="A19" s="50"/>
      <c r="B19" s="20" t="s">
        <v>26</v>
      </c>
      <c r="C19" s="43" t="str">
        <f>ฉบับครู!B19</f>
        <v>5/1</v>
      </c>
      <c r="D19" s="48">
        <f>ฉบับนักเรียน!C19</f>
        <v>43410</v>
      </c>
      <c r="E19" s="51" t="str">
        <f>ฉบับนักเรียน!D19</f>
        <v>นางสาวรินรดา  คำจันทร์</v>
      </c>
      <c r="F19" s="25" t="str">
        <f>ฉบับนักเรียน!E19</f>
        <v>หญิง</v>
      </c>
      <c r="G19" s="25">
        <f>ฉบับนักเรียน!AF19</f>
        <v>0</v>
      </c>
      <c r="H19" s="25" t="str">
        <f t="shared" si="0"/>
        <v>ปกติ</v>
      </c>
      <c r="I19" s="25">
        <f>ฉบับนักเรียน!AI19</f>
        <v>0</v>
      </c>
      <c r="J19" s="25" t="str">
        <f t="shared" si="1"/>
        <v>ปกติ</v>
      </c>
      <c r="K19" s="25">
        <f>ฉบับนักเรียน!AM19</f>
        <v>0</v>
      </c>
      <c r="L19" s="25" t="str">
        <f t="shared" si="2"/>
        <v>ปกติ</v>
      </c>
      <c r="M19" s="25">
        <f>ฉบับนักเรียน!AQ19</f>
        <v>0</v>
      </c>
      <c r="N19" s="25" t="str">
        <f t="shared" si="3"/>
        <v>ปกติ</v>
      </c>
      <c r="O19" s="25">
        <f>ฉบับนักเรียน!AS19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50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pans="1:31" ht="18" customHeight="1" x14ac:dyDescent="0.7">
      <c r="A20" s="50"/>
      <c r="B20" s="20" t="s">
        <v>27</v>
      </c>
      <c r="C20" s="43" t="str">
        <f>ฉบับครู!B20</f>
        <v>5/1</v>
      </c>
      <c r="D20" s="48">
        <f>ฉบับนักเรียน!C20</f>
        <v>43413</v>
      </c>
      <c r="E20" s="51" t="str">
        <f>ฉบับนักเรียน!D20</f>
        <v>นางสาวอภิสรา  เคลื่อนศร</v>
      </c>
      <c r="F20" s="25" t="str">
        <f>ฉบับนักเรียน!E20</f>
        <v>หญิง</v>
      </c>
      <c r="G20" s="25">
        <f>ฉบับนักเรียน!AF20</f>
        <v>0</v>
      </c>
      <c r="H20" s="25" t="str">
        <f t="shared" si="0"/>
        <v>ปกติ</v>
      </c>
      <c r="I20" s="25">
        <f>ฉบับนักเรียน!AI20</f>
        <v>0</v>
      </c>
      <c r="J20" s="25" t="str">
        <f t="shared" si="1"/>
        <v>ปกติ</v>
      </c>
      <c r="K20" s="25">
        <f>ฉบับนักเรียน!AM20</f>
        <v>0</v>
      </c>
      <c r="L20" s="25" t="str">
        <f t="shared" si="2"/>
        <v>ปกติ</v>
      </c>
      <c r="M20" s="25">
        <f>ฉบับนักเรียน!AQ20</f>
        <v>0</v>
      </c>
      <c r="N20" s="25" t="str">
        <f t="shared" si="3"/>
        <v>ปกติ</v>
      </c>
      <c r="O20" s="25">
        <f>ฉบับนักเรียน!AS20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50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pans="1:31" ht="18" customHeight="1" x14ac:dyDescent="0.7">
      <c r="A21" s="50"/>
      <c r="B21" s="20" t="s">
        <v>28</v>
      </c>
      <c r="C21" s="43" t="str">
        <f>ฉบับครู!B21</f>
        <v>5/1</v>
      </c>
      <c r="D21" s="48">
        <f>ฉบับนักเรียน!C21</f>
        <v>43434</v>
      </c>
      <c r="E21" s="51" t="str">
        <f>ฉบับนักเรียน!D21</f>
        <v>นางสาวโยษิตา  โหนา</v>
      </c>
      <c r="F21" s="25" t="str">
        <f>ฉบับนักเรียน!E21</f>
        <v>หญิง</v>
      </c>
      <c r="G21" s="25">
        <f>ฉบับนักเรียน!AF21</f>
        <v>0</v>
      </c>
      <c r="H21" s="25" t="str">
        <f t="shared" si="0"/>
        <v>ปกติ</v>
      </c>
      <c r="I21" s="25">
        <f>ฉบับนักเรียน!AI21</f>
        <v>0</v>
      </c>
      <c r="J21" s="25" t="str">
        <f t="shared" si="1"/>
        <v>ปกติ</v>
      </c>
      <c r="K21" s="25">
        <f>ฉบับนักเรียน!AM21</f>
        <v>0</v>
      </c>
      <c r="L21" s="25" t="str">
        <f t="shared" si="2"/>
        <v>ปกติ</v>
      </c>
      <c r="M21" s="25">
        <f>ฉบับนักเรียน!AQ21</f>
        <v>0</v>
      </c>
      <c r="N21" s="25" t="str">
        <f t="shared" si="3"/>
        <v>ปกติ</v>
      </c>
      <c r="O21" s="25">
        <f>ฉบับนักเรียน!AS21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50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pans="1:31" ht="18" customHeight="1" x14ac:dyDescent="0.7">
      <c r="A22" s="50"/>
      <c r="B22" s="20" t="s">
        <v>29</v>
      </c>
      <c r="C22" s="43" t="str">
        <f>ฉบับครู!B22</f>
        <v>5/1</v>
      </c>
      <c r="D22" s="48">
        <f>ฉบับนักเรียน!C22</f>
        <v>43440</v>
      </c>
      <c r="E22" s="51" t="str">
        <f>ฉบับนักเรียน!D22</f>
        <v>นางสาวพัณณ์นิญา  กิจอารีย์โชติ</v>
      </c>
      <c r="F22" s="25" t="str">
        <f>ฉบับนักเรียน!E22</f>
        <v>หญิง</v>
      </c>
      <c r="G22" s="25">
        <f>ฉบับนักเรียน!AF22</f>
        <v>0</v>
      </c>
      <c r="H22" s="25" t="str">
        <f t="shared" si="0"/>
        <v>ปกติ</v>
      </c>
      <c r="I22" s="25">
        <f>ฉบับนักเรียน!AI22</f>
        <v>0</v>
      </c>
      <c r="J22" s="25" t="str">
        <f t="shared" si="1"/>
        <v>ปกติ</v>
      </c>
      <c r="K22" s="25">
        <f>ฉบับนักเรียน!AM22</f>
        <v>0</v>
      </c>
      <c r="L22" s="25" t="str">
        <f t="shared" si="2"/>
        <v>ปกติ</v>
      </c>
      <c r="M22" s="25">
        <f>ฉบับนักเรียน!AQ22</f>
        <v>0</v>
      </c>
      <c r="N22" s="25" t="str">
        <f t="shared" si="3"/>
        <v>ปกติ</v>
      </c>
      <c r="O22" s="25">
        <f>ฉบับนักเรียน!AS22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50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pans="1:31" ht="18" customHeight="1" x14ac:dyDescent="0.7">
      <c r="A23" s="50"/>
      <c r="B23" s="20" t="s">
        <v>30</v>
      </c>
      <c r="C23" s="43" t="str">
        <f>ฉบับครู!B23</f>
        <v>5/1</v>
      </c>
      <c r="D23" s="48">
        <f>ฉบับนักเรียน!C23</f>
        <v>43505</v>
      </c>
      <c r="E23" s="51" t="str">
        <f>ฉบับนักเรียน!D23</f>
        <v>นางสาวกัญญาภัทร  สุนาอาจ</v>
      </c>
      <c r="F23" s="25" t="str">
        <f>ฉบับนักเรียน!E23</f>
        <v>หญิง</v>
      </c>
      <c r="G23" s="25">
        <f>ฉบับนักเรียน!AF23</f>
        <v>0</v>
      </c>
      <c r="H23" s="25" t="str">
        <f t="shared" si="0"/>
        <v>ปกติ</v>
      </c>
      <c r="I23" s="25">
        <f>ฉบับนักเรียน!AI23</f>
        <v>0</v>
      </c>
      <c r="J23" s="25" t="str">
        <f t="shared" si="1"/>
        <v>ปกติ</v>
      </c>
      <c r="K23" s="25">
        <f>ฉบับนักเรียน!AM23</f>
        <v>0</v>
      </c>
      <c r="L23" s="25" t="str">
        <f t="shared" si="2"/>
        <v>ปกติ</v>
      </c>
      <c r="M23" s="25">
        <f>ฉบับนักเรียน!AQ23</f>
        <v>0</v>
      </c>
      <c r="N23" s="25" t="str">
        <f t="shared" si="3"/>
        <v>ปกติ</v>
      </c>
      <c r="O23" s="25">
        <f>ฉบับนักเรียน!AS23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50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pans="1:31" ht="18" customHeight="1" x14ac:dyDescent="0.7">
      <c r="A24" s="50"/>
      <c r="B24" s="20" t="s">
        <v>31</v>
      </c>
      <c r="C24" s="43" t="str">
        <f>ฉบับครู!B24</f>
        <v>5/1</v>
      </c>
      <c r="D24" s="48">
        <f>ฉบับนักเรียน!C24</f>
        <v>43515</v>
      </c>
      <c r="E24" s="51" t="str">
        <f>ฉบับนักเรียน!D24</f>
        <v>นางสาวนันท์นภัส  พลอยมณี</v>
      </c>
      <c r="F24" s="25" t="str">
        <f>ฉบับนักเรียน!E24</f>
        <v>หญิง</v>
      </c>
      <c r="G24" s="25">
        <f>ฉบับนักเรียน!AF24</f>
        <v>0</v>
      </c>
      <c r="H24" s="25" t="str">
        <f t="shared" si="0"/>
        <v>ปกติ</v>
      </c>
      <c r="I24" s="25">
        <f>ฉบับนักเรียน!AI24</f>
        <v>0</v>
      </c>
      <c r="J24" s="25" t="str">
        <f t="shared" si="1"/>
        <v>ปกติ</v>
      </c>
      <c r="K24" s="25">
        <f>ฉบับนักเรียน!AM24</f>
        <v>0</v>
      </c>
      <c r="L24" s="25" t="str">
        <f t="shared" si="2"/>
        <v>ปกติ</v>
      </c>
      <c r="M24" s="25">
        <f>ฉบับนักเรียน!AQ24</f>
        <v>0</v>
      </c>
      <c r="N24" s="25" t="str">
        <f t="shared" si="3"/>
        <v>ปกติ</v>
      </c>
      <c r="O24" s="25">
        <f>ฉบับนักเรียน!AS24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50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pans="1:31" ht="18" customHeight="1" x14ac:dyDescent="0.7">
      <c r="A25" s="50"/>
      <c r="B25" s="20" t="s">
        <v>32</v>
      </c>
      <c r="C25" s="43" t="str">
        <f>ฉบับครู!B25</f>
        <v>5/1</v>
      </c>
      <c r="D25" s="48">
        <f>ฉบับนักเรียน!C25</f>
        <v>43516</v>
      </c>
      <c r="E25" s="51" t="str">
        <f>ฉบับนักเรียน!D25</f>
        <v>นางสาวปณิฎฐา  เพียงคาม</v>
      </c>
      <c r="F25" s="25" t="str">
        <f>ฉบับนักเรียน!E25</f>
        <v>หญิง</v>
      </c>
      <c r="G25" s="25">
        <f>ฉบับนักเรียน!AF25</f>
        <v>0</v>
      </c>
      <c r="H25" s="25" t="str">
        <f t="shared" si="0"/>
        <v>ปกติ</v>
      </c>
      <c r="I25" s="25">
        <f>ฉบับนักเรียน!AI25</f>
        <v>0</v>
      </c>
      <c r="J25" s="25" t="str">
        <f t="shared" si="1"/>
        <v>ปกติ</v>
      </c>
      <c r="K25" s="25">
        <f>ฉบับนักเรียน!AM25</f>
        <v>0</v>
      </c>
      <c r="L25" s="25" t="str">
        <f t="shared" si="2"/>
        <v>ปกติ</v>
      </c>
      <c r="M25" s="25">
        <f>ฉบับนักเรียน!AQ25</f>
        <v>0</v>
      </c>
      <c r="N25" s="25" t="str">
        <f t="shared" si="3"/>
        <v>ปกติ</v>
      </c>
      <c r="O25" s="25">
        <f>ฉบับนักเรียน!AS25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50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 ht="18" customHeight="1" x14ac:dyDescent="0.7">
      <c r="A26" s="50"/>
      <c r="B26" s="20" t="s">
        <v>33</v>
      </c>
      <c r="C26" s="43" t="str">
        <f>ฉบับครู!B26</f>
        <v>5/1</v>
      </c>
      <c r="D26" s="48">
        <f>ฉบับนักเรียน!C26</f>
        <v>43520</v>
      </c>
      <c r="E26" s="51" t="str">
        <f>ฉบับนักเรียน!D26</f>
        <v>นางสาวปุณย์จรีย์  สกุลอ่อนนอก</v>
      </c>
      <c r="F26" s="25" t="str">
        <f>ฉบับนักเรียน!E26</f>
        <v>หญิง</v>
      </c>
      <c r="G26" s="25">
        <f>ฉบับนักเรียน!AF26</f>
        <v>0</v>
      </c>
      <c r="H26" s="25" t="str">
        <f t="shared" si="0"/>
        <v>ปกติ</v>
      </c>
      <c r="I26" s="25">
        <f>ฉบับนักเรียน!AI26</f>
        <v>0</v>
      </c>
      <c r="J26" s="25" t="str">
        <f t="shared" si="1"/>
        <v>ปกติ</v>
      </c>
      <c r="K26" s="25">
        <f>ฉบับนักเรียน!AM26</f>
        <v>0</v>
      </c>
      <c r="L26" s="25" t="str">
        <f t="shared" si="2"/>
        <v>ปกติ</v>
      </c>
      <c r="M26" s="25">
        <f>ฉบับนักเรียน!AQ26</f>
        <v>0</v>
      </c>
      <c r="N26" s="25" t="str">
        <f t="shared" si="3"/>
        <v>ปกติ</v>
      </c>
      <c r="O26" s="25">
        <f>ฉบับนักเรียน!AS26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50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7">
      <c r="A27" s="50"/>
      <c r="B27" s="20" t="s">
        <v>34</v>
      </c>
      <c r="C27" s="43" t="str">
        <f>ฉบับครู!B27</f>
        <v>5/1</v>
      </c>
      <c r="D27" s="48">
        <f>ฉบับนักเรียน!C27</f>
        <v>43529</v>
      </c>
      <c r="E27" s="51" t="str">
        <f>ฉบับนักเรียน!D27</f>
        <v>นางสาวสิริรดา  ทะสังขา</v>
      </c>
      <c r="F27" s="25" t="str">
        <f>ฉบับนักเรียน!E27</f>
        <v>หญิง</v>
      </c>
      <c r="G27" s="25">
        <f>ฉบับนักเรียน!AF27</f>
        <v>0</v>
      </c>
      <c r="H27" s="25" t="str">
        <f t="shared" si="0"/>
        <v>ปกติ</v>
      </c>
      <c r="I27" s="25">
        <f>ฉบับนักเรียน!AI27</f>
        <v>0</v>
      </c>
      <c r="J27" s="25" t="str">
        <f t="shared" si="1"/>
        <v>ปกติ</v>
      </c>
      <c r="K27" s="25">
        <f>ฉบับนักเรียน!AM27</f>
        <v>0</v>
      </c>
      <c r="L27" s="25" t="str">
        <f t="shared" si="2"/>
        <v>ปกติ</v>
      </c>
      <c r="M27" s="25">
        <f>ฉบับนักเรียน!AQ27</f>
        <v>0</v>
      </c>
      <c r="N27" s="25" t="str">
        <f t="shared" si="3"/>
        <v>ปกติ</v>
      </c>
      <c r="O27" s="25">
        <f>ฉบับนักเรียน!AS27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50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5/1</v>
      </c>
      <c r="D28" s="48">
        <f>ฉบับนักเรียน!C28</f>
        <v>43542</v>
      </c>
      <c r="E28" s="51" t="str">
        <f>ฉบับนักเรียน!D28</f>
        <v>นางสาวกชกร  ตาทอง</v>
      </c>
      <c r="F28" s="25" t="str">
        <f>ฉบับนักเรียน!E28</f>
        <v>หญิง</v>
      </c>
      <c r="G28" s="25">
        <f>ฉบับนักเรียน!AF28</f>
        <v>0</v>
      </c>
      <c r="H28" s="25" t="str">
        <f t="shared" si="0"/>
        <v>ปกติ</v>
      </c>
      <c r="I28" s="25">
        <f>ฉบับนักเรียน!AI28</f>
        <v>0</v>
      </c>
      <c r="J28" s="25" t="str">
        <f t="shared" si="1"/>
        <v>ปกติ</v>
      </c>
      <c r="K28" s="25">
        <f>ฉบับนักเรียน!AM28</f>
        <v>0</v>
      </c>
      <c r="L28" s="25" t="str">
        <f t="shared" si="2"/>
        <v>ปกติ</v>
      </c>
      <c r="M28" s="25">
        <f>ฉบับนักเรียน!AQ28</f>
        <v>0</v>
      </c>
      <c r="N28" s="25" t="str">
        <f t="shared" si="3"/>
        <v>ปกติ</v>
      </c>
      <c r="O28" s="25">
        <f>ฉบับนักเรียน!AS28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68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5/1</v>
      </c>
      <c r="D29" s="48">
        <f>ฉบับนักเรียน!C29</f>
        <v>43543</v>
      </c>
      <c r="E29" s="51" t="str">
        <f>ฉบับนักเรียน!D29</f>
        <v>นางสาวกมลชนก  ตาทอง</v>
      </c>
      <c r="F29" s="25" t="str">
        <f>ฉบับนักเรียน!E29</f>
        <v>หญิง</v>
      </c>
      <c r="G29" s="25">
        <f>ฉบับนักเรียน!AF29</f>
        <v>0</v>
      </c>
      <c r="H29" s="25" t="str">
        <f t="shared" si="0"/>
        <v>ปกติ</v>
      </c>
      <c r="I29" s="25">
        <f>ฉบับนักเรียน!AI29</f>
        <v>0</v>
      </c>
      <c r="J29" s="25" t="str">
        <f t="shared" si="1"/>
        <v>ปกติ</v>
      </c>
      <c r="K29" s="25">
        <f>ฉบับนักเรียน!AM29</f>
        <v>0</v>
      </c>
      <c r="L29" s="25" t="str">
        <f t="shared" si="2"/>
        <v>ปกติ</v>
      </c>
      <c r="M29" s="25">
        <f>ฉบับนักเรียน!AQ29</f>
        <v>0</v>
      </c>
      <c r="N29" s="25" t="str">
        <f t="shared" si="3"/>
        <v>ปกติ</v>
      </c>
      <c r="O29" s="25">
        <f>ฉบับนักเรียน!AS29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5/1</v>
      </c>
      <c r="D30" s="48">
        <f>ฉบับนักเรียน!C30</f>
        <v>43547</v>
      </c>
      <c r="E30" s="51" t="str">
        <f>ฉบับนักเรียน!D30</f>
        <v>นางสาวชนิตาภา  พัดจิ๋ว</v>
      </c>
      <c r="F30" s="25" t="str">
        <f>ฉบับนักเรียน!E30</f>
        <v>หญิง</v>
      </c>
      <c r="G30" s="25">
        <f>ฉบับนักเรียน!AF30</f>
        <v>0</v>
      </c>
      <c r="H30" s="25" t="str">
        <f t="shared" si="0"/>
        <v>ปกติ</v>
      </c>
      <c r="I30" s="25">
        <f>ฉบับนักเรียน!AI30</f>
        <v>0</v>
      </c>
      <c r="J30" s="25" t="str">
        <f t="shared" si="1"/>
        <v>ปกติ</v>
      </c>
      <c r="K30" s="25">
        <f>ฉบับนักเรียน!AM30</f>
        <v>0</v>
      </c>
      <c r="L30" s="25" t="str">
        <f t="shared" si="2"/>
        <v>ปกติ</v>
      </c>
      <c r="M30" s="25">
        <f>ฉบับนักเรียน!AQ30</f>
        <v>0</v>
      </c>
      <c r="N30" s="25" t="str">
        <f t="shared" si="3"/>
        <v>ปกติ</v>
      </c>
      <c r="O30" s="25">
        <f>ฉบับนักเรียน!AS30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5/1</v>
      </c>
      <c r="D31" s="48">
        <f>ฉบับนักเรียน!C31</f>
        <v>43565</v>
      </c>
      <c r="E31" s="51" t="str">
        <f>ฉบับนักเรียน!D31</f>
        <v>นางสาวรัมภาภัค  อรุณภาส</v>
      </c>
      <c r="F31" s="25" t="str">
        <f>ฉบับนักเรียน!E31</f>
        <v>หญิง</v>
      </c>
      <c r="G31" s="25">
        <f>ฉบับนักเรียน!AF31</f>
        <v>0</v>
      </c>
      <c r="H31" s="25" t="str">
        <f t="shared" si="0"/>
        <v>ปกติ</v>
      </c>
      <c r="I31" s="25">
        <f>ฉบับนักเรียน!AI31</f>
        <v>0</v>
      </c>
      <c r="J31" s="25" t="str">
        <f t="shared" si="1"/>
        <v>ปกติ</v>
      </c>
      <c r="K31" s="25">
        <f>ฉบับนักเรียน!AM31</f>
        <v>0</v>
      </c>
      <c r="L31" s="25" t="str">
        <f t="shared" si="2"/>
        <v>ปกติ</v>
      </c>
      <c r="M31" s="25">
        <f>ฉบับนักเรียน!AQ31</f>
        <v>0</v>
      </c>
      <c r="N31" s="25" t="str">
        <f t="shared" si="3"/>
        <v>ปกติ</v>
      </c>
      <c r="O31" s="25">
        <f>ฉบับนักเรียน!AS31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5/1</v>
      </c>
      <c r="D32" s="48">
        <f>ฉบับนักเรียน!C32</f>
        <v>43567</v>
      </c>
      <c r="E32" s="51" t="str">
        <f>ฉบับนักเรียน!D32</f>
        <v>นางสาววรัญญา  พุ่มเกิด</v>
      </c>
      <c r="F32" s="25" t="str">
        <f>ฉบับนักเรียน!E32</f>
        <v>หญิง</v>
      </c>
      <c r="G32" s="25">
        <f>ฉบับนักเรียน!AF32</f>
        <v>0</v>
      </c>
      <c r="H32" s="25" t="str">
        <f t="shared" si="0"/>
        <v>ปกติ</v>
      </c>
      <c r="I32" s="25">
        <f>ฉบับนักเรียน!AI32</f>
        <v>0</v>
      </c>
      <c r="J32" s="25" t="str">
        <f t="shared" si="1"/>
        <v>ปกติ</v>
      </c>
      <c r="K32" s="25">
        <f>ฉบับนักเรียน!AM32</f>
        <v>0</v>
      </c>
      <c r="L32" s="25" t="str">
        <f t="shared" si="2"/>
        <v>ปกติ</v>
      </c>
      <c r="M32" s="25">
        <f>ฉบับนักเรียน!AQ32</f>
        <v>0</v>
      </c>
      <c r="N32" s="25" t="str">
        <f t="shared" si="3"/>
        <v>ปกติ</v>
      </c>
      <c r="O32" s="25">
        <f>ฉบับนักเรียน!AS32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5/1</v>
      </c>
      <c r="D33" s="48">
        <f>ฉบับนักเรียน!C33</f>
        <v>43570</v>
      </c>
      <c r="E33" s="51" t="str">
        <f>ฉบับนักเรียน!D33</f>
        <v>นางสาววริศรา  ธรรมเสวีฤกษ์</v>
      </c>
      <c r="F33" s="25" t="str">
        <f>ฉบับนักเรียน!E33</f>
        <v>หญิง</v>
      </c>
      <c r="G33" s="25">
        <f>ฉบับนักเรียน!AF33</f>
        <v>0</v>
      </c>
      <c r="H33" s="25" t="str">
        <f t="shared" si="0"/>
        <v>ปกติ</v>
      </c>
      <c r="I33" s="25">
        <f>ฉบับนักเรียน!AI33</f>
        <v>0</v>
      </c>
      <c r="J33" s="25" t="str">
        <f t="shared" si="1"/>
        <v>ปกติ</v>
      </c>
      <c r="K33" s="25">
        <f>ฉบับนักเรียน!AM33</f>
        <v>0</v>
      </c>
      <c r="L33" s="25" t="str">
        <f t="shared" si="2"/>
        <v>ปกติ</v>
      </c>
      <c r="M33" s="25">
        <f>ฉบับนักเรียน!AQ33</f>
        <v>0</v>
      </c>
      <c r="N33" s="25" t="str">
        <f t="shared" si="3"/>
        <v>ปกติ</v>
      </c>
      <c r="O33" s="25">
        <f>ฉบับนักเรียน!AS33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5/1</v>
      </c>
      <c r="D34" s="48">
        <f>ฉบับนักเรียน!C34</f>
        <v>43575</v>
      </c>
      <c r="E34" s="51" t="str">
        <f>ฉบับนักเรียน!D34</f>
        <v>นางสาวศศิณัฐ  พุฒิพงศ์โภไคย</v>
      </c>
      <c r="F34" s="25" t="str">
        <f>ฉบับนักเรียน!E34</f>
        <v>หญิง</v>
      </c>
      <c r="G34" s="25">
        <f>ฉบับนักเรียน!AF34</f>
        <v>0</v>
      </c>
      <c r="H34" s="25" t="str">
        <f t="shared" si="0"/>
        <v>ปกติ</v>
      </c>
      <c r="I34" s="25">
        <f>ฉบับนักเรียน!AI34</f>
        <v>0</v>
      </c>
      <c r="J34" s="25" t="str">
        <f t="shared" si="1"/>
        <v>ปกติ</v>
      </c>
      <c r="K34" s="25">
        <f>ฉบับนักเรียน!AM34</f>
        <v>0</v>
      </c>
      <c r="L34" s="25" t="str">
        <f t="shared" si="2"/>
        <v>ปกติ</v>
      </c>
      <c r="M34" s="25">
        <f>ฉบับนักเรียน!AQ34</f>
        <v>0</v>
      </c>
      <c r="N34" s="25" t="str">
        <f t="shared" si="3"/>
        <v>ปกติ</v>
      </c>
      <c r="O34" s="25">
        <f>ฉบับนักเรียน!AS34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5/1</v>
      </c>
      <c r="D35" s="48">
        <f>ฉบับนักเรียน!C35</f>
        <v>43576</v>
      </c>
      <c r="E35" s="51" t="str">
        <f>ฉบับนักเรียน!D35</f>
        <v>นางสาวอนงค์นาถ  แก่นศักดิ์ศิริ</v>
      </c>
      <c r="F35" s="25" t="str">
        <f>ฉบับนักเรียน!E35</f>
        <v>หญิง</v>
      </c>
      <c r="G35" s="25">
        <f>ฉบับนักเรียน!AF35</f>
        <v>0</v>
      </c>
      <c r="H35" s="25" t="str">
        <f t="shared" si="0"/>
        <v>ปกติ</v>
      </c>
      <c r="I35" s="25">
        <f>ฉบับนักเรียน!AI35</f>
        <v>0</v>
      </c>
      <c r="J35" s="25" t="str">
        <f t="shared" si="1"/>
        <v>ปกติ</v>
      </c>
      <c r="K35" s="25">
        <f>ฉบับนักเรียน!AM35</f>
        <v>0</v>
      </c>
      <c r="L35" s="25" t="str">
        <f t="shared" si="2"/>
        <v>ปกติ</v>
      </c>
      <c r="M35" s="25">
        <f>ฉบับนักเรียน!AQ35</f>
        <v>0</v>
      </c>
      <c r="N35" s="25" t="str">
        <f t="shared" si="3"/>
        <v>ปกติ</v>
      </c>
      <c r="O35" s="25">
        <f>ฉบับนักเรียน!AS35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5/1</v>
      </c>
      <c r="D36" s="48">
        <f>ฉบับนักเรียน!C36</f>
        <v>43597</v>
      </c>
      <c r="E36" s="51" t="str">
        <f>ฉบับนักเรียน!D36</f>
        <v>นางสาวมนพร  เลิศสกุลไพศาล</v>
      </c>
      <c r="F36" s="25" t="str">
        <f>ฉบับนักเรียน!E36</f>
        <v>หญิง</v>
      </c>
      <c r="G36" s="25">
        <f>ฉบับนักเรียน!AF36</f>
        <v>0</v>
      </c>
      <c r="H36" s="25" t="str">
        <f t="shared" si="0"/>
        <v>ปกติ</v>
      </c>
      <c r="I36" s="25">
        <f>ฉบับนักเรียน!AI36</f>
        <v>0</v>
      </c>
      <c r="J36" s="25" t="str">
        <f t="shared" si="1"/>
        <v>ปกติ</v>
      </c>
      <c r="K36" s="25">
        <f>ฉบับนักเรียน!AM36</f>
        <v>0</v>
      </c>
      <c r="L36" s="25" t="str">
        <f t="shared" si="2"/>
        <v>ปกติ</v>
      </c>
      <c r="M36" s="25">
        <f>ฉบับนักเรียน!AQ36</f>
        <v>0</v>
      </c>
      <c r="N36" s="25" t="str">
        <f t="shared" si="3"/>
        <v>ปกติ</v>
      </c>
      <c r="O36" s="25">
        <f>ฉบับนักเรียน!AS36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5/1</v>
      </c>
      <c r="D37" s="48">
        <f>ฉบับนักเรียน!C37</f>
        <v>43700</v>
      </c>
      <c r="E37" s="51" t="str">
        <f>ฉบับนักเรียน!D37</f>
        <v>นางสาวเบญญาทิพย์  ศรีเม้ม</v>
      </c>
      <c r="F37" s="25" t="str">
        <f>ฉบับนักเรียน!E37</f>
        <v>หญิง</v>
      </c>
      <c r="G37" s="25">
        <f>ฉบับนักเรียน!AF37</f>
        <v>0</v>
      </c>
      <c r="H37" s="25" t="str">
        <f t="shared" si="0"/>
        <v>ปกติ</v>
      </c>
      <c r="I37" s="25">
        <f>ฉบับนักเรียน!AI37</f>
        <v>0</v>
      </c>
      <c r="J37" s="25" t="str">
        <f t="shared" si="1"/>
        <v>ปกติ</v>
      </c>
      <c r="K37" s="25">
        <f>ฉบับนักเรียน!AM37</f>
        <v>0</v>
      </c>
      <c r="L37" s="25" t="str">
        <f t="shared" si="2"/>
        <v>ปกติ</v>
      </c>
      <c r="M37" s="25">
        <f>ฉบับนักเรียน!AQ37</f>
        <v>0</v>
      </c>
      <c r="N37" s="25" t="str">
        <f t="shared" si="3"/>
        <v>ปกติ</v>
      </c>
      <c r="O37" s="25">
        <f>ฉบับนักเรียน!AS37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5/1</v>
      </c>
      <c r="D38" s="48">
        <f>ฉบับนักเรียน!C38</f>
        <v>43712</v>
      </c>
      <c r="E38" s="51" t="str">
        <f>ฉบับนักเรียน!D38</f>
        <v>นางสาวสุนารี  สิงห์ทอง</v>
      </c>
      <c r="F38" s="25" t="str">
        <f>ฉบับนักเรียน!E38</f>
        <v>หญิง</v>
      </c>
      <c r="G38" s="25">
        <f>ฉบับนักเรียน!AF38</f>
        <v>0</v>
      </c>
      <c r="H38" s="25" t="str">
        <f t="shared" si="0"/>
        <v>ปกติ</v>
      </c>
      <c r="I38" s="25">
        <f>ฉบับนักเรียน!AI38</f>
        <v>0</v>
      </c>
      <c r="J38" s="25" t="str">
        <f t="shared" si="1"/>
        <v>ปกติ</v>
      </c>
      <c r="K38" s="25">
        <f>ฉบับนักเรียน!AM38</f>
        <v>0</v>
      </c>
      <c r="L38" s="25" t="str">
        <f t="shared" si="2"/>
        <v>ปกติ</v>
      </c>
      <c r="M38" s="25">
        <f>ฉบับนักเรียน!AQ38</f>
        <v>0</v>
      </c>
      <c r="N38" s="25" t="str">
        <f t="shared" si="3"/>
        <v>ปกติ</v>
      </c>
      <c r="O38" s="25">
        <f>ฉบับนักเรียน!AS38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5/1</v>
      </c>
      <c r="D39" s="48">
        <f>ฉบับนักเรียน!C39</f>
        <v>43786</v>
      </c>
      <c r="E39" s="51" t="str">
        <f>ฉบับนักเรียน!D39</f>
        <v>นางสาวดวงแก้ว  ไชยนา</v>
      </c>
      <c r="F39" s="25" t="str">
        <f>ฉบับนักเรียน!E39</f>
        <v>หญิง</v>
      </c>
      <c r="G39" s="25">
        <f>ฉบับนักเรียน!AF39</f>
        <v>0</v>
      </c>
      <c r="H39" s="25" t="str">
        <f t="shared" si="0"/>
        <v>ปกติ</v>
      </c>
      <c r="I39" s="25">
        <f>ฉบับนักเรียน!AI39</f>
        <v>0</v>
      </c>
      <c r="J39" s="25" t="str">
        <f t="shared" si="1"/>
        <v>ปกติ</v>
      </c>
      <c r="K39" s="25">
        <f>ฉบับนักเรียน!AM39</f>
        <v>0</v>
      </c>
      <c r="L39" s="25" t="str">
        <f t="shared" si="2"/>
        <v>ปกติ</v>
      </c>
      <c r="M39" s="25">
        <f>ฉบับนักเรียน!AQ39</f>
        <v>0</v>
      </c>
      <c r="N39" s="25" t="str">
        <f t="shared" si="3"/>
        <v>ปกติ</v>
      </c>
      <c r="O39" s="25">
        <f>ฉบับนักเรียน!AS39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5/1</v>
      </c>
      <c r="D40" s="48">
        <f>ฉบับนักเรียน!C40</f>
        <v>43794</v>
      </c>
      <c r="E40" s="51" t="str">
        <f>ฉบับนักเรียน!D40</f>
        <v>นางสาวรามาวดี  ชัยมีแรง</v>
      </c>
      <c r="F40" s="25" t="str">
        <f>ฉบับนักเรียน!E40</f>
        <v>หญิง</v>
      </c>
      <c r="G40" s="25">
        <f>ฉบับนักเรียน!AF40</f>
        <v>0</v>
      </c>
      <c r="H40" s="25" t="str">
        <f t="shared" si="0"/>
        <v>ปกติ</v>
      </c>
      <c r="I40" s="25">
        <f>ฉบับนักเรียน!AI40</f>
        <v>0</v>
      </c>
      <c r="J40" s="25" t="str">
        <f t="shared" si="1"/>
        <v>ปกติ</v>
      </c>
      <c r="K40" s="25">
        <f>ฉบับนักเรียน!AM40</f>
        <v>0</v>
      </c>
      <c r="L40" s="25" t="str">
        <f t="shared" si="2"/>
        <v>ปกติ</v>
      </c>
      <c r="M40" s="25">
        <f>ฉบับนักเรียน!AQ40</f>
        <v>0</v>
      </c>
      <c r="N40" s="25" t="str">
        <f t="shared" si="3"/>
        <v>ปกติ</v>
      </c>
      <c r="O40" s="25">
        <f>ฉบับนักเรียน!AS40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5/1</v>
      </c>
      <c r="D41" s="48">
        <f>ฉบับนักเรียน!C41</f>
        <v>43837</v>
      </c>
      <c r="E41" s="51" t="str">
        <f>ฉบับนักเรียน!D41</f>
        <v>นางสาวบุณจิรัฐญาดา  วงค์ส้มจีน</v>
      </c>
      <c r="F41" s="25" t="str">
        <f>ฉบับนักเรียน!E41</f>
        <v>หญิง</v>
      </c>
      <c r="G41" s="25">
        <f>ฉบับนักเรียน!AF41</f>
        <v>0</v>
      </c>
      <c r="H41" s="25" t="str">
        <f t="shared" si="0"/>
        <v>ปกติ</v>
      </c>
      <c r="I41" s="25">
        <f>ฉบับนักเรียน!AI41</f>
        <v>0</v>
      </c>
      <c r="J41" s="25" t="str">
        <f t="shared" si="1"/>
        <v>ปกติ</v>
      </c>
      <c r="K41" s="25">
        <f>ฉบับนักเรียน!AM41</f>
        <v>0</v>
      </c>
      <c r="L41" s="25" t="str">
        <f t="shared" si="2"/>
        <v>ปกติ</v>
      </c>
      <c r="M41" s="25">
        <f>ฉบับนักเรียน!AQ41</f>
        <v>0</v>
      </c>
      <c r="N41" s="25" t="str">
        <f t="shared" si="3"/>
        <v>ปกติ</v>
      </c>
      <c r="O41" s="25">
        <f>ฉบับนักเรียน!AS41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5/1</v>
      </c>
      <c r="D42" s="48">
        <f>ฉบับนักเรียน!C42</f>
        <v>43844</v>
      </c>
      <c r="E42" s="51" t="str">
        <f>ฉบับนักเรียน!D42</f>
        <v>นางสาววรพิชชา  ศิริทิพย์</v>
      </c>
      <c r="F42" s="25" t="str">
        <f>ฉบับนักเรียน!E42</f>
        <v>หญิง</v>
      </c>
      <c r="G42" s="25">
        <f>ฉบับนักเรียน!AF42</f>
        <v>0</v>
      </c>
      <c r="H42" s="25" t="str">
        <f t="shared" si="0"/>
        <v>ปกติ</v>
      </c>
      <c r="I42" s="25">
        <f>ฉบับนักเรียน!AI42</f>
        <v>0</v>
      </c>
      <c r="J42" s="25" t="str">
        <f t="shared" si="1"/>
        <v>ปกติ</v>
      </c>
      <c r="K42" s="25">
        <f>ฉบับนักเรียน!AM42</f>
        <v>0</v>
      </c>
      <c r="L42" s="25" t="str">
        <f t="shared" si="2"/>
        <v>ปกติ</v>
      </c>
      <c r="M42" s="25">
        <f>ฉบับนักเรียน!AQ42</f>
        <v>0</v>
      </c>
      <c r="N42" s="25" t="str">
        <f t="shared" si="3"/>
        <v>ปกติ</v>
      </c>
      <c r="O42" s="25">
        <f>ฉบับนักเรียน!AS42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5/1</v>
      </c>
      <c r="D43" s="48">
        <f>ฉบับนักเรียน!C43</f>
        <v>43934</v>
      </c>
      <c r="E43" s="51" t="str">
        <f>ฉบับนักเรียน!D43</f>
        <v>นางสาววราภรณ์  อุไรสกุล</v>
      </c>
      <c r="F43" s="25" t="str">
        <f>ฉบับนักเรียน!E43</f>
        <v>หญิง</v>
      </c>
      <c r="G43" s="25">
        <f>ฉบับนักเรียน!AF43</f>
        <v>0</v>
      </c>
      <c r="H43" s="25" t="str">
        <f t="shared" si="0"/>
        <v>ปกติ</v>
      </c>
      <c r="I43" s="25">
        <f>ฉบับนักเรียน!AI43</f>
        <v>0</v>
      </c>
      <c r="J43" s="25" t="str">
        <f t="shared" si="1"/>
        <v>ปกติ</v>
      </c>
      <c r="K43" s="25">
        <f>ฉบับนักเรียน!AM43</f>
        <v>0</v>
      </c>
      <c r="L43" s="25" t="str">
        <f t="shared" si="2"/>
        <v>ปกติ</v>
      </c>
      <c r="M43" s="25">
        <f>ฉบับนักเรียน!AQ43</f>
        <v>0</v>
      </c>
      <c r="N43" s="25" t="str">
        <f t="shared" si="3"/>
        <v>ปกติ</v>
      </c>
      <c r="O43" s="25">
        <f>ฉบับนักเรียน!AS43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5/1</v>
      </c>
      <c r="D44" s="48">
        <f>ฉบับนักเรียน!C44</f>
        <v>45619</v>
      </c>
      <c r="E44" s="51" t="str">
        <f>ฉบับนักเรียน!D44</f>
        <v>นางสาวนรินทร์พร  พิทักษ์มหามงคล</v>
      </c>
      <c r="F44" s="25" t="str">
        <f>ฉบับนักเรียน!E44</f>
        <v>หญิง</v>
      </c>
      <c r="G44" s="25">
        <f>ฉบับนักเรียน!AF44</f>
        <v>0</v>
      </c>
      <c r="H44" s="25" t="str">
        <f t="shared" si="0"/>
        <v>ปกติ</v>
      </c>
      <c r="I44" s="25">
        <f>ฉบับนักเรียน!AI44</f>
        <v>0</v>
      </c>
      <c r="J44" s="25" t="str">
        <f t="shared" si="1"/>
        <v>ปกติ</v>
      </c>
      <c r="K44" s="25">
        <f>ฉบับนักเรียน!AM44</f>
        <v>0</v>
      </c>
      <c r="L44" s="25" t="str">
        <f t="shared" si="2"/>
        <v>ปกติ</v>
      </c>
      <c r="M44" s="25">
        <f>ฉบับนักเรียน!AQ44</f>
        <v>0</v>
      </c>
      <c r="N44" s="25" t="str">
        <f t="shared" si="3"/>
        <v>ปกติ</v>
      </c>
      <c r="O44" s="25">
        <f>ฉบับนักเรียน!AS44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8" customHeight="1" x14ac:dyDescent="0.6">
      <c r="A45" s="39"/>
      <c r="B45" s="20" t="s">
        <v>52</v>
      </c>
      <c r="C45" s="43" t="str">
        <f>ฉบับครู!B45</f>
        <v>5/1</v>
      </c>
      <c r="D45" s="48">
        <f>ฉบับนักเรียน!C45</f>
        <v>45620</v>
      </c>
      <c r="E45" s="51" t="str">
        <f>ฉบับนักเรียน!D45</f>
        <v>นางสาวสรนยา  รักกุศล</v>
      </c>
      <c r="F45" s="25" t="str">
        <f>ฉบับนักเรียน!E45</f>
        <v>หญิง</v>
      </c>
      <c r="G45" s="25">
        <f>ฉบับนักเรียน!AF45</f>
        <v>0</v>
      </c>
      <c r="H45" s="25" t="str">
        <f t="shared" ref="H45" si="8">IF(G45&lt;5,"ปกติ",IF(G45&lt;6,"เสี่ยง","มีปัญหา"))</f>
        <v>ปกติ</v>
      </c>
      <c r="I45" s="25">
        <f>ฉบับนักเรียน!AI45</f>
        <v>0</v>
      </c>
      <c r="J45" s="25" t="str">
        <f t="shared" ref="J45" si="9">IF(I45&lt;5,"ปกติ",IF(I45&lt;6,"เสี่ยง","มีปัญหา"))</f>
        <v>ปกติ</v>
      </c>
      <c r="K45" s="25">
        <f>ฉบับนักเรียน!AM45</f>
        <v>0</v>
      </c>
      <c r="L45" s="25" t="str">
        <f t="shared" ref="L45" si="10">IF(K45&lt;5,"ปกติ",IF(K45&lt;7,"เสี่ยง","มีปัญหา"))</f>
        <v>ปกติ</v>
      </c>
      <c r="M45" s="25">
        <f>ฉบับนักเรียน!AQ45</f>
        <v>0</v>
      </c>
      <c r="N45" s="25" t="str">
        <f t="shared" ref="N45" si="11">IF(M45&lt;5,"ปกติ",IF(M45&lt;6,"เสี่ยง","มีปัญหา"))</f>
        <v>ปกติ</v>
      </c>
      <c r="O45" s="25">
        <f>ฉบับนักเรียน!AS45</f>
        <v>0</v>
      </c>
      <c r="P45" s="25" t="str">
        <f t="shared" ref="P45" si="12">IF(O45&gt;4,"มีจุดแข็ง","ไม่มีจุดแข็ง")</f>
        <v>ไม่มีจุดแข็ง</v>
      </c>
      <c r="Q45" s="25">
        <f t="shared" ref="Q45" si="13">G45+I45+K45+M45</f>
        <v>0</v>
      </c>
      <c r="R45" s="25">
        <f t="shared" ref="R45" si="14">SUM(G45,I45,K45,M45)</f>
        <v>0</v>
      </c>
      <c r="S45" s="25" t="str">
        <f t="shared" ref="S45" si="15">IF(R45&lt;16,"ปกติ",IF(R45&lt;20,"เสี่ยง","มีปัญหา"))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/>
      <c r="D46" s="48"/>
      <c r="E46" s="51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equal3!E57</f>
        <v>นางสาวขวัญหทัย อ้นฟัก</v>
      </c>
      <c r="F57" s="39"/>
      <c r="G57" s="39"/>
      <c r="H57" s="39"/>
      <c r="I57" s="39"/>
      <c r="J57" s="39"/>
      <c r="K57" s="39"/>
      <c r="L57" s="39"/>
      <c r="M57" s="39"/>
      <c r="N57" s="84">
        <f>equal3!N57</f>
        <v>0</v>
      </c>
      <c r="O57" s="85"/>
      <c r="P57" s="85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86" t="s">
        <v>63</v>
      </c>
      <c r="O58" s="85"/>
      <c r="P58" s="85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topLeftCell="A25" zoomScale="80" zoomScaleNormal="80" workbookViewId="0">
      <selection activeCell="C46" sqref="C46:S46"/>
    </sheetView>
  </sheetViews>
  <sheetFormatPr defaultColWidth="10.08203125" defaultRowHeight="15" customHeight="1" x14ac:dyDescent="0.6"/>
  <cols>
    <col min="1" max="1" width="4.91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9.08203125" style="45" customWidth="1"/>
    <col min="7" max="7" width="2" style="45" hidden="1" customWidth="1"/>
    <col min="8" max="8" width="13.58203125" style="45" customWidth="1"/>
    <col min="9" max="9" width="4.4140625" style="45" customWidth="1"/>
    <col min="10" max="10" width="14.4140625" style="45" customWidth="1"/>
    <col min="11" max="11" width="4.4140625" style="45" customWidth="1"/>
    <col min="12" max="12" width="13.58203125" style="45" customWidth="1"/>
    <col min="13" max="13" width="2.4140625" style="45" customWidth="1"/>
    <col min="14" max="14" width="13.58203125" style="45" customWidth="1"/>
    <col min="15" max="15" width="4.4140625" style="45" customWidth="1"/>
    <col min="16" max="16" width="13.58203125" style="45" customWidth="1"/>
    <col min="17" max="17" width="3" style="45" hidden="1" customWidth="1"/>
    <col min="18" max="18" width="4" style="45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9.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8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9.5" customHeight="1" x14ac:dyDescent="0.6">
      <c r="A2" s="39"/>
      <c r="B2" s="87" t="s">
        <v>0</v>
      </c>
      <c r="C2" s="88"/>
      <c r="D2" s="88"/>
      <c r="E2" s="88"/>
      <c r="F2" s="89"/>
      <c r="G2" s="56"/>
      <c r="H2" s="97" t="s">
        <v>85</v>
      </c>
      <c r="I2" s="88"/>
      <c r="J2" s="88"/>
      <c r="K2" s="88"/>
      <c r="L2" s="88"/>
      <c r="M2" s="88"/>
      <c r="N2" s="88"/>
      <c r="O2" s="88"/>
      <c r="P2" s="88"/>
      <c r="Q2" s="88"/>
      <c r="R2" s="88"/>
      <c r="S2" s="8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9.5" customHeight="1" x14ac:dyDescent="0.6">
      <c r="A3" s="39"/>
      <c r="B3" s="87" t="str">
        <f>ฉบับนักเรียน!A3</f>
        <v xml:space="preserve">นางสาวขวัญหทัย อ้นฟัก  </v>
      </c>
      <c r="C3" s="88"/>
      <c r="D3" s="88"/>
      <c r="E3" s="88"/>
      <c r="F3" s="89"/>
      <c r="G3" s="56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9.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9.5" customHeight="1" x14ac:dyDescent="0.7">
      <c r="A5" s="50"/>
      <c r="B5" s="20" t="s">
        <v>66</v>
      </c>
      <c r="C5" s="43" t="str">
        <f>ฉบับครู!B5</f>
        <v>5/1</v>
      </c>
      <c r="D5" s="48">
        <f>ฉบับนักเรียน!C5</f>
        <v>43381</v>
      </c>
      <c r="E5" s="51" t="str">
        <f>ฉบับนักเรียน!D5</f>
        <v>นายกฤษณรงค์  เขตจัตุรัส</v>
      </c>
      <c r="F5" s="25" t="str">
        <f>ฉบับนักเรียน!E5</f>
        <v>ชาย</v>
      </c>
      <c r="G5" s="25">
        <f>ฉบับครู!AF5</f>
        <v>0</v>
      </c>
      <c r="H5" s="25" t="str">
        <f t="shared" ref="H5:H44" si="0">IF(G5&lt;4,"ปกติ",IF(G5&lt;6,"เสี่ยง","มีปัญหา"))</f>
        <v>ปกติ</v>
      </c>
      <c r="I5" s="25">
        <f>ฉบับครู!AI5</f>
        <v>0</v>
      </c>
      <c r="J5" s="25" t="str">
        <f t="shared" ref="J5:J44" si="1">IF(I5&lt;4,"ปกติ",IF(I5&lt;5,"เสี่ยง","มีปัญหา"))</f>
        <v>ปกติ</v>
      </c>
      <c r="K5" s="25">
        <f>ฉบับครู!AM5</f>
        <v>0</v>
      </c>
      <c r="L5" s="25" t="str">
        <f t="shared" ref="L5:L44" si="2">IF(K5&lt;6,"ปกติ",IF(K5&lt;7,"เสี่ยง","มีปัญหา"))</f>
        <v>ปกติ</v>
      </c>
      <c r="M5" s="25">
        <f>ฉบับครู!AQ5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ฉบับครู!AS5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IF(R5&lt;17,"ปกติ",IF(R5&lt;20,"เสี่ยง","มีปัญหา"))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9.5" customHeight="1" x14ac:dyDescent="0.7">
      <c r="A6" s="50"/>
      <c r="B6" s="20" t="s">
        <v>13</v>
      </c>
      <c r="C6" s="43" t="str">
        <f>ฉบับครู!B6</f>
        <v>5/1</v>
      </c>
      <c r="D6" s="48">
        <f>ฉบับนักเรียน!C6</f>
        <v>43420</v>
      </c>
      <c r="E6" s="51" t="str">
        <f>ฉบับนักเรียน!D6</f>
        <v>นายธนากร  เรืองศรี</v>
      </c>
      <c r="F6" s="25" t="str">
        <f>ฉบับนักเรียน!E6</f>
        <v>ชาย</v>
      </c>
      <c r="G6" s="25">
        <f>ฉบับครู!AF6</f>
        <v>0</v>
      </c>
      <c r="H6" s="25" t="str">
        <f t="shared" si="0"/>
        <v>ปกติ</v>
      </c>
      <c r="I6" s="25">
        <f>ฉบับครู!AI6</f>
        <v>0</v>
      </c>
      <c r="J6" s="25" t="str">
        <f t="shared" si="1"/>
        <v>ปกติ</v>
      </c>
      <c r="K6" s="25">
        <f>ฉบับครู!AM6</f>
        <v>0</v>
      </c>
      <c r="L6" s="25" t="str">
        <f t="shared" si="2"/>
        <v>ปกติ</v>
      </c>
      <c r="M6" s="25">
        <f>ฉบับครู!AQ6</f>
        <v>0</v>
      </c>
      <c r="N6" s="25" t="str">
        <f t="shared" si="3"/>
        <v>ปกติ</v>
      </c>
      <c r="O6" s="26">
        <f>ฉบับครู!AS6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9.5" customHeight="1" x14ac:dyDescent="0.7">
      <c r="A7" s="50"/>
      <c r="B7" s="20" t="s">
        <v>14</v>
      </c>
      <c r="C7" s="43" t="str">
        <f>ฉบับครู!B7</f>
        <v>5/1</v>
      </c>
      <c r="D7" s="48">
        <f>ฉบับนักเรียน!C7</f>
        <v>43423</v>
      </c>
      <c r="E7" s="51" t="str">
        <f>ฉบับนักเรียน!D7</f>
        <v>นายพงศภัค  พึ่งตำบล</v>
      </c>
      <c r="F7" s="25" t="str">
        <f>ฉบับนักเรียน!E7</f>
        <v>ชาย</v>
      </c>
      <c r="G7" s="25">
        <f>ฉบับครู!AF7</f>
        <v>0</v>
      </c>
      <c r="H7" s="25" t="str">
        <f t="shared" si="0"/>
        <v>ปกติ</v>
      </c>
      <c r="I7" s="25">
        <f>ฉบับครู!AI7</f>
        <v>0</v>
      </c>
      <c r="J7" s="25" t="str">
        <f t="shared" si="1"/>
        <v>ปกติ</v>
      </c>
      <c r="K7" s="25">
        <f>ฉบับครู!AM7</f>
        <v>0</v>
      </c>
      <c r="L7" s="25" t="str">
        <f t="shared" si="2"/>
        <v>ปกติ</v>
      </c>
      <c r="M7" s="25">
        <f>ฉบับครู!AQ7</f>
        <v>0</v>
      </c>
      <c r="N7" s="25" t="str">
        <f t="shared" si="3"/>
        <v>ปกติ</v>
      </c>
      <c r="O7" s="25">
        <f>ฉบับครู!AS7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9.5" customHeight="1" x14ac:dyDescent="0.7">
      <c r="A8" s="50"/>
      <c r="B8" s="20" t="s">
        <v>15</v>
      </c>
      <c r="C8" s="43" t="str">
        <f>ฉบับครู!B8</f>
        <v>5/1</v>
      </c>
      <c r="D8" s="48">
        <f>ฉบับนักเรียน!C8</f>
        <v>43498</v>
      </c>
      <c r="E8" s="51" t="str">
        <f>ฉบับนักเรียน!D8</f>
        <v>นายภานุวัฒน์  พิลาศรี</v>
      </c>
      <c r="F8" s="25" t="str">
        <f>ฉบับนักเรียน!E8</f>
        <v>ชาย</v>
      </c>
      <c r="G8" s="25">
        <f>ฉบับครู!AF8</f>
        <v>0</v>
      </c>
      <c r="H8" s="25" t="str">
        <f t="shared" si="0"/>
        <v>ปกติ</v>
      </c>
      <c r="I8" s="25">
        <f>ฉบับครู!AI8</f>
        <v>0</v>
      </c>
      <c r="J8" s="25" t="str">
        <f t="shared" si="1"/>
        <v>ปกติ</v>
      </c>
      <c r="K8" s="25">
        <f>ฉบับครู!AM8</f>
        <v>0</v>
      </c>
      <c r="L8" s="25" t="str">
        <f t="shared" si="2"/>
        <v>ปกติ</v>
      </c>
      <c r="M8" s="25">
        <f>ฉบับครู!AQ8</f>
        <v>0</v>
      </c>
      <c r="N8" s="25" t="str">
        <f t="shared" si="3"/>
        <v>ปกติ</v>
      </c>
      <c r="O8" s="25">
        <f>ฉบับครู!AS8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9.5" customHeight="1" x14ac:dyDescent="0.7">
      <c r="A9" s="50"/>
      <c r="B9" s="20" t="s">
        <v>16</v>
      </c>
      <c r="C9" s="43" t="str">
        <f>ฉบับครู!B9</f>
        <v>5/1</v>
      </c>
      <c r="D9" s="48">
        <f>ฉบับนักเรียน!C9</f>
        <v>43539</v>
      </c>
      <c r="E9" s="51" t="str">
        <f>ฉบับนักเรียน!D9</f>
        <v>นายภูริ  ศิวิไล</v>
      </c>
      <c r="F9" s="25" t="str">
        <f>ฉบับนักเรียน!E9</f>
        <v>ชาย</v>
      </c>
      <c r="G9" s="25">
        <f>ฉบับครู!AF9</f>
        <v>0</v>
      </c>
      <c r="H9" s="25" t="str">
        <f t="shared" si="0"/>
        <v>ปกติ</v>
      </c>
      <c r="I9" s="25">
        <f>ฉบับครู!AI9</f>
        <v>0</v>
      </c>
      <c r="J9" s="25" t="str">
        <f t="shared" si="1"/>
        <v>ปกติ</v>
      </c>
      <c r="K9" s="25">
        <f>ฉบับครู!AM9</f>
        <v>0</v>
      </c>
      <c r="L9" s="25" t="str">
        <f t="shared" si="2"/>
        <v>ปกติ</v>
      </c>
      <c r="M9" s="25">
        <f>ฉบับครู!AQ9</f>
        <v>0</v>
      </c>
      <c r="N9" s="25" t="str">
        <f t="shared" si="3"/>
        <v>ปกติ</v>
      </c>
      <c r="O9" s="26">
        <f>ฉบับครู!AS9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9.5" customHeight="1" x14ac:dyDescent="0.7">
      <c r="A10" s="50"/>
      <c r="B10" s="20" t="s">
        <v>17</v>
      </c>
      <c r="C10" s="43" t="str">
        <f>ฉบับครู!B10</f>
        <v>5/1</v>
      </c>
      <c r="D10" s="48">
        <f>ฉบับนักเรียน!C10</f>
        <v>43583</v>
      </c>
      <c r="E10" s="51" t="str">
        <f>ฉบับนักเรียน!D10</f>
        <v>นายธนภูมิ  ประพงษ์</v>
      </c>
      <c r="F10" s="25" t="str">
        <f>ฉบับนักเรียน!E10</f>
        <v>ชาย</v>
      </c>
      <c r="G10" s="25">
        <f>ฉบับครู!AF10</f>
        <v>0</v>
      </c>
      <c r="H10" s="25" t="str">
        <f t="shared" si="0"/>
        <v>ปกติ</v>
      </c>
      <c r="I10" s="25">
        <f>ฉบับครู!AI10</f>
        <v>0</v>
      </c>
      <c r="J10" s="25" t="str">
        <f t="shared" si="1"/>
        <v>ปกติ</v>
      </c>
      <c r="K10" s="25">
        <f>ฉบับครู!AM10</f>
        <v>0</v>
      </c>
      <c r="L10" s="25" t="str">
        <f t="shared" si="2"/>
        <v>ปกติ</v>
      </c>
      <c r="M10" s="25">
        <f>ฉบับครู!AQ10</f>
        <v>0</v>
      </c>
      <c r="N10" s="25" t="str">
        <f t="shared" si="3"/>
        <v>ปกติ</v>
      </c>
      <c r="O10" s="25">
        <f>ฉบับครู!AS10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9.5" customHeight="1" x14ac:dyDescent="0.7">
      <c r="A11" s="50"/>
      <c r="B11" s="20" t="s">
        <v>18</v>
      </c>
      <c r="C11" s="43" t="str">
        <f>ฉบับครู!B11</f>
        <v>5/1</v>
      </c>
      <c r="D11" s="48">
        <f>ฉบับนักเรียน!C11</f>
        <v>43592</v>
      </c>
      <c r="E11" s="51" t="str">
        <f>ฉบับนักเรียน!D11</f>
        <v>นายพงศ์ภรณ์  วงศ์หนองแวง</v>
      </c>
      <c r="F11" s="25" t="str">
        <f>ฉบับนักเรียน!E11</f>
        <v>ชาย</v>
      </c>
      <c r="G11" s="25">
        <f>ฉบับครู!AF11</f>
        <v>0</v>
      </c>
      <c r="H11" s="25" t="str">
        <f t="shared" si="0"/>
        <v>ปกติ</v>
      </c>
      <c r="I11" s="25">
        <f>ฉบับครู!AI11</f>
        <v>0</v>
      </c>
      <c r="J11" s="25" t="str">
        <f t="shared" si="1"/>
        <v>ปกติ</v>
      </c>
      <c r="K11" s="25">
        <f>ฉบับครู!AM11</f>
        <v>0</v>
      </c>
      <c r="L11" s="25" t="str">
        <f t="shared" si="2"/>
        <v>ปกติ</v>
      </c>
      <c r="M11" s="25">
        <f>ฉบับครู!AQ11</f>
        <v>0</v>
      </c>
      <c r="N11" s="25" t="str">
        <f t="shared" si="3"/>
        <v>ปกติ</v>
      </c>
      <c r="O11" s="25">
        <f>ฉบับครู!AS11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9.5" customHeight="1" x14ac:dyDescent="0.7">
      <c r="A12" s="50"/>
      <c r="B12" s="20" t="s">
        <v>19</v>
      </c>
      <c r="C12" s="43" t="str">
        <f>ฉบับครู!B12</f>
        <v>5/1</v>
      </c>
      <c r="D12" s="48">
        <f>ฉบับนักเรียน!C12</f>
        <v>43596</v>
      </c>
      <c r="E12" s="51" t="str">
        <f>ฉบับนักเรียน!D12</f>
        <v>นายสุรบดินทร์  คำจันทราช</v>
      </c>
      <c r="F12" s="25" t="str">
        <f>ฉบับนักเรียน!E12</f>
        <v>ชาย</v>
      </c>
      <c r="G12" s="25">
        <f>ฉบับครู!AF12</f>
        <v>0</v>
      </c>
      <c r="H12" s="25" t="str">
        <f t="shared" si="0"/>
        <v>ปกติ</v>
      </c>
      <c r="I12" s="25">
        <f>ฉบับครู!AI12</f>
        <v>0</v>
      </c>
      <c r="J12" s="25" t="str">
        <f t="shared" si="1"/>
        <v>ปกติ</v>
      </c>
      <c r="K12" s="25">
        <f>ฉบับครู!AM12</f>
        <v>0</v>
      </c>
      <c r="L12" s="25" t="str">
        <f t="shared" si="2"/>
        <v>ปกติ</v>
      </c>
      <c r="M12" s="25">
        <f>ฉบับครู!AQ12</f>
        <v>0</v>
      </c>
      <c r="N12" s="25" t="str">
        <f t="shared" si="3"/>
        <v>ปกติ</v>
      </c>
      <c r="O12" s="25">
        <f>ฉบับครู!AS12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9.5" customHeight="1" x14ac:dyDescent="0.7">
      <c r="A13" s="50"/>
      <c r="B13" s="20" t="s">
        <v>20</v>
      </c>
      <c r="C13" s="43" t="str">
        <f>ฉบับครู!B13</f>
        <v>5/1</v>
      </c>
      <c r="D13" s="48">
        <f>ฉบับนักเรียน!C13</f>
        <v>43671</v>
      </c>
      <c r="E13" s="51" t="str">
        <f>ฉบับนักเรียน!D13</f>
        <v>นายชิษณุกร  ใสเนตร</v>
      </c>
      <c r="F13" s="25" t="str">
        <f>ฉบับนักเรียน!E13</f>
        <v>ชาย</v>
      </c>
      <c r="G13" s="25">
        <f>ฉบับครู!AF13</f>
        <v>0</v>
      </c>
      <c r="H13" s="25" t="str">
        <f t="shared" si="0"/>
        <v>ปกติ</v>
      </c>
      <c r="I13" s="25">
        <f>ฉบับครู!AI13</f>
        <v>0</v>
      </c>
      <c r="J13" s="25" t="str">
        <f t="shared" si="1"/>
        <v>ปกติ</v>
      </c>
      <c r="K13" s="25">
        <f>ฉบับครู!AM13</f>
        <v>0</v>
      </c>
      <c r="L13" s="25" t="str">
        <f t="shared" si="2"/>
        <v>ปกติ</v>
      </c>
      <c r="M13" s="25">
        <f>ฉบับครู!AQ13</f>
        <v>0</v>
      </c>
      <c r="N13" s="25" t="str">
        <f t="shared" si="3"/>
        <v>ปกติ</v>
      </c>
      <c r="O13" s="25">
        <f>ฉบับครู!AS13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9.5" customHeight="1" x14ac:dyDescent="0.7">
      <c r="A14" s="50"/>
      <c r="B14" s="20" t="s">
        <v>21</v>
      </c>
      <c r="C14" s="43" t="str">
        <f>ฉบับครู!B14</f>
        <v>5/1</v>
      </c>
      <c r="D14" s="48">
        <f>ฉบับนักเรียน!C14</f>
        <v>43760</v>
      </c>
      <c r="E14" s="51" t="str">
        <f>ฉบับนักเรียน!D14</f>
        <v>นายเจษฎากร  พวงศรี</v>
      </c>
      <c r="F14" s="25" t="str">
        <f>ฉบับนักเรียน!E14</f>
        <v>ชาย</v>
      </c>
      <c r="G14" s="25">
        <f>ฉบับครู!AF14</f>
        <v>0</v>
      </c>
      <c r="H14" s="25" t="str">
        <f t="shared" si="0"/>
        <v>ปกติ</v>
      </c>
      <c r="I14" s="25">
        <f>ฉบับครู!AI14</f>
        <v>0</v>
      </c>
      <c r="J14" s="25" t="str">
        <f t="shared" si="1"/>
        <v>ปกติ</v>
      </c>
      <c r="K14" s="25">
        <f>ฉบับครู!AM14</f>
        <v>0</v>
      </c>
      <c r="L14" s="25" t="str">
        <f t="shared" si="2"/>
        <v>ปกติ</v>
      </c>
      <c r="M14" s="25">
        <f>ฉบับครู!AQ14</f>
        <v>0</v>
      </c>
      <c r="N14" s="25" t="str">
        <f t="shared" si="3"/>
        <v>ปกติ</v>
      </c>
      <c r="O14" s="25">
        <f>ฉบับครู!AS14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9.5" customHeight="1" x14ac:dyDescent="0.7">
      <c r="A15" s="50"/>
      <c r="B15" s="20" t="s">
        <v>22</v>
      </c>
      <c r="C15" s="43" t="str">
        <f>ฉบับครู!B15</f>
        <v>5/1</v>
      </c>
      <c r="D15" s="48">
        <f>ฉบับนักเรียน!C15</f>
        <v>43815</v>
      </c>
      <c r="E15" s="51" t="str">
        <f>ฉบับนักเรียน!D15</f>
        <v>นายรัตพล  วงษ์ษา</v>
      </c>
      <c r="F15" s="25" t="str">
        <f>ฉบับนักเรียน!E15</f>
        <v>ชาย</v>
      </c>
      <c r="G15" s="25">
        <f>ฉบับครู!AF15</f>
        <v>0</v>
      </c>
      <c r="H15" s="25" t="str">
        <f t="shared" si="0"/>
        <v>ปกติ</v>
      </c>
      <c r="I15" s="25">
        <f>ฉบับครู!AI15</f>
        <v>0</v>
      </c>
      <c r="J15" s="25" t="str">
        <f t="shared" si="1"/>
        <v>ปกติ</v>
      </c>
      <c r="K15" s="25">
        <f>ฉบับครู!AM15</f>
        <v>0</v>
      </c>
      <c r="L15" s="25" t="str">
        <f t="shared" si="2"/>
        <v>ปกติ</v>
      </c>
      <c r="M15" s="25">
        <f>ฉบับครู!AQ15</f>
        <v>0</v>
      </c>
      <c r="N15" s="25" t="str">
        <f t="shared" si="3"/>
        <v>ปกติ</v>
      </c>
      <c r="O15" s="25">
        <f>ฉบับครู!AS15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9.5" customHeight="1" x14ac:dyDescent="0.7">
      <c r="A16" s="50"/>
      <c r="B16" s="20" t="s">
        <v>23</v>
      </c>
      <c r="C16" s="43" t="str">
        <f>ฉบับครู!B16</f>
        <v>5/1</v>
      </c>
      <c r="D16" s="48">
        <f>ฉบับนักเรียน!C16</f>
        <v>43866</v>
      </c>
      <c r="E16" s="51" t="str">
        <f>ฉบับนักเรียน!D16</f>
        <v>นายรัชชานนท์  ประยงสิน</v>
      </c>
      <c r="F16" s="25" t="str">
        <f>ฉบับนักเรียน!E16</f>
        <v>ชาย</v>
      </c>
      <c r="G16" s="25">
        <f>ฉบับครู!AF16</f>
        <v>0</v>
      </c>
      <c r="H16" s="25" t="str">
        <f t="shared" si="0"/>
        <v>ปกติ</v>
      </c>
      <c r="I16" s="25">
        <f>ฉบับครู!AI16</f>
        <v>0</v>
      </c>
      <c r="J16" s="25" t="str">
        <f t="shared" si="1"/>
        <v>ปกติ</v>
      </c>
      <c r="K16" s="25">
        <f>ฉบับครู!AM16</f>
        <v>0</v>
      </c>
      <c r="L16" s="25" t="str">
        <f t="shared" si="2"/>
        <v>ปกติ</v>
      </c>
      <c r="M16" s="25">
        <f>ฉบับครู!AQ16</f>
        <v>0</v>
      </c>
      <c r="N16" s="25" t="str">
        <f t="shared" si="3"/>
        <v>ปกติ</v>
      </c>
      <c r="O16" s="25">
        <f>ฉบับครู!AS16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9.5" customHeight="1" x14ac:dyDescent="0.7">
      <c r="A17" s="50"/>
      <c r="B17" s="20" t="s">
        <v>24</v>
      </c>
      <c r="C17" s="43" t="str">
        <f>ฉบับครู!B17</f>
        <v>5/1</v>
      </c>
      <c r="D17" s="48">
        <f>ฉบับนักเรียน!C17</f>
        <v>43895</v>
      </c>
      <c r="E17" s="51" t="str">
        <f>ฉบับนักเรียน!D17</f>
        <v>นายจักรกมล  ประชาเขียว</v>
      </c>
      <c r="F17" s="25" t="str">
        <f>ฉบับนักเรียน!E17</f>
        <v>ชาย</v>
      </c>
      <c r="G17" s="25">
        <f>ฉบับครู!AF17</f>
        <v>0</v>
      </c>
      <c r="H17" s="25" t="str">
        <f t="shared" si="0"/>
        <v>ปกติ</v>
      </c>
      <c r="I17" s="25">
        <f>ฉบับครู!AI17</f>
        <v>0</v>
      </c>
      <c r="J17" s="25" t="str">
        <f t="shared" si="1"/>
        <v>ปกติ</v>
      </c>
      <c r="K17" s="25">
        <f>ฉบับครู!AM17</f>
        <v>0</v>
      </c>
      <c r="L17" s="25" t="str">
        <f t="shared" si="2"/>
        <v>ปกติ</v>
      </c>
      <c r="M17" s="25">
        <f>ฉบับครู!AQ17</f>
        <v>0</v>
      </c>
      <c r="N17" s="25" t="str">
        <f t="shared" si="3"/>
        <v>ปกติ</v>
      </c>
      <c r="O17" s="26">
        <f>ฉบับครู!AS17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9.5" customHeight="1" x14ac:dyDescent="0.7">
      <c r="A18" s="50"/>
      <c r="B18" s="20" t="s">
        <v>25</v>
      </c>
      <c r="C18" s="43" t="str">
        <f>ฉบับครู!B18</f>
        <v>5/1</v>
      </c>
      <c r="D18" s="48">
        <f>ฉบับนักเรียน!C18</f>
        <v>43396</v>
      </c>
      <c r="E18" s="51" t="str">
        <f>ฉบับนักเรียน!D18</f>
        <v>นางสาวจันทร์สุดา  ยินดีขันธ์</v>
      </c>
      <c r="F18" s="25" t="str">
        <f>ฉบับนักเรียน!E18</f>
        <v>หญิง</v>
      </c>
      <c r="G18" s="25">
        <f>ฉบับครู!AF18</f>
        <v>0</v>
      </c>
      <c r="H18" s="25" t="str">
        <f t="shared" si="0"/>
        <v>ปกติ</v>
      </c>
      <c r="I18" s="25">
        <f>ฉบับครู!AI18</f>
        <v>0</v>
      </c>
      <c r="J18" s="25" t="str">
        <f t="shared" si="1"/>
        <v>ปกติ</v>
      </c>
      <c r="K18" s="25">
        <f>ฉบับครู!AM18</f>
        <v>0</v>
      </c>
      <c r="L18" s="25" t="str">
        <f t="shared" si="2"/>
        <v>ปกติ</v>
      </c>
      <c r="M18" s="25">
        <f>ฉบับครู!AQ18</f>
        <v>0</v>
      </c>
      <c r="N18" s="25" t="str">
        <f t="shared" si="3"/>
        <v>ปกติ</v>
      </c>
      <c r="O18" s="25">
        <f>ฉบับครู!AS18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9.5" customHeight="1" x14ac:dyDescent="0.7">
      <c r="A19" s="50"/>
      <c r="B19" s="20" t="s">
        <v>26</v>
      </c>
      <c r="C19" s="43" t="str">
        <f>ฉบับครู!B19</f>
        <v>5/1</v>
      </c>
      <c r="D19" s="48">
        <f>ฉบับนักเรียน!C19</f>
        <v>43410</v>
      </c>
      <c r="E19" s="51" t="str">
        <f>ฉบับนักเรียน!D19</f>
        <v>นางสาวรินรดา  คำจันทร์</v>
      </c>
      <c r="F19" s="25" t="str">
        <f>ฉบับนักเรียน!E19</f>
        <v>หญิง</v>
      </c>
      <c r="G19" s="25">
        <f>ฉบับครู!AF19</f>
        <v>0</v>
      </c>
      <c r="H19" s="25" t="str">
        <f t="shared" si="0"/>
        <v>ปกติ</v>
      </c>
      <c r="I19" s="25">
        <f>ฉบับครู!AI19</f>
        <v>0</v>
      </c>
      <c r="J19" s="25" t="str">
        <f t="shared" si="1"/>
        <v>ปกติ</v>
      </c>
      <c r="K19" s="25">
        <f>ฉบับครู!AM19</f>
        <v>0</v>
      </c>
      <c r="L19" s="25" t="str">
        <f t="shared" si="2"/>
        <v>ปกติ</v>
      </c>
      <c r="M19" s="25">
        <f>ฉบับครู!AQ19</f>
        <v>0</v>
      </c>
      <c r="N19" s="25" t="str">
        <f t="shared" si="3"/>
        <v>ปกติ</v>
      </c>
      <c r="O19" s="25">
        <f>ฉบับครู!AS19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9.5" customHeight="1" x14ac:dyDescent="0.7">
      <c r="A20" s="50"/>
      <c r="B20" s="20" t="s">
        <v>27</v>
      </c>
      <c r="C20" s="43" t="str">
        <f>ฉบับครู!B20</f>
        <v>5/1</v>
      </c>
      <c r="D20" s="48">
        <f>ฉบับนักเรียน!C20</f>
        <v>43413</v>
      </c>
      <c r="E20" s="51" t="str">
        <f>ฉบับนักเรียน!D20</f>
        <v>นางสาวอภิสรา  เคลื่อนศร</v>
      </c>
      <c r="F20" s="25" t="str">
        <f>ฉบับนักเรียน!E20</f>
        <v>หญิง</v>
      </c>
      <c r="G20" s="25">
        <f>ฉบับครู!AF20</f>
        <v>0</v>
      </c>
      <c r="H20" s="25" t="str">
        <f t="shared" si="0"/>
        <v>ปกติ</v>
      </c>
      <c r="I20" s="25">
        <f>ฉบับครู!AI20</f>
        <v>0</v>
      </c>
      <c r="J20" s="25" t="str">
        <f t="shared" si="1"/>
        <v>ปกติ</v>
      </c>
      <c r="K20" s="25">
        <f>ฉบับครู!AM20</f>
        <v>0</v>
      </c>
      <c r="L20" s="25" t="str">
        <f t="shared" si="2"/>
        <v>ปกติ</v>
      </c>
      <c r="M20" s="25">
        <f>ฉบับครู!AQ20</f>
        <v>0</v>
      </c>
      <c r="N20" s="25" t="str">
        <f t="shared" si="3"/>
        <v>ปกติ</v>
      </c>
      <c r="O20" s="25">
        <f>ฉบับครู!AS20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9.5" customHeight="1" x14ac:dyDescent="0.7">
      <c r="A21" s="50"/>
      <c r="B21" s="20" t="s">
        <v>28</v>
      </c>
      <c r="C21" s="43" t="str">
        <f>ฉบับครู!B21</f>
        <v>5/1</v>
      </c>
      <c r="D21" s="48">
        <f>ฉบับนักเรียน!C21</f>
        <v>43434</v>
      </c>
      <c r="E21" s="51" t="str">
        <f>ฉบับนักเรียน!D21</f>
        <v>นางสาวโยษิตา  โหนา</v>
      </c>
      <c r="F21" s="25" t="str">
        <f>ฉบับนักเรียน!E21</f>
        <v>หญิง</v>
      </c>
      <c r="G21" s="25">
        <f>ฉบับครู!AF21</f>
        <v>0</v>
      </c>
      <c r="H21" s="25" t="str">
        <f t="shared" si="0"/>
        <v>ปกติ</v>
      </c>
      <c r="I21" s="25">
        <f>ฉบับครู!AI21</f>
        <v>0</v>
      </c>
      <c r="J21" s="25" t="str">
        <f t="shared" si="1"/>
        <v>ปกติ</v>
      </c>
      <c r="K21" s="25">
        <f>ฉบับครู!AM21</f>
        <v>0</v>
      </c>
      <c r="L21" s="25" t="str">
        <f t="shared" si="2"/>
        <v>ปกติ</v>
      </c>
      <c r="M21" s="25">
        <f>ฉบับครู!AQ21</f>
        <v>0</v>
      </c>
      <c r="N21" s="25" t="str">
        <f t="shared" si="3"/>
        <v>ปกติ</v>
      </c>
      <c r="O21" s="25">
        <f>ฉบับครู!AS21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9.5" customHeight="1" x14ac:dyDescent="0.7">
      <c r="A22" s="50"/>
      <c r="B22" s="20" t="s">
        <v>29</v>
      </c>
      <c r="C22" s="43" t="str">
        <f>ฉบับครู!B22</f>
        <v>5/1</v>
      </c>
      <c r="D22" s="48">
        <f>ฉบับนักเรียน!C22</f>
        <v>43440</v>
      </c>
      <c r="E22" s="51" t="str">
        <f>ฉบับนักเรียน!D22</f>
        <v>นางสาวพัณณ์นิญา  กิจอารีย์โชติ</v>
      </c>
      <c r="F22" s="25" t="str">
        <f>ฉบับนักเรียน!E22</f>
        <v>หญิง</v>
      </c>
      <c r="G22" s="25">
        <f>ฉบับครู!AF22</f>
        <v>0</v>
      </c>
      <c r="H22" s="25" t="str">
        <f t="shared" si="0"/>
        <v>ปกติ</v>
      </c>
      <c r="I22" s="25">
        <f>ฉบับครู!AI22</f>
        <v>0</v>
      </c>
      <c r="J22" s="25" t="str">
        <f t="shared" si="1"/>
        <v>ปกติ</v>
      </c>
      <c r="K22" s="25">
        <f>ฉบับครู!AM22</f>
        <v>0</v>
      </c>
      <c r="L22" s="25" t="str">
        <f t="shared" si="2"/>
        <v>ปกติ</v>
      </c>
      <c r="M22" s="25">
        <f>ฉบับครู!AQ22</f>
        <v>0</v>
      </c>
      <c r="N22" s="25" t="str">
        <f t="shared" si="3"/>
        <v>ปกติ</v>
      </c>
      <c r="O22" s="25">
        <f>ฉบับครู!AS22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9.5" customHeight="1" x14ac:dyDescent="0.7">
      <c r="A23" s="50"/>
      <c r="B23" s="20" t="s">
        <v>30</v>
      </c>
      <c r="C23" s="43" t="str">
        <f>ฉบับครู!B23</f>
        <v>5/1</v>
      </c>
      <c r="D23" s="48">
        <f>ฉบับนักเรียน!C23</f>
        <v>43505</v>
      </c>
      <c r="E23" s="51" t="str">
        <f>ฉบับนักเรียน!D23</f>
        <v>นางสาวกัญญาภัทร  สุนาอาจ</v>
      </c>
      <c r="F23" s="25" t="str">
        <f>ฉบับนักเรียน!E23</f>
        <v>หญิง</v>
      </c>
      <c r="G23" s="25">
        <f>ฉบับครู!AF23</f>
        <v>0</v>
      </c>
      <c r="H23" s="25" t="str">
        <f t="shared" si="0"/>
        <v>ปกติ</v>
      </c>
      <c r="I23" s="25">
        <f>ฉบับครู!AI23</f>
        <v>0</v>
      </c>
      <c r="J23" s="25" t="str">
        <f t="shared" si="1"/>
        <v>ปกติ</v>
      </c>
      <c r="K23" s="25">
        <f>ฉบับครู!AM23</f>
        <v>0</v>
      </c>
      <c r="L23" s="25" t="str">
        <f t="shared" si="2"/>
        <v>ปกติ</v>
      </c>
      <c r="M23" s="25">
        <f>ฉบับครู!AQ23</f>
        <v>0</v>
      </c>
      <c r="N23" s="25" t="str">
        <f t="shared" si="3"/>
        <v>ปกติ</v>
      </c>
      <c r="O23" s="25">
        <f>ฉบับครู!AS23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" customHeight="1" x14ac:dyDescent="0.7">
      <c r="A24" s="50"/>
      <c r="B24" s="20" t="s">
        <v>31</v>
      </c>
      <c r="C24" s="43" t="str">
        <f>ฉบับครู!B24</f>
        <v>5/1</v>
      </c>
      <c r="D24" s="48">
        <f>ฉบับนักเรียน!C24</f>
        <v>43515</v>
      </c>
      <c r="E24" s="51" t="str">
        <f>ฉบับนักเรียน!D24</f>
        <v>นางสาวนันท์นภัส  พลอยมณี</v>
      </c>
      <c r="F24" s="25" t="str">
        <f>ฉบับนักเรียน!E24</f>
        <v>หญิง</v>
      </c>
      <c r="G24" s="25">
        <f>ฉบับครู!AF24</f>
        <v>0</v>
      </c>
      <c r="H24" s="25" t="str">
        <f t="shared" si="0"/>
        <v>ปกติ</v>
      </c>
      <c r="I24" s="25">
        <f>ฉบับครู!AI24</f>
        <v>0</v>
      </c>
      <c r="J24" s="25" t="str">
        <f t="shared" si="1"/>
        <v>ปกติ</v>
      </c>
      <c r="K24" s="25">
        <f>ฉบับครู!AM24</f>
        <v>0</v>
      </c>
      <c r="L24" s="25" t="str">
        <f t="shared" si="2"/>
        <v>ปกติ</v>
      </c>
      <c r="M24" s="25">
        <f>ฉบับครู!AQ24</f>
        <v>0</v>
      </c>
      <c r="N24" s="25" t="str">
        <f t="shared" si="3"/>
        <v>ปกติ</v>
      </c>
      <c r="O24" s="25">
        <f>ฉบับครู!AS24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" customHeight="1" x14ac:dyDescent="0.7">
      <c r="A25" s="50"/>
      <c r="B25" s="20" t="s">
        <v>32</v>
      </c>
      <c r="C25" s="43" t="str">
        <f>ฉบับครู!B25</f>
        <v>5/1</v>
      </c>
      <c r="D25" s="48">
        <f>ฉบับนักเรียน!C25</f>
        <v>43516</v>
      </c>
      <c r="E25" s="51" t="str">
        <f>ฉบับนักเรียน!D25</f>
        <v>นางสาวปณิฎฐา  เพียงคาม</v>
      </c>
      <c r="F25" s="25" t="str">
        <f>ฉบับนักเรียน!E25</f>
        <v>หญิง</v>
      </c>
      <c r="G25" s="25">
        <f>ฉบับครู!AF25</f>
        <v>0</v>
      </c>
      <c r="H25" s="25" t="str">
        <f t="shared" si="0"/>
        <v>ปกติ</v>
      </c>
      <c r="I25" s="25">
        <f>ฉบับครู!AI25</f>
        <v>0</v>
      </c>
      <c r="J25" s="25" t="str">
        <f t="shared" si="1"/>
        <v>ปกติ</v>
      </c>
      <c r="K25" s="25">
        <f>ฉบับครู!AM25</f>
        <v>0</v>
      </c>
      <c r="L25" s="25" t="str">
        <f t="shared" si="2"/>
        <v>ปกติ</v>
      </c>
      <c r="M25" s="25">
        <f>ฉบับครู!AQ25</f>
        <v>0</v>
      </c>
      <c r="N25" s="25" t="str">
        <f t="shared" si="3"/>
        <v>ปกติ</v>
      </c>
      <c r="O25" s="25">
        <f>ฉบับครู!AS25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7">
      <c r="A26" s="50"/>
      <c r="B26" s="20" t="s">
        <v>33</v>
      </c>
      <c r="C26" s="43" t="str">
        <f>ฉบับครู!B26</f>
        <v>5/1</v>
      </c>
      <c r="D26" s="48">
        <f>ฉบับนักเรียน!C26</f>
        <v>43520</v>
      </c>
      <c r="E26" s="51" t="str">
        <f>ฉบับนักเรียน!D26</f>
        <v>นางสาวปุณย์จรีย์  สกุลอ่อนนอก</v>
      </c>
      <c r="F26" s="25" t="str">
        <f>ฉบับนักเรียน!E26</f>
        <v>หญิง</v>
      </c>
      <c r="G26" s="25">
        <f>ฉบับครู!AF26</f>
        <v>0</v>
      </c>
      <c r="H26" s="25" t="str">
        <f t="shared" si="0"/>
        <v>ปกติ</v>
      </c>
      <c r="I26" s="25">
        <f>ฉบับครู!AI26</f>
        <v>0</v>
      </c>
      <c r="J26" s="25" t="str">
        <f t="shared" si="1"/>
        <v>ปกติ</v>
      </c>
      <c r="K26" s="25">
        <f>ฉบับครู!AM26</f>
        <v>0</v>
      </c>
      <c r="L26" s="25" t="str">
        <f t="shared" si="2"/>
        <v>ปกติ</v>
      </c>
      <c r="M26" s="25">
        <f>ฉบับครู!AQ26</f>
        <v>0</v>
      </c>
      <c r="N26" s="25" t="str">
        <f t="shared" si="3"/>
        <v>ปกติ</v>
      </c>
      <c r="O26" s="25">
        <f>ฉบับครู!AS26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</row>
    <row r="27" spans="1:31" ht="18" customHeight="1" x14ac:dyDescent="0.7">
      <c r="A27" s="50"/>
      <c r="B27" s="20" t="s">
        <v>34</v>
      </c>
      <c r="C27" s="43" t="str">
        <f>ฉบับครู!B27</f>
        <v>5/1</v>
      </c>
      <c r="D27" s="48">
        <f>ฉบับนักเรียน!C27</f>
        <v>43529</v>
      </c>
      <c r="E27" s="51" t="str">
        <f>ฉบับนักเรียน!D27</f>
        <v>นางสาวสิริรดา  ทะสังขา</v>
      </c>
      <c r="F27" s="25" t="str">
        <f>ฉบับนักเรียน!E27</f>
        <v>หญิง</v>
      </c>
      <c r="G27" s="25">
        <f>ฉบับครู!AF27</f>
        <v>0</v>
      </c>
      <c r="H27" s="25" t="str">
        <f t="shared" si="0"/>
        <v>ปกติ</v>
      </c>
      <c r="I27" s="25">
        <f>ฉบับครู!AI27</f>
        <v>0</v>
      </c>
      <c r="J27" s="25" t="str">
        <f t="shared" si="1"/>
        <v>ปกติ</v>
      </c>
      <c r="K27" s="25">
        <f>ฉบับครู!AM27</f>
        <v>0</v>
      </c>
      <c r="L27" s="25" t="str">
        <f t="shared" si="2"/>
        <v>ปกติ</v>
      </c>
      <c r="M27" s="25">
        <f>ฉบับครู!AQ27</f>
        <v>0</v>
      </c>
      <c r="N27" s="25" t="str">
        <f t="shared" si="3"/>
        <v>ปกติ</v>
      </c>
      <c r="O27" s="25">
        <f>ฉบับครู!AS27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</row>
    <row r="28" spans="1:31" ht="18" customHeight="1" x14ac:dyDescent="0.6">
      <c r="A28" s="39"/>
      <c r="B28" s="20" t="s">
        <v>35</v>
      </c>
      <c r="C28" s="43" t="str">
        <f>ฉบับครู!B28</f>
        <v>5/1</v>
      </c>
      <c r="D28" s="48">
        <f>ฉบับนักเรียน!C28</f>
        <v>43542</v>
      </c>
      <c r="E28" s="51" t="str">
        <f>ฉบับนักเรียน!D28</f>
        <v>นางสาวกชกร  ตาทอง</v>
      </c>
      <c r="F28" s="25" t="str">
        <f>ฉบับนักเรียน!E28</f>
        <v>หญิง</v>
      </c>
      <c r="G28" s="25">
        <f>ฉบับครู!AF28</f>
        <v>0</v>
      </c>
      <c r="H28" s="25" t="str">
        <f t="shared" si="0"/>
        <v>ปกติ</v>
      </c>
      <c r="I28" s="25">
        <f>ฉบับครู!AI28</f>
        <v>0</v>
      </c>
      <c r="J28" s="25" t="str">
        <f t="shared" si="1"/>
        <v>ปกติ</v>
      </c>
      <c r="K28" s="25">
        <f>ฉบับครู!AM28</f>
        <v>0</v>
      </c>
      <c r="L28" s="25" t="str">
        <f t="shared" si="2"/>
        <v>ปกติ</v>
      </c>
      <c r="M28" s="25">
        <f>ฉบับครู!AQ28</f>
        <v>0</v>
      </c>
      <c r="N28" s="25" t="str">
        <f t="shared" si="3"/>
        <v>ปกติ</v>
      </c>
      <c r="O28" s="25">
        <f>ฉบับครู!AS28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5/1</v>
      </c>
      <c r="D29" s="48">
        <f>ฉบับนักเรียน!C29</f>
        <v>43543</v>
      </c>
      <c r="E29" s="51" t="str">
        <f>ฉบับนักเรียน!D29</f>
        <v>นางสาวกมลชนก  ตาทอง</v>
      </c>
      <c r="F29" s="25" t="str">
        <f>ฉบับนักเรียน!E29</f>
        <v>หญิง</v>
      </c>
      <c r="G29" s="25">
        <f>ฉบับครู!AF29</f>
        <v>0</v>
      </c>
      <c r="H29" s="25" t="str">
        <f t="shared" si="0"/>
        <v>ปกติ</v>
      </c>
      <c r="I29" s="25">
        <f>ฉบับครู!AI29</f>
        <v>0</v>
      </c>
      <c r="J29" s="25" t="str">
        <f t="shared" si="1"/>
        <v>ปกติ</v>
      </c>
      <c r="K29" s="25">
        <f>ฉบับครู!AM29</f>
        <v>0</v>
      </c>
      <c r="L29" s="25" t="str">
        <f t="shared" si="2"/>
        <v>ปกติ</v>
      </c>
      <c r="M29" s="25">
        <f>ฉบับครู!AQ29</f>
        <v>0</v>
      </c>
      <c r="N29" s="25" t="str">
        <f t="shared" si="3"/>
        <v>ปกติ</v>
      </c>
      <c r="O29" s="25">
        <f>ฉบับครู!AS29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5/1</v>
      </c>
      <c r="D30" s="48">
        <f>ฉบับนักเรียน!C30</f>
        <v>43547</v>
      </c>
      <c r="E30" s="51" t="str">
        <f>ฉบับนักเรียน!D30</f>
        <v>นางสาวชนิตาภา  พัดจิ๋ว</v>
      </c>
      <c r="F30" s="25" t="str">
        <f>ฉบับนักเรียน!E30</f>
        <v>หญิง</v>
      </c>
      <c r="G30" s="25">
        <f>ฉบับครู!AF30</f>
        <v>0</v>
      </c>
      <c r="H30" s="25" t="str">
        <f t="shared" si="0"/>
        <v>ปกติ</v>
      </c>
      <c r="I30" s="25">
        <f>ฉบับครู!AI30</f>
        <v>0</v>
      </c>
      <c r="J30" s="25" t="str">
        <f t="shared" si="1"/>
        <v>ปกติ</v>
      </c>
      <c r="K30" s="25">
        <f>ฉบับครู!AM30</f>
        <v>0</v>
      </c>
      <c r="L30" s="25" t="str">
        <f t="shared" si="2"/>
        <v>ปกติ</v>
      </c>
      <c r="M30" s="25">
        <f>ฉบับครู!AQ30</f>
        <v>0</v>
      </c>
      <c r="N30" s="25" t="str">
        <f t="shared" si="3"/>
        <v>ปกติ</v>
      </c>
      <c r="O30" s="25">
        <f>ฉบับครู!AS30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5/1</v>
      </c>
      <c r="D31" s="48">
        <f>ฉบับนักเรียน!C31</f>
        <v>43565</v>
      </c>
      <c r="E31" s="51" t="str">
        <f>ฉบับนักเรียน!D31</f>
        <v>นางสาวรัมภาภัค  อรุณภาส</v>
      </c>
      <c r="F31" s="25" t="str">
        <f>ฉบับนักเรียน!E31</f>
        <v>หญิง</v>
      </c>
      <c r="G31" s="25">
        <f>ฉบับครู!AF31</f>
        <v>0</v>
      </c>
      <c r="H31" s="25" t="str">
        <f t="shared" si="0"/>
        <v>ปกติ</v>
      </c>
      <c r="I31" s="25">
        <f>ฉบับครู!AI31</f>
        <v>0</v>
      </c>
      <c r="J31" s="25" t="str">
        <f t="shared" si="1"/>
        <v>ปกติ</v>
      </c>
      <c r="K31" s="25">
        <f>ฉบับครู!AM31</f>
        <v>0</v>
      </c>
      <c r="L31" s="25" t="str">
        <f t="shared" si="2"/>
        <v>ปกติ</v>
      </c>
      <c r="M31" s="25">
        <f>ฉบับครู!AQ31</f>
        <v>0</v>
      </c>
      <c r="N31" s="25" t="str">
        <f t="shared" si="3"/>
        <v>ปกติ</v>
      </c>
      <c r="O31" s="25">
        <f>ฉบับครู!AS31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5/1</v>
      </c>
      <c r="D32" s="48">
        <f>ฉบับนักเรียน!C32</f>
        <v>43567</v>
      </c>
      <c r="E32" s="51" t="str">
        <f>ฉบับนักเรียน!D32</f>
        <v>นางสาววรัญญา  พุ่มเกิด</v>
      </c>
      <c r="F32" s="25" t="str">
        <f>ฉบับนักเรียน!E32</f>
        <v>หญิง</v>
      </c>
      <c r="G32" s="25">
        <f>ฉบับครู!AF32</f>
        <v>0</v>
      </c>
      <c r="H32" s="25" t="str">
        <f t="shared" si="0"/>
        <v>ปกติ</v>
      </c>
      <c r="I32" s="25">
        <f>ฉบับครู!AI32</f>
        <v>0</v>
      </c>
      <c r="J32" s="25" t="str">
        <f t="shared" si="1"/>
        <v>ปกติ</v>
      </c>
      <c r="K32" s="25">
        <f>ฉบับครู!AM32</f>
        <v>0</v>
      </c>
      <c r="L32" s="25" t="str">
        <f t="shared" si="2"/>
        <v>ปกติ</v>
      </c>
      <c r="M32" s="25">
        <f>ฉบับครู!AQ32</f>
        <v>0</v>
      </c>
      <c r="N32" s="25" t="str">
        <f t="shared" si="3"/>
        <v>ปกติ</v>
      </c>
      <c r="O32" s="25">
        <f>ฉบับครู!AS32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5/1</v>
      </c>
      <c r="D33" s="48">
        <f>ฉบับนักเรียน!C33</f>
        <v>43570</v>
      </c>
      <c r="E33" s="51" t="str">
        <f>ฉบับนักเรียน!D33</f>
        <v>นางสาววริศรา  ธรรมเสวีฤกษ์</v>
      </c>
      <c r="F33" s="25" t="str">
        <f>ฉบับนักเรียน!E33</f>
        <v>หญิง</v>
      </c>
      <c r="G33" s="25">
        <f>ฉบับครู!AF33</f>
        <v>0</v>
      </c>
      <c r="H33" s="25" t="str">
        <f t="shared" si="0"/>
        <v>ปกติ</v>
      </c>
      <c r="I33" s="25">
        <f>ฉบับครู!AI33</f>
        <v>0</v>
      </c>
      <c r="J33" s="25" t="str">
        <f t="shared" si="1"/>
        <v>ปกติ</v>
      </c>
      <c r="K33" s="25">
        <f>ฉบับครู!AM33</f>
        <v>0</v>
      </c>
      <c r="L33" s="25" t="str">
        <f t="shared" si="2"/>
        <v>ปกติ</v>
      </c>
      <c r="M33" s="25">
        <f>ฉบับครู!AQ33</f>
        <v>0</v>
      </c>
      <c r="N33" s="25" t="str">
        <f t="shared" si="3"/>
        <v>ปกติ</v>
      </c>
      <c r="O33" s="25">
        <f>ฉบับครู!AS33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5/1</v>
      </c>
      <c r="D34" s="48">
        <f>ฉบับนักเรียน!C34</f>
        <v>43575</v>
      </c>
      <c r="E34" s="51" t="str">
        <f>ฉบับนักเรียน!D34</f>
        <v>นางสาวศศิณัฐ  พุฒิพงศ์โภไคย</v>
      </c>
      <c r="F34" s="25" t="str">
        <f>ฉบับนักเรียน!E34</f>
        <v>หญิง</v>
      </c>
      <c r="G34" s="25">
        <f>ฉบับครู!AF34</f>
        <v>0</v>
      </c>
      <c r="H34" s="25" t="str">
        <f t="shared" si="0"/>
        <v>ปกติ</v>
      </c>
      <c r="I34" s="25">
        <f>ฉบับครู!AI34</f>
        <v>0</v>
      </c>
      <c r="J34" s="25" t="str">
        <f t="shared" si="1"/>
        <v>ปกติ</v>
      </c>
      <c r="K34" s="25">
        <f>ฉบับครู!AM34</f>
        <v>0</v>
      </c>
      <c r="L34" s="25" t="str">
        <f t="shared" si="2"/>
        <v>ปกติ</v>
      </c>
      <c r="M34" s="25">
        <f>ฉบับครู!AQ34</f>
        <v>0</v>
      </c>
      <c r="N34" s="25" t="str">
        <f t="shared" si="3"/>
        <v>ปกติ</v>
      </c>
      <c r="O34" s="25">
        <f>ฉบับครู!AS34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5/1</v>
      </c>
      <c r="D35" s="48">
        <f>ฉบับนักเรียน!C35</f>
        <v>43576</v>
      </c>
      <c r="E35" s="51" t="str">
        <f>ฉบับนักเรียน!D35</f>
        <v>นางสาวอนงค์นาถ  แก่นศักดิ์ศิริ</v>
      </c>
      <c r="F35" s="25" t="str">
        <f>ฉบับนักเรียน!E35</f>
        <v>หญิง</v>
      </c>
      <c r="G35" s="25">
        <f>ฉบับครู!AF35</f>
        <v>0</v>
      </c>
      <c r="H35" s="25" t="str">
        <f t="shared" si="0"/>
        <v>ปกติ</v>
      </c>
      <c r="I35" s="25">
        <f>ฉบับครู!AI35</f>
        <v>0</v>
      </c>
      <c r="J35" s="25" t="str">
        <f t="shared" si="1"/>
        <v>ปกติ</v>
      </c>
      <c r="K35" s="25">
        <f>ฉบับครู!AM35</f>
        <v>0</v>
      </c>
      <c r="L35" s="25" t="str">
        <f t="shared" si="2"/>
        <v>ปกติ</v>
      </c>
      <c r="M35" s="25">
        <f>ฉบับครู!AQ35</f>
        <v>0</v>
      </c>
      <c r="N35" s="25" t="str">
        <f t="shared" si="3"/>
        <v>ปกติ</v>
      </c>
      <c r="O35" s="25">
        <f>ฉบับครู!AS35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5/1</v>
      </c>
      <c r="D36" s="48">
        <f>ฉบับนักเรียน!C36</f>
        <v>43597</v>
      </c>
      <c r="E36" s="51" t="str">
        <f>ฉบับนักเรียน!D36</f>
        <v>นางสาวมนพร  เลิศสกุลไพศาล</v>
      </c>
      <c r="F36" s="25" t="str">
        <f>ฉบับนักเรียน!E36</f>
        <v>หญิง</v>
      </c>
      <c r="G36" s="25">
        <f>ฉบับครู!AF36</f>
        <v>0</v>
      </c>
      <c r="H36" s="25" t="str">
        <f t="shared" si="0"/>
        <v>ปกติ</v>
      </c>
      <c r="I36" s="25">
        <f>ฉบับครู!AI36</f>
        <v>0</v>
      </c>
      <c r="J36" s="25" t="str">
        <f t="shared" si="1"/>
        <v>ปกติ</v>
      </c>
      <c r="K36" s="25">
        <f>ฉบับครู!AM36</f>
        <v>0</v>
      </c>
      <c r="L36" s="25" t="str">
        <f t="shared" si="2"/>
        <v>ปกติ</v>
      </c>
      <c r="M36" s="25">
        <f>ฉบับครู!AQ36</f>
        <v>0</v>
      </c>
      <c r="N36" s="25" t="str">
        <f t="shared" si="3"/>
        <v>ปกติ</v>
      </c>
      <c r="O36" s="25">
        <f>ฉบับครู!AS36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5/1</v>
      </c>
      <c r="D37" s="48">
        <f>ฉบับนักเรียน!C37</f>
        <v>43700</v>
      </c>
      <c r="E37" s="51" t="str">
        <f>ฉบับนักเรียน!D37</f>
        <v>นางสาวเบญญาทิพย์  ศรีเม้ม</v>
      </c>
      <c r="F37" s="25" t="str">
        <f>ฉบับนักเรียน!E37</f>
        <v>หญิง</v>
      </c>
      <c r="G37" s="25">
        <f>ฉบับครู!AF37</f>
        <v>0</v>
      </c>
      <c r="H37" s="25" t="str">
        <f t="shared" si="0"/>
        <v>ปกติ</v>
      </c>
      <c r="I37" s="25">
        <f>ฉบับครู!AI37</f>
        <v>0</v>
      </c>
      <c r="J37" s="25" t="str">
        <f t="shared" si="1"/>
        <v>ปกติ</v>
      </c>
      <c r="K37" s="25">
        <f>ฉบับครู!AM37</f>
        <v>0</v>
      </c>
      <c r="L37" s="25" t="str">
        <f t="shared" si="2"/>
        <v>ปกติ</v>
      </c>
      <c r="M37" s="25">
        <f>ฉบับครู!AQ37</f>
        <v>0</v>
      </c>
      <c r="N37" s="25" t="str">
        <f t="shared" si="3"/>
        <v>ปกติ</v>
      </c>
      <c r="O37" s="25">
        <f>ฉบับครู!AS37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5/1</v>
      </c>
      <c r="D38" s="48">
        <f>ฉบับนักเรียน!C38</f>
        <v>43712</v>
      </c>
      <c r="E38" s="51" t="str">
        <f>ฉบับนักเรียน!D38</f>
        <v>นางสาวสุนารี  สิงห์ทอง</v>
      </c>
      <c r="F38" s="25" t="str">
        <f>ฉบับนักเรียน!E38</f>
        <v>หญิง</v>
      </c>
      <c r="G38" s="25">
        <f>ฉบับครู!AF38</f>
        <v>0</v>
      </c>
      <c r="H38" s="25" t="str">
        <f t="shared" si="0"/>
        <v>ปกติ</v>
      </c>
      <c r="I38" s="25">
        <f>ฉบับครู!AI38</f>
        <v>0</v>
      </c>
      <c r="J38" s="25" t="str">
        <f t="shared" si="1"/>
        <v>ปกติ</v>
      </c>
      <c r="K38" s="25">
        <f>ฉบับครู!AM38</f>
        <v>0</v>
      </c>
      <c r="L38" s="25" t="str">
        <f t="shared" si="2"/>
        <v>ปกติ</v>
      </c>
      <c r="M38" s="25">
        <f>ฉบับครู!AQ38</f>
        <v>0</v>
      </c>
      <c r="N38" s="25" t="str">
        <f t="shared" si="3"/>
        <v>ปกติ</v>
      </c>
      <c r="O38" s="25">
        <f>ฉบับครู!AS38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5/1</v>
      </c>
      <c r="D39" s="48">
        <f>ฉบับนักเรียน!C39</f>
        <v>43786</v>
      </c>
      <c r="E39" s="51" t="str">
        <f>ฉบับนักเรียน!D39</f>
        <v>นางสาวดวงแก้ว  ไชยนา</v>
      </c>
      <c r="F39" s="25" t="str">
        <f>ฉบับนักเรียน!E39</f>
        <v>หญิง</v>
      </c>
      <c r="G39" s="25">
        <f>ฉบับครู!AF39</f>
        <v>0</v>
      </c>
      <c r="H39" s="25" t="str">
        <f t="shared" si="0"/>
        <v>ปกติ</v>
      </c>
      <c r="I39" s="25">
        <f>ฉบับครู!AI39</f>
        <v>0</v>
      </c>
      <c r="J39" s="25" t="str">
        <f t="shared" si="1"/>
        <v>ปกติ</v>
      </c>
      <c r="K39" s="25">
        <f>ฉบับครู!AM39</f>
        <v>0</v>
      </c>
      <c r="L39" s="25" t="str">
        <f t="shared" si="2"/>
        <v>ปกติ</v>
      </c>
      <c r="M39" s="25">
        <f>ฉบับครู!AQ39</f>
        <v>0</v>
      </c>
      <c r="N39" s="25" t="str">
        <f t="shared" si="3"/>
        <v>ปกติ</v>
      </c>
      <c r="O39" s="25">
        <f>ฉบับครู!AS39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5/1</v>
      </c>
      <c r="D40" s="48">
        <f>ฉบับนักเรียน!C40</f>
        <v>43794</v>
      </c>
      <c r="E40" s="51" t="str">
        <f>ฉบับนักเรียน!D40</f>
        <v>นางสาวรามาวดี  ชัยมีแรง</v>
      </c>
      <c r="F40" s="25" t="str">
        <f>ฉบับนักเรียน!E40</f>
        <v>หญิง</v>
      </c>
      <c r="G40" s="25">
        <f>ฉบับครู!AF40</f>
        <v>0</v>
      </c>
      <c r="H40" s="25" t="str">
        <f t="shared" si="0"/>
        <v>ปกติ</v>
      </c>
      <c r="I40" s="25">
        <f>ฉบับครู!AI40</f>
        <v>0</v>
      </c>
      <c r="J40" s="25" t="str">
        <f t="shared" si="1"/>
        <v>ปกติ</v>
      </c>
      <c r="K40" s="25">
        <f>ฉบับครู!AM40</f>
        <v>0</v>
      </c>
      <c r="L40" s="25" t="str">
        <f t="shared" si="2"/>
        <v>ปกติ</v>
      </c>
      <c r="M40" s="25">
        <f>ฉบับครู!AQ40</f>
        <v>0</v>
      </c>
      <c r="N40" s="25" t="str">
        <f t="shared" si="3"/>
        <v>ปกติ</v>
      </c>
      <c r="O40" s="25">
        <f>ฉบับครู!AS40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5/1</v>
      </c>
      <c r="D41" s="48">
        <f>ฉบับนักเรียน!C41</f>
        <v>43837</v>
      </c>
      <c r="E41" s="51" t="str">
        <f>ฉบับนักเรียน!D41</f>
        <v>นางสาวบุณจิรัฐญาดา  วงค์ส้มจีน</v>
      </c>
      <c r="F41" s="25" t="str">
        <f>ฉบับนักเรียน!E41</f>
        <v>หญิง</v>
      </c>
      <c r="G41" s="25">
        <f>ฉบับครู!AF41</f>
        <v>0</v>
      </c>
      <c r="H41" s="25" t="str">
        <f t="shared" si="0"/>
        <v>ปกติ</v>
      </c>
      <c r="I41" s="25">
        <f>ฉบับครู!AI41</f>
        <v>0</v>
      </c>
      <c r="J41" s="25" t="str">
        <f t="shared" si="1"/>
        <v>ปกติ</v>
      </c>
      <c r="K41" s="25">
        <f>ฉบับครู!AM41</f>
        <v>0</v>
      </c>
      <c r="L41" s="25" t="str">
        <f t="shared" si="2"/>
        <v>ปกติ</v>
      </c>
      <c r="M41" s="25">
        <f>ฉบับครู!AQ41</f>
        <v>0</v>
      </c>
      <c r="N41" s="25" t="str">
        <f t="shared" si="3"/>
        <v>ปกติ</v>
      </c>
      <c r="O41" s="25">
        <f>ฉบับครู!AS41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5/1</v>
      </c>
      <c r="D42" s="48">
        <f>ฉบับนักเรียน!C42</f>
        <v>43844</v>
      </c>
      <c r="E42" s="51" t="str">
        <f>ฉบับนักเรียน!D42</f>
        <v>นางสาววรพิชชา  ศิริทิพย์</v>
      </c>
      <c r="F42" s="25" t="str">
        <f>ฉบับนักเรียน!E42</f>
        <v>หญิง</v>
      </c>
      <c r="G42" s="25">
        <f>ฉบับครู!AF42</f>
        <v>0</v>
      </c>
      <c r="H42" s="25" t="str">
        <f t="shared" si="0"/>
        <v>ปกติ</v>
      </c>
      <c r="I42" s="25">
        <f>ฉบับครู!AI42</f>
        <v>0</v>
      </c>
      <c r="J42" s="25" t="str">
        <f t="shared" si="1"/>
        <v>ปกติ</v>
      </c>
      <c r="K42" s="25">
        <f>ฉบับครู!AM42</f>
        <v>0</v>
      </c>
      <c r="L42" s="25" t="str">
        <f t="shared" si="2"/>
        <v>ปกติ</v>
      </c>
      <c r="M42" s="25">
        <f>ฉบับครู!AQ42</f>
        <v>0</v>
      </c>
      <c r="N42" s="25" t="str">
        <f t="shared" si="3"/>
        <v>ปกติ</v>
      </c>
      <c r="O42" s="25">
        <f>ฉบับครู!AS42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5/1</v>
      </c>
      <c r="D43" s="48">
        <f>ฉบับนักเรียน!C43</f>
        <v>43934</v>
      </c>
      <c r="E43" s="51" t="str">
        <f>ฉบับนักเรียน!D43</f>
        <v>นางสาววราภรณ์  อุไรสกุล</v>
      </c>
      <c r="F43" s="25" t="str">
        <f>ฉบับนักเรียน!E43</f>
        <v>หญิง</v>
      </c>
      <c r="G43" s="25">
        <f>ฉบับครู!AF43</f>
        <v>0</v>
      </c>
      <c r="H43" s="25" t="str">
        <f t="shared" si="0"/>
        <v>ปกติ</v>
      </c>
      <c r="I43" s="25">
        <f>ฉบับครู!AI43</f>
        <v>0</v>
      </c>
      <c r="J43" s="25" t="str">
        <f t="shared" si="1"/>
        <v>ปกติ</v>
      </c>
      <c r="K43" s="25">
        <f>ฉบับครู!AM43</f>
        <v>0</v>
      </c>
      <c r="L43" s="25" t="str">
        <f t="shared" si="2"/>
        <v>ปกติ</v>
      </c>
      <c r="M43" s="25">
        <f>ฉบับครู!AQ43</f>
        <v>0</v>
      </c>
      <c r="N43" s="25" t="str">
        <f t="shared" si="3"/>
        <v>ปกติ</v>
      </c>
      <c r="O43" s="25">
        <f>ฉบับครู!AS43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5/1</v>
      </c>
      <c r="D44" s="48">
        <f>ฉบับนักเรียน!C44</f>
        <v>45619</v>
      </c>
      <c r="E44" s="51" t="str">
        <f>ฉบับนักเรียน!D44</f>
        <v>นางสาวนรินทร์พร  พิทักษ์มหามงคล</v>
      </c>
      <c r="F44" s="25" t="str">
        <f>ฉบับนักเรียน!E44</f>
        <v>หญิง</v>
      </c>
      <c r="G44" s="25">
        <f>ฉบับครู!AF44</f>
        <v>0</v>
      </c>
      <c r="H44" s="25" t="str">
        <f t="shared" si="0"/>
        <v>ปกติ</v>
      </c>
      <c r="I44" s="25">
        <f>ฉบับครู!AI44</f>
        <v>0</v>
      </c>
      <c r="J44" s="25" t="str">
        <f t="shared" si="1"/>
        <v>ปกติ</v>
      </c>
      <c r="K44" s="25">
        <f>ฉบับครู!AM44</f>
        <v>0</v>
      </c>
      <c r="L44" s="25" t="str">
        <f t="shared" si="2"/>
        <v>ปกติ</v>
      </c>
      <c r="M44" s="25">
        <f>ฉบับครู!AQ44</f>
        <v>0</v>
      </c>
      <c r="N44" s="25" t="str">
        <f t="shared" si="3"/>
        <v>ปกติ</v>
      </c>
      <c r="O44" s="25">
        <f>ฉบับครู!AS44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5.75" customHeight="1" x14ac:dyDescent="0.6">
      <c r="A45" s="39"/>
      <c r="B45" s="20" t="s">
        <v>52</v>
      </c>
      <c r="C45" s="43" t="str">
        <f>ฉบับครู!B45</f>
        <v>5/1</v>
      </c>
      <c r="D45" s="48">
        <f>ฉบับนักเรียน!C45</f>
        <v>45620</v>
      </c>
      <c r="E45" s="51" t="str">
        <f>ฉบับนักเรียน!D45</f>
        <v>นางสาวสรนยา  รักกุศล</v>
      </c>
      <c r="F45" s="25" t="str">
        <f>ฉบับนักเรียน!E45</f>
        <v>หญิง</v>
      </c>
      <c r="G45" s="25">
        <f>ฉบับครู!AF45</f>
        <v>0</v>
      </c>
      <c r="H45" s="25" t="str">
        <f t="shared" ref="H45" si="8">IF(G45&lt;4,"ปกติ",IF(G45&lt;6,"เสี่ยง","มีปัญหา"))</f>
        <v>ปกติ</v>
      </c>
      <c r="I45" s="25">
        <f>ฉบับครู!AI45</f>
        <v>0</v>
      </c>
      <c r="J45" s="25" t="str">
        <f t="shared" ref="J45" si="9">IF(I45&lt;4,"ปกติ",IF(I45&lt;5,"เสี่ยง","มีปัญหา"))</f>
        <v>ปกติ</v>
      </c>
      <c r="K45" s="25">
        <f>ฉบับครู!AM45</f>
        <v>0</v>
      </c>
      <c r="L45" s="25" t="str">
        <f t="shared" ref="L45" si="10">IF(K45&lt;6,"ปกติ",IF(K45&lt;7,"เสี่ยง","มีปัญหา"))</f>
        <v>ปกติ</v>
      </c>
      <c r="M45" s="25">
        <f>ฉบับครู!AQ45</f>
        <v>0</v>
      </c>
      <c r="N45" s="25" t="str">
        <f t="shared" ref="N45" si="11">IF(M45&lt;5,"ปกติ",IF(M45&lt;6,"เสี่ยง","มีปัญหา"))</f>
        <v>ปกติ</v>
      </c>
      <c r="O45" s="25">
        <f>ฉบับครู!AS45</f>
        <v>0</v>
      </c>
      <c r="P45" s="25" t="str">
        <f t="shared" ref="P45" si="12">IF(O45&gt;4,"มีจุดแข็ง","ไม่มีจุดแข็ง")</f>
        <v>ไม่มีจุดแข็ง</v>
      </c>
      <c r="Q45" s="25">
        <f t="shared" ref="Q45" si="13">G45+I45+K45+M45</f>
        <v>0</v>
      </c>
      <c r="R45" s="25">
        <f t="shared" ref="R45" si="14">SUM(G45,I45,K45,M45)</f>
        <v>0</v>
      </c>
      <c r="S45" s="25" t="str">
        <f t="shared" ref="S45" si="15">IF(R45&lt;17,"ปกติ",IF(R45&lt;20,"เสี่ยง","มีปัญหา"))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/>
      <c r="D46" s="48"/>
      <c r="E46" s="51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44" t="str">
        <f>report1!D56</f>
        <v>(ลงชื่อ)</v>
      </c>
      <c r="E56" s="39"/>
      <c r="F56" s="39"/>
      <c r="G56" s="39"/>
      <c r="H56" s="39"/>
      <c r="I56" s="39"/>
      <c r="J56" s="39"/>
      <c r="K56" s="39"/>
      <c r="L56" s="39" t="str">
        <f>report1!L56</f>
        <v xml:space="preserve">                 (ลงชื่อ)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report1!E57</f>
        <v>นางสาวขวัญหทัย อ้นฟัก</v>
      </c>
      <c r="F57" s="39"/>
      <c r="G57" s="39"/>
      <c r="H57" s="39"/>
      <c r="I57" s="39"/>
      <c r="J57" s="39"/>
      <c r="K57" s="39"/>
      <c r="L57" s="39"/>
      <c r="M57" s="39"/>
      <c r="N57" s="84">
        <f>report1!N57</f>
        <v>0</v>
      </c>
      <c r="O57" s="85"/>
      <c r="P57" s="85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tr">
        <f>report1!E58</f>
        <v xml:space="preserve">      ครูที่ปรึกษา</v>
      </c>
      <c r="F58" s="39"/>
      <c r="G58" s="39"/>
      <c r="H58" s="39"/>
      <c r="I58" s="39"/>
      <c r="J58" s="39"/>
      <c r="K58" s="39"/>
      <c r="L58" s="39"/>
      <c r="M58" s="52" t="str">
        <f>report1!M58</f>
        <v xml:space="preserve">             (ครูที่ปรึกษา)</v>
      </c>
      <c r="N58" s="84" t="str">
        <f>report1!N58</f>
        <v>ครูที่ปรึกษา</v>
      </c>
      <c r="O58" s="85"/>
      <c r="P58" s="85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topLeftCell="A37" zoomScale="90" zoomScaleNormal="90" workbookViewId="0">
      <selection activeCell="C46" sqref="C46:S46"/>
    </sheetView>
  </sheetViews>
  <sheetFormatPr defaultColWidth="10.08203125" defaultRowHeight="15" customHeight="1" x14ac:dyDescent="0.6"/>
  <cols>
    <col min="1" max="1" width="4.16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8" style="45" customWidth="1"/>
    <col min="7" max="7" width="4.4140625" style="45" hidden="1" customWidth="1"/>
    <col min="8" max="8" width="13.58203125" style="45" customWidth="1"/>
    <col min="9" max="9" width="4.4140625" style="45" hidden="1" customWidth="1"/>
    <col min="10" max="10" width="14.58203125" style="45" customWidth="1"/>
    <col min="11" max="11" width="4.4140625" style="45" hidden="1" customWidth="1"/>
    <col min="12" max="12" width="13.58203125" style="45" customWidth="1"/>
    <col min="13" max="13" width="3.9140625" style="45" hidden="1" customWidth="1"/>
    <col min="14" max="14" width="13.58203125" style="45" customWidth="1"/>
    <col min="15" max="15" width="4.4140625" style="45" hidden="1" customWidth="1"/>
    <col min="16" max="16" width="13.58203125" style="45" customWidth="1"/>
    <col min="17" max="18" width="4" style="45" hidden="1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9.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9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9.5" customHeight="1" x14ac:dyDescent="0.6">
      <c r="A2" s="39"/>
      <c r="B2" s="87" t="s">
        <v>0</v>
      </c>
      <c r="C2" s="88"/>
      <c r="D2" s="88"/>
      <c r="E2" s="88"/>
      <c r="F2" s="89"/>
      <c r="G2" s="56"/>
      <c r="H2" s="97" t="s">
        <v>86</v>
      </c>
      <c r="I2" s="88"/>
      <c r="J2" s="88"/>
      <c r="K2" s="88"/>
      <c r="L2" s="88"/>
      <c r="M2" s="88"/>
      <c r="N2" s="88"/>
      <c r="O2" s="88"/>
      <c r="P2" s="88"/>
      <c r="Q2" s="88"/>
      <c r="R2" s="88"/>
      <c r="S2" s="8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9.5" customHeight="1" x14ac:dyDescent="0.6">
      <c r="A3" s="39"/>
      <c r="B3" s="87" t="str">
        <f>ฉบับนักเรียน!A3</f>
        <v xml:space="preserve">นางสาวขวัญหทัย อ้นฟัก  </v>
      </c>
      <c r="C3" s="88"/>
      <c r="D3" s="88"/>
      <c r="E3" s="88"/>
      <c r="F3" s="89"/>
      <c r="G3" s="56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9.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9.5" customHeight="1" x14ac:dyDescent="0.6">
      <c r="A5" s="39"/>
      <c r="B5" s="20" t="s">
        <v>66</v>
      </c>
      <c r="C5" s="43" t="str">
        <f>ฉบับครู!B5</f>
        <v>5/1</v>
      </c>
      <c r="D5" s="74">
        <f>ฉบับนักเรียน!C5</f>
        <v>43381</v>
      </c>
      <c r="E5" s="41" t="str">
        <f>ฉบับนักเรียน!D5</f>
        <v>นายกฤษณรงค์  เขตจัตุรัส</v>
      </c>
      <c r="F5" s="25" t="str">
        <f>ฉบับนักเรียน!E5</f>
        <v>ชาย</v>
      </c>
      <c r="G5" s="25">
        <f>ฉบับผู้ปกครอง!AF5</f>
        <v>0</v>
      </c>
      <c r="H5" s="25" t="str">
        <f t="shared" ref="H5:H44" si="0">IF(G5&lt;5,"ปกติ",IF(G5&lt;6,"เสี่ยง","มีปัญหา"))</f>
        <v>ปกติ</v>
      </c>
      <c r="I5" s="25">
        <f>ฉบับผู้ปกครอง!AI5</f>
        <v>0</v>
      </c>
      <c r="J5" s="25" t="str">
        <f t="shared" ref="J5:J44" si="1">IF(I5&lt;4,"ปกติ",IF(I5&lt;5,"เสี่ยง","มีปัญหา"))</f>
        <v>ปกติ</v>
      </c>
      <c r="K5" s="25">
        <f>ฉบับผู้ปกครอง!AM5</f>
        <v>0</v>
      </c>
      <c r="L5" s="25" t="str">
        <f t="shared" ref="L5:L44" si="2">IF(K5&lt;6,"ปกติ",IF(K5&lt;7,"เสี่ยง","มีปัญหา"))</f>
        <v>ปกติ</v>
      </c>
      <c r="M5" s="25">
        <f>ฉบับผู้ปกครอง!AQ5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ฉบับผู้ปกครอง!AS5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IF(R5&lt;17,"ปกติ",IF(R5&lt;20,"เสี่ยง","มีปัญหา"))</f>
        <v>ปกติ</v>
      </c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</row>
    <row r="6" spans="1:31" ht="19.5" customHeight="1" x14ac:dyDescent="0.6">
      <c r="A6" s="39"/>
      <c r="B6" s="20" t="s">
        <v>13</v>
      </c>
      <c r="C6" s="43" t="str">
        <f>ฉบับครู!B6</f>
        <v>5/1</v>
      </c>
      <c r="D6" s="74">
        <f>ฉบับนักเรียน!C6</f>
        <v>43420</v>
      </c>
      <c r="E6" s="41" t="str">
        <f>ฉบับนักเรียน!D6</f>
        <v>นายธนากร  เรืองศรี</v>
      </c>
      <c r="F6" s="25" t="str">
        <f>ฉบับนักเรียน!E6</f>
        <v>ชาย</v>
      </c>
      <c r="G6" s="25">
        <f>ฉบับผู้ปกครอง!AF6</f>
        <v>0</v>
      </c>
      <c r="H6" s="25" t="str">
        <f t="shared" si="0"/>
        <v>ปกติ</v>
      </c>
      <c r="I6" s="25">
        <f>ฉบับผู้ปกครอง!AI6</f>
        <v>0</v>
      </c>
      <c r="J6" s="25" t="str">
        <f t="shared" si="1"/>
        <v>ปกติ</v>
      </c>
      <c r="K6" s="25">
        <f>ฉบับผู้ปกครอง!AM6</f>
        <v>0</v>
      </c>
      <c r="L6" s="25" t="str">
        <f t="shared" si="2"/>
        <v>ปกติ</v>
      </c>
      <c r="M6" s="25">
        <f>ฉบับผู้ปกครอง!AQ6</f>
        <v>0</v>
      </c>
      <c r="N6" s="25" t="str">
        <f t="shared" si="3"/>
        <v>ปกติ</v>
      </c>
      <c r="O6" s="26">
        <f>ฉบับผู้ปกครอง!AS6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</row>
    <row r="7" spans="1:31" ht="19.5" customHeight="1" x14ac:dyDescent="0.6">
      <c r="A7" s="39"/>
      <c r="B7" s="20" t="s">
        <v>14</v>
      </c>
      <c r="C7" s="43" t="str">
        <f>ฉบับครู!B7</f>
        <v>5/1</v>
      </c>
      <c r="D7" s="74">
        <f>ฉบับนักเรียน!C7</f>
        <v>43423</v>
      </c>
      <c r="E7" s="41" t="str">
        <f>ฉบับนักเรียน!D7</f>
        <v>นายพงศภัค  พึ่งตำบล</v>
      </c>
      <c r="F7" s="25" t="str">
        <f>ฉบับนักเรียน!E7</f>
        <v>ชาย</v>
      </c>
      <c r="G7" s="25">
        <f>ฉบับผู้ปกครอง!AF7</f>
        <v>0</v>
      </c>
      <c r="H7" s="25" t="str">
        <f t="shared" si="0"/>
        <v>ปกติ</v>
      </c>
      <c r="I7" s="25">
        <f>ฉบับผู้ปกครอง!AI7</f>
        <v>0</v>
      </c>
      <c r="J7" s="25" t="str">
        <f t="shared" si="1"/>
        <v>ปกติ</v>
      </c>
      <c r="K7" s="25">
        <f>ฉบับผู้ปกครอง!AM7</f>
        <v>0</v>
      </c>
      <c r="L7" s="25" t="str">
        <f t="shared" si="2"/>
        <v>ปกติ</v>
      </c>
      <c r="M7" s="25">
        <f>ฉบับผู้ปกครอง!AQ7</f>
        <v>0</v>
      </c>
      <c r="N7" s="25" t="str">
        <f t="shared" si="3"/>
        <v>ปกติ</v>
      </c>
      <c r="O7" s="25">
        <f>ฉบับผู้ปกครอง!AS7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</row>
    <row r="8" spans="1:31" ht="19.5" customHeight="1" x14ac:dyDescent="0.6">
      <c r="A8" s="39"/>
      <c r="B8" s="20" t="s">
        <v>15</v>
      </c>
      <c r="C8" s="43" t="str">
        <f>ฉบับครู!B8</f>
        <v>5/1</v>
      </c>
      <c r="D8" s="74">
        <f>ฉบับนักเรียน!C8</f>
        <v>43498</v>
      </c>
      <c r="E8" s="41" t="str">
        <f>ฉบับนักเรียน!D8</f>
        <v>นายภานุวัฒน์  พิลาศรี</v>
      </c>
      <c r="F8" s="25" t="str">
        <f>ฉบับนักเรียน!E8</f>
        <v>ชาย</v>
      </c>
      <c r="G8" s="25">
        <f>ฉบับผู้ปกครอง!AF8</f>
        <v>0</v>
      </c>
      <c r="H8" s="25" t="str">
        <f t="shared" si="0"/>
        <v>ปกติ</v>
      </c>
      <c r="I8" s="25">
        <f>ฉบับผู้ปกครอง!AI8</f>
        <v>0</v>
      </c>
      <c r="J8" s="25" t="str">
        <f t="shared" si="1"/>
        <v>ปกติ</v>
      </c>
      <c r="K8" s="25">
        <f>ฉบับผู้ปกครอง!AM8</f>
        <v>0</v>
      </c>
      <c r="L8" s="25" t="str">
        <f t="shared" si="2"/>
        <v>ปกติ</v>
      </c>
      <c r="M8" s="25">
        <f>ฉบับผู้ปกครอง!AQ8</f>
        <v>0</v>
      </c>
      <c r="N8" s="25" t="str">
        <f t="shared" si="3"/>
        <v>ปกติ</v>
      </c>
      <c r="O8" s="25">
        <f>ฉบับผู้ปกครอง!AS8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pans="1:31" ht="19.5" customHeight="1" x14ac:dyDescent="0.6">
      <c r="A9" s="39"/>
      <c r="B9" s="20" t="s">
        <v>16</v>
      </c>
      <c r="C9" s="43" t="str">
        <f>ฉบับครู!B9</f>
        <v>5/1</v>
      </c>
      <c r="D9" s="74">
        <f>ฉบับนักเรียน!C9</f>
        <v>43539</v>
      </c>
      <c r="E9" s="41" t="str">
        <f>ฉบับนักเรียน!D9</f>
        <v>นายภูริ  ศิวิไล</v>
      </c>
      <c r="F9" s="25" t="str">
        <f>ฉบับนักเรียน!E9</f>
        <v>ชาย</v>
      </c>
      <c r="G9" s="25">
        <f>ฉบับผู้ปกครอง!AF9</f>
        <v>0</v>
      </c>
      <c r="H9" s="25" t="str">
        <f t="shared" si="0"/>
        <v>ปกติ</v>
      </c>
      <c r="I9" s="25">
        <f>ฉบับผู้ปกครอง!AI9</f>
        <v>0</v>
      </c>
      <c r="J9" s="25" t="str">
        <f t="shared" si="1"/>
        <v>ปกติ</v>
      </c>
      <c r="K9" s="25">
        <f>ฉบับผู้ปกครอง!AM9</f>
        <v>0</v>
      </c>
      <c r="L9" s="25" t="str">
        <f t="shared" si="2"/>
        <v>ปกติ</v>
      </c>
      <c r="M9" s="25">
        <f>ฉบับผู้ปกครอง!AQ9</f>
        <v>0</v>
      </c>
      <c r="N9" s="25" t="str">
        <f t="shared" si="3"/>
        <v>ปกติ</v>
      </c>
      <c r="O9" s="26">
        <f>ฉบับผู้ปกครอง!AS9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pans="1:31" ht="19.5" customHeight="1" x14ac:dyDescent="0.6">
      <c r="A10" s="39"/>
      <c r="B10" s="20" t="s">
        <v>17</v>
      </c>
      <c r="C10" s="43" t="str">
        <f>ฉบับครู!B10</f>
        <v>5/1</v>
      </c>
      <c r="D10" s="74">
        <f>ฉบับนักเรียน!C10</f>
        <v>43583</v>
      </c>
      <c r="E10" s="41" t="str">
        <f>ฉบับนักเรียน!D10</f>
        <v>นายธนภูมิ  ประพงษ์</v>
      </c>
      <c r="F10" s="25" t="str">
        <f>ฉบับนักเรียน!E10</f>
        <v>ชาย</v>
      </c>
      <c r="G10" s="25">
        <f>ฉบับผู้ปกครอง!AF10</f>
        <v>0</v>
      </c>
      <c r="H10" s="25" t="str">
        <f t="shared" si="0"/>
        <v>ปกติ</v>
      </c>
      <c r="I10" s="25">
        <f>ฉบับผู้ปกครอง!AI10</f>
        <v>0</v>
      </c>
      <c r="J10" s="25" t="str">
        <f t="shared" si="1"/>
        <v>ปกติ</v>
      </c>
      <c r="K10" s="25">
        <f>ฉบับผู้ปกครอง!AM10</f>
        <v>0</v>
      </c>
      <c r="L10" s="25" t="str">
        <f t="shared" si="2"/>
        <v>ปกติ</v>
      </c>
      <c r="M10" s="25">
        <f>ฉบับผู้ปกครอง!AQ10</f>
        <v>0</v>
      </c>
      <c r="N10" s="25" t="str">
        <f t="shared" si="3"/>
        <v>ปกติ</v>
      </c>
      <c r="O10" s="25">
        <f>ฉบับผู้ปกครอง!AS10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pans="1:31" ht="19.5" customHeight="1" x14ac:dyDescent="0.6">
      <c r="A11" s="39"/>
      <c r="B11" s="20" t="s">
        <v>18</v>
      </c>
      <c r="C11" s="43" t="str">
        <f>ฉบับครู!B11</f>
        <v>5/1</v>
      </c>
      <c r="D11" s="74">
        <f>ฉบับนักเรียน!C11</f>
        <v>43592</v>
      </c>
      <c r="E11" s="41" t="str">
        <f>ฉบับนักเรียน!D11</f>
        <v>นายพงศ์ภรณ์  วงศ์หนองแวง</v>
      </c>
      <c r="F11" s="25" t="str">
        <f>ฉบับนักเรียน!E11</f>
        <v>ชาย</v>
      </c>
      <c r="G11" s="25">
        <f>ฉบับผู้ปกครอง!AF11</f>
        <v>0</v>
      </c>
      <c r="H11" s="25" t="str">
        <f t="shared" si="0"/>
        <v>ปกติ</v>
      </c>
      <c r="I11" s="25">
        <f>ฉบับผู้ปกครอง!AI11</f>
        <v>0</v>
      </c>
      <c r="J11" s="25" t="str">
        <f t="shared" si="1"/>
        <v>ปกติ</v>
      </c>
      <c r="K11" s="25">
        <f>ฉบับผู้ปกครอง!AM11</f>
        <v>0</v>
      </c>
      <c r="L11" s="25" t="str">
        <f t="shared" si="2"/>
        <v>ปกติ</v>
      </c>
      <c r="M11" s="25">
        <f>ฉบับผู้ปกครอง!AQ11</f>
        <v>0</v>
      </c>
      <c r="N11" s="25" t="str">
        <f t="shared" si="3"/>
        <v>ปกติ</v>
      </c>
      <c r="O11" s="25">
        <f>ฉบับผู้ปกครอง!AS11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pans="1:31" ht="19.5" customHeight="1" x14ac:dyDescent="0.6">
      <c r="A12" s="39"/>
      <c r="B12" s="20" t="s">
        <v>19</v>
      </c>
      <c r="C12" s="43" t="str">
        <f>ฉบับครู!B12</f>
        <v>5/1</v>
      </c>
      <c r="D12" s="74">
        <f>ฉบับนักเรียน!C12</f>
        <v>43596</v>
      </c>
      <c r="E12" s="41" t="str">
        <f>ฉบับนักเรียน!D12</f>
        <v>นายสุรบดินทร์  คำจันทราช</v>
      </c>
      <c r="F12" s="25" t="str">
        <f>ฉบับนักเรียน!E12</f>
        <v>ชาย</v>
      </c>
      <c r="G12" s="25">
        <f>ฉบับผู้ปกครอง!AF12</f>
        <v>0</v>
      </c>
      <c r="H12" s="25" t="str">
        <f t="shared" si="0"/>
        <v>ปกติ</v>
      </c>
      <c r="I12" s="25">
        <f>ฉบับผู้ปกครอง!AI12</f>
        <v>0</v>
      </c>
      <c r="J12" s="25" t="str">
        <f t="shared" si="1"/>
        <v>ปกติ</v>
      </c>
      <c r="K12" s="25">
        <f>ฉบับผู้ปกครอง!AM12</f>
        <v>0</v>
      </c>
      <c r="L12" s="25" t="str">
        <f t="shared" si="2"/>
        <v>ปกติ</v>
      </c>
      <c r="M12" s="25">
        <f>ฉบับผู้ปกครอง!AQ12</f>
        <v>0</v>
      </c>
      <c r="N12" s="25" t="str">
        <f t="shared" si="3"/>
        <v>ปกติ</v>
      </c>
      <c r="O12" s="25">
        <f>ฉบับผู้ปกครอง!AS12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 ht="18" customHeight="1" x14ac:dyDescent="0.6">
      <c r="A13" s="39"/>
      <c r="B13" s="20" t="s">
        <v>20</v>
      </c>
      <c r="C13" s="43" t="str">
        <f>ฉบับครู!B13</f>
        <v>5/1</v>
      </c>
      <c r="D13" s="74">
        <f>ฉบับนักเรียน!C13</f>
        <v>43671</v>
      </c>
      <c r="E13" s="41" t="str">
        <f>ฉบับนักเรียน!D13</f>
        <v>นายชิษณุกร  ใสเนตร</v>
      </c>
      <c r="F13" s="25" t="str">
        <f>ฉบับนักเรียน!E13</f>
        <v>ชาย</v>
      </c>
      <c r="G13" s="25">
        <f>ฉบับผู้ปกครอง!AF13</f>
        <v>0</v>
      </c>
      <c r="H13" s="25" t="str">
        <f t="shared" si="0"/>
        <v>ปกติ</v>
      </c>
      <c r="I13" s="25">
        <f>ฉบับผู้ปกครอง!AI13</f>
        <v>0</v>
      </c>
      <c r="J13" s="25" t="str">
        <f t="shared" si="1"/>
        <v>ปกติ</v>
      </c>
      <c r="K13" s="25">
        <f>ฉบับผู้ปกครอง!AM13</f>
        <v>0</v>
      </c>
      <c r="L13" s="25" t="str">
        <f t="shared" si="2"/>
        <v>ปกติ</v>
      </c>
      <c r="M13" s="25">
        <f>ฉบับผู้ปกครอง!AQ13</f>
        <v>0</v>
      </c>
      <c r="N13" s="25" t="str">
        <f t="shared" si="3"/>
        <v>ปกติ</v>
      </c>
      <c r="O13" s="25">
        <f>ฉบับผู้ปกครอง!AS13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pans="1:31" ht="18" customHeight="1" x14ac:dyDescent="0.6">
      <c r="A14" s="39"/>
      <c r="B14" s="20" t="s">
        <v>21</v>
      </c>
      <c r="C14" s="43" t="str">
        <f>ฉบับครู!B14</f>
        <v>5/1</v>
      </c>
      <c r="D14" s="74">
        <f>ฉบับนักเรียน!C14</f>
        <v>43760</v>
      </c>
      <c r="E14" s="41" t="str">
        <f>ฉบับนักเรียน!D14</f>
        <v>นายเจษฎากร  พวงศรี</v>
      </c>
      <c r="F14" s="25" t="str">
        <f>ฉบับนักเรียน!E14</f>
        <v>ชาย</v>
      </c>
      <c r="G14" s="25">
        <f>ฉบับผู้ปกครอง!AF14</f>
        <v>0</v>
      </c>
      <c r="H14" s="25" t="str">
        <f t="shared" si="0"/>
        <v>ปกติ</v>
      </c>
      <c r="I14" s="25">
        <f>ฉบับผู้ปกครอง!AI14</f>
        <v>0</v>
      </c>
      <c r="J14" s="25" t="str">
        <f t="shared" si="1"/>
        <v>ปกติ</v>
      </c>
      <c r="K14" s="25">
        <f>ฉบับผู้ปกครอง!AM14</f>
        <v>0</v>
      </c>
      <c r="L14" s="25" t="str">
        <f t="shared" si="2"/>
        <v>ปกติ</v>
      </c>
      <c r="M14" s="25">
        <f>ฉบับผู้ปกครอง!AQ14</f>
        <v>0</v>
      </c>
      <c r="N14" s="25" t="str">
        <f t="shared" si="3"/>
        <v>ปกติ</v>
      </c>
      <c r="O14" s="25">
        <f>ฉบับผู้ปกครอง!AS14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pans="1:31" ht="18" customHeight="1" x14ac:dyDescent="0.6">
      <c r="A15" s="39"/>
      <c r="B15" s="20" t="s">
        <v>22</v>
      </c>
      <c r="C15" s="43" t="str">
        <f>ฉบับครู!B15</f>
        <v>5/1</v>
      </c>
      <c r="D15" s="74">
        <f>ฉบับนักเรียน!C15</f>
        <v>43815</v>
      </c>
      <c r="E15" s="41" t="str">
        <f>ฉบับนักเรียน!D15</f>
        <v>นายรัตพล  วงษ์ษา</v>
      </c>
      <c r="F15" s="25" t="str">
        <f>ฉบับนักเรียน!E15</f>
        <v>ชาย</v>
      </c>
      <c r="G15" s="25">
        <f>ฉบับผู้ปกครอง!AF15</f>
        <v>0</v>
      </c>
      <c r="H15" s="25" t="str">
        <f t="shared" si="0"/>
        <v>ปกติ</v>
      </c>
      <c r="I15" s="25">
        <f>ฉบับผู้ปกครอง!AI15</f>
        <v>0</v>
      </c>
      <c r="J15" s="25" t="str">
        <f t="shared" si="1"/>
        <v>ปกติ</v>
      </c>
      <c r="K15" s="25">
        <f>ฉบับผู้ปกครอง!AM15</f>
        <v>0</v>
      </c>
      <c r="L15" s="25" t="str">
        <f t="shared" si="2"/>
        <v>ปกติ</v>
      </c>
      <c r="M15" s="25">
        <f>ฉบับผู้ปกครอง!AQ15</f>
        <v>0</v>
      </c>
      <c r="N15" s="25" t="str">
        <f t="shared" si="3"/>
        <v>ปกติ</v>
      </c>
      <c r="O15" s="25">
        <f>ฉบับผู้ปกครอง!AS15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pans="1:31" ht="18" customHeight="1" x14ac:dyDescent="0.6">
      <c r="A16" s="39"/>
      <c r="B16" s="20" t="s">
        <v>23</v>
      </c>
      <c r="C16" s="43" t="str">
        <f>ฉบับครู!B16</f>
        <v>5/1</v>
      </c>
      <c r="D16" s="74">
        <f>ฉบับนักเรียน!C16</f>
        <v>43866</v>
      </c>
      <c r="E16" s="41" t="str">
        <f>ฉบับนักเรียน!D16</f>
        <v>นายรัชชานนท์  ประยงสิน</v>
      </c>
      <c r="F16" s="25" t="str">
        <f>ฉบับนักเรียน!E16</f>
        <v>ชาย</v>
      </c>
      <c r="G16" s="25">
        <f>ฉบับผู้ปกครอง!AF16</f>
        <v>0</v>
      </c>
      <c r="H16" s="25" t="str">
        <f t="shared" si="0"/>
        <v>ปกติ</v>
      </c>
      <c r="I16" s="25">
        <f>ฉบับผู้ปกครอง!AI16</f>
        <v>0</v>
      </c>
      <c r="J16" s="25" t="str">
        <f t="shared" si="1"/>
        <v>ปกติ</v>
      </c>
      <c r="K16" s="25">
        <f>ฉบับผู้ปกครอง!AM16</f>
        <v>0</v>
      </c>
      <c r="L16" s="25" t="str">
        <f t="shared" si="2"/>
        <v>ปกติ</v>
      </c>
      <c r="M16" s="25">
        <f>ฉบับผู้ปกครอง!AQ16</f>
        <v>0</v>
      </c>
      <c r="N16" s="25" t="str">
        <f t="shared" si="3"/>
        <v>ปกติ</v>
      </c>
      <c r="O16" s="25">
        <f>ฉบับผู้ปกครอง!AS16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pans="1:31" ht="18" customHeight="1" x14ac:dyDescent="0.6">
      <c r="A17" s="39"/>
      <c r="B17" s="20" t="s">
        <v>24</v>
      </c>
      <c r="C17" s="43" t="str">
        <f>ฉบับครู!B17</f>
        <v>5/1</v>
      </c>
      <c r="D17" s="74">
        <f>ฉบับนักเรียน!C17</f>
        <v>43895</v>
      </c>
      <c r="E17" s="41" t="str">
        <f>ฉบับนักเรียน!D17</f>
        <v>นายจักรกมล  ประชาเขียว</v>
      </c>
      <c r="F17" s="25" t="str">
        <f>ฉบับนักเรียน!E17</f>
        <v>ชาย</v>
      </c>
      <c r="G17" s="25">
        <f>ฉบับผู้ปกครอง!AF17</f>
        <v>0</v>
      </c>
      <c r="H17" s="25" t="str">
        <f t="shared" si="0"/>
        <v>ปกติ</v>
      </c>
      <c r="I17" s="25">
        <f>ฉบับผู้ปกครอง!AI17</f>
        <v>0</v>
      </c>
      <c r="J17" s="25" t="str">
        <f t="shared" si="1"/>
        <v>ปกติ</v>
      </c>
      <c r="K17" s="25">
        <f>ฉบับผู้ปกครอง!AM17</f>
        <v>0</v>
      </c>
      <c r="L17" s="25" t="str">
        <f t="shared" si="2"/>
        <v>ปกติ</v>
      </c>
      <c r="M17" s="25">
        <f>ฉบับผู้ปกครอง!AQ17</f>
        <v>0</v>
      </c>
      <c r="N17" s="25" t="str">
        <f t="shared" si="3"/>
        <v>ปกติ</v>
      </c>
      <c r="O17" s="26">
        <f>ฉบับผู้ปกครอง!AS17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pans="1:31" ht="18" customHeight="1" x14ac:dyDescent="0.6">
      <c r="A18" s="39"/>
      <c r="B18" s="20" t="s">
        <v>25</v>
      </c>
      <c r="C18" s="43" t="str">
        <f>ฉบับครู!B18</f>
        <v>5/1</v>
      </c>
      <c r="D18" s="74">
        <f>ฉบับนักเรียน!C18</f>
        <v>43396</v>
      </c>
      <c r="E18" s="41" t="str">
        <f>ฉบับนักเรียน!D18</f>
        <v>นางสาวจันทร์สุดา  ยินดีขันธ์</v>
      </c>
      <c r="F18" s="25" t="str">
        <f>ฉบับนักเรียน!E18</f>
        <v>หญิง</v>
      </c>
      <c r="G18" s="25">
        <f>ฉบับผู้ปกครอง!AF18</f>
        <v>0</v>
      </c>
      <c r="H18" s="25" t="str">
        <f t="shared" si="0"/>
        <v>ปกติ</v>
      </c>
      <c r="I18" s="25">
        <f>ฉบับผู้ปกครอง!AI18</f>
        <v>0</v>
      </c>
      <c r="J18" s="25" t="str">
        <f t="shared" si="1"/>
        <v>ปกติ</v>
      </c>
      <c r="K18" s="25">
        <f>ฉบับผู้ปกครอง!AM18</f>
        <v>0</v>
      </c>
      <c r="L18" s="25" t="str">
        <f t="shared" si="2"/>
        <v>ปกติ</v>
      </c>
      <c r="M18" s="25">
        <f>ฉบับผู้ปกครอง!AQ18</f>
        <v>0</v>
      </c>
      <c r="N18" s="25" t="str">
        <f t="shared" si="3"/>
        <v>ปกติ</v>
      </c>
      <c r="O18" s="25">
        <f>ฉบับผู้ปกครอง!AS18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pans="1:31" ht="18" customHeight="1" x14ac:dyDescent="0.6">
      <c r="A19" s="39"/>
      <c r="B19" s="20" t="s">
        <v>26</v>
      </c>
      <c r="C19" s="43" t="str">
        <f>ฉบับครู!B19</f>
        <v>5/1</v>
      </c>
      <c r="D19" s="74">
        <f>ฉบับนักเรียน!C19</f>
        <v>43410</v>
      </c>
      <c r="E19" s="41" t="str">
        <f>ฉบับนักเรียน!D19</f>
        <v>นางสาวรินรดา  คำจันทร์</v>
      </c>
      <c r="F19" s="25" t="str">
        <f>ฉบับนักเรียน!E19</f>
        <v>หญิง</v>
      </c>
      <c r="G19" s="25">
        <f>ฉบับผู้ปกครอง!AF19</f>
        <v>0</v>
      </c>
      <c r="H19" s="25" t="str">
        <f t="shared" si="0"/>
        <v>ปกติ</v>
      </c>
      <c r="I19" s="25">
        <f>ฉบับผู้ปกครอง!AI19</f>
        <v>0</v>
      </c>
      <c r="J19" s="25" t="str">
        <f t="shared" si="1"/>
        <v>ปกติ</v>
      </c>
      <c r="K19" s="25">
        <f>ฉบับผู้ปกครอง!AM19</f>
        <v>0</v>
      </c>
      <c r="L19" s="25" t="str">
        <f t="shared" si="2"/>
        <v>ปกติ</v>
      </c>
      <c r="M19" s="25">
        <f>ฉบับผู้ปกครอง!AQ19</f>
        <v>0</v>
      </c>
      <c r="N19" s="25" t="str">
        <f t="shared" si="3"/>
        <v>ปกติ</v>
      </c>
      <c r="O19" s="25">
        <f>ฉบับผู้ปกครอง!AS19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pans="1:31" ht="18" customHeight="1" x14ac:dyDescent="0.6">
      <c r="A20" s="39"/>
      <c r="B20" s="20" t="s">
        <v>27</v>
      </c>
      <c r="C20" s="43" t="str">
        <f>ฉบับครู!B20</f>
        <v>5/1</v>
      </c>
      <c r="D20" s="74">
        <f>ฉบับนักเรียน!C20</f>
        <v>43413</v>
      </c>
      <c r="E20" s="41" t="str">
        <f>ฉบับนักเรียน!D20</f>
        <v>นางสาวอภิสรา  เคลื่อนศร</v>
      </c>
      <c r="F20" s="25" t="str">
        <f>ฉบับนักเรียน!E20</f>
        <v>หญิง</v>
      </c>
      <c r="G20" s="25">
        <f>ฉบับผู้ปกครอง!AF20</f>
        <v>0</v>
      </c>
      <c r="H20" s="25" t="str">
        <f t="shared" si="0"/>
        <v>ปกติ</v>
      </c>
      <c r="I20" s="25">
        <f>ฉบับผู้ปกครอง!AI20</f>
        <v>0</v>
      </c>
      <c r="J20" s="25" t="str">
        <f t="shared" si="1"/>
        <v>ปกติ</v>
      </c>
      <c r="K20" s="25">
        <f>ฉบับผู้ปกครอง!AM20</f>
        <v>0</v>
      </c>
      <c r="L20" s="25" t="str">
        <f t="shared" si="2"/>
        <v>ปกติ</v>
      </c>
      <c r="M20" s="25">
        <f>ฉบับผู้ปกครอง!AQ20</f>
        <v>0</v>
      </c>
      <c r="N20" s="25" t="str">
        <f t="shared" si="3"/>
        <v>ปกติ</v>
      </c>
      <c r="O20" s="25">
        <f>ฉบับผู้ปกครอง!AS20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pans="1:31" ht="18" customHeight="1" x14ac:dyDescent="0.6">
      <c r="A21" s="39"/>
      <c r="B21" s="20" t="s">
        <v>28</v>
      </c>
      <c r="C21" s="43" t="str">
        <f>ฉบับครู!B21</f>
        <v>5/1</v>
      </c>
      <c r="D21" s="74">
        <f>ฉบับนักเรียน!C21</f>
        <v>43434</v>
      </c>
      <c r="E21" s="41" t="str">
        <f>ฉบับนักเรียน!D21</f>
        <v>นางสาวโยษิตา  โหนา</v>
      </c>
      <c r="F21" s="25" t="str">
        <f>ฉบับนักเรียน!E21</f>
        <v>หญิง</v>
      </c>
      <c r="G21" s="25">
        <f>ฉบับผู้ปกครอง!AF21</f>
        <v>0</v>
      </c>
      <c r="H21" s="25" t="str">
        <f t="shared" si="0"/>
        <v>ปกติ</v>
      </c>
      <c r="I21" s="25">
        <f>ฉบับผู้ปกครอง!AI21</f>
        <v>0</v>
      </c>
      <c r="J21" s="25" t="str">
        <f t="shared" si="1"/>
        <v>ปกติ</v>
      </c>
      <c r="K21" s="25">
        <f>ฉบับผู้ปกครอง!AM21</f>
        <v>0</v>
      </c>
      <c r="L21" s="25" t="str">
        <f t="shared" si="2"/>
        <v>ปกติ</v>
      </c>
      <c r="M21" s="25">
        <f>ฉบับผู้ปกครอง!AQ21</f>
        <v>0</v>
      </c>
      <c r="N21" s="25" t="str">
        <f t="shared" si="3"/>
        <v>ปกติ</v>
      </c>
      <c r="O21" s="25">
        <f>ฉบับผู้ปกครอง!AS21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pans="1:31" ht="18" customHeight="1" x14ac:dyDescent="0.6">
      <c r="A22" s="39"/>
      <c r="B22" s="20" t="s">
        <v>29</v>
      </c>
      <c r="C22" s="43" t="str">
        <f>ฉบับครู!B22</f>
        <v>5/1</v>
      </c>
      <c r="D22" s="74">
        <f>ฉบับนักเรียน!C22</f>
        <v>43440</v>
      </c>
      <c r="E22" s="41" t="str">
        <f>ฉบับนักเรียน!D22</f>
        <v>นางสาวพัณณ์นิญา  กิจอารีย์โชติ</v>
      </c>
      <c r="F22" s="25" t="str">
        <f>ฉบับนักเรียน!E22</f>
        <v>หญิง</v>
      </c>
      <c r="G22" s="25">
        <f>ฉบับผู้ปกครอง!AF22</f>
        <v>0</v>
      </c>
      <c r="H22" s="25" t="str">
        <f t="shared" si="0"/>
        <v>ปกติ</v>
      </c>
      <c r="I22" s="25">
        <f>ฉบับผู้ปกครอง!AI22</f>
        <v>0</v>
      </c>
      <c r="J22" s="25" t="str">
        <f t="shared" si="1"/>
        <v>ปกติ</v>
      </c>
      <c r="K22" s="25">
        <f>ฉบับผู้ปกครอง!AM22</f>
        <v>0</v>
      </c>
      <c r="L22" s="25" t="str">
        <f t="shared" si="2"/>
        <v>ปกติ</v>
      </c>
      <c r="M22" s="25">
        <f>ฉบับผู้ปกครอง!AQ22</f>
        <v>0</v>
      </c>
      <c r="N22" s="25" t="str">
        <f t="shared" si="3"/>
        <v>ปกติ</v>
      </c>
      <c r="O22" s="25">
        <f>ฉบับผู้ปกครอง!AS22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pans="1:31" ht="18" customHeight="1" x14ac:dyDescent="0.6">
      <c r="A23" s="39"/>
      <c r="B23" s="20" t="s">
        <v>30</v>
      </c>
      <c r="C23" s="43" t="str">
        <f>ฉบับครู!B23</f>
        <v>5/1</v>
      </c>
      <c r="D23" s="74">
        <f>ฉบับนักเรียน!C23</f>
        <v>43505</v>
      </c>
      <c r="E23" s="41" t="str">
        <f>ฉบับนักเรียน!D23</f>
        <v>นางสาวกัญญาภัทร  สุนาอาจ</v>
      </c>
      <c r="F23" s="25" t="str">
        <f>ฉบับนักเรียน!E23</f>
        <v>หญิง</v>
      </c>
      <c r="G23" s="25">
        <f>ฉบับผู้ปกครอง!AF23</f>
        <v>0</v>
      </c>
      <c r="H23" s="25" t="str">
        <f t="shared" si="0"/>
        <v>ปกติ</v>
      </c>
      <c r="I23" s="25">
        <f>ฉบับผู้ปกครอง!AI23</f>
        <v>0</v>
      </c>
      <c r="J23" s="25" t="str">
        <f t="shared" si="1"/>
        <v>ปกติ</v>
      </c>
      <c r="K23" s="25">
        <f>ฉบับผู้ปกครอง!AM23</f>
        <v>0</v>
      </c>
      <c r="L23" s="25" t="str">
        <f t="shared" si="2"/>
        <v>ปกติ</v>
      </c>
      <c r="M23" s="25">
        <f>ฉบับผู้ปกครอง!AQ23</f>
        <v>0</v>
      </c>
      <c r="N23" s="25" t="str">
        <f t="shared" si="3"/>
        <v>ปกติ</v>
      </c>
      <c r="O23" s="25">
        <f>ฉบับผู้ปกครอง!AS23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pans="1:31" ht="18" customHeight="1" x14ac:dyDescent="0.6">
      <c r="A24" s="39"/>
      <c r="B24" s="20" t="s">
        <v>31</v>
      </c>
      <c r="C24" s="43" t="str">
        <f>ฉบับครู!B24</f>
        <v>5/1</v>
      </c>
      <c r="D24" s="74">
        <f>ฉบับนักเรียน!C24</f>
        <v>43515</v>
      </c>
      <c r="E24" s="41" t="str">
        <f>ฉบับนักเรียน!D24</f>
        <v>นางสาวนันท์นภัส  พลอยมณี</v>
      </c>
      <c r="F24" s="25" t="str">
        <f>ฉบับนักเรียน!E24</f>
        <v>หญิง</v>
      </c>
      <c r="G24" s="25">
        <f>ฉบับผู้ปกครอง!AF24</f>
        <v>0</v>
      </c>
      <c r="H24" s="25" t="str">
        <f t="shared" si="0"/>
        <v>ปกติ</v>
      </c>
      <c r="I24" s="25">
        <f>ฉบับผู้ปกครอง!AI24</f>
        <v>0</v>
      </c>
      <c r="J24" s="25" t="str">
        <f t="shared" si="1"/>
        <v>ปกติ</v>
      </c>
      <c r="K24" s="25">
        <f>ฉบับผู้ปกครอง!AM24</f>
        <v>0</v>
      </c>
      <c r="L24" s="25" t="str">
        <f t="shared" si="2"/>
        <v>ปกติ</v>
      </c>
      <c r="M24" s="25">
        <f>ฉบับผู้ปกครอง!AQ24</f>
        <v>0</v>
      </c>
      <c r="N24" s="25" t="str">
        <f t="shared" si="3"/>
        <v>ปกติ</v>
      </c>
      <c r="O24" s="25">
        <f>ฉบับผู้ปกครอง!AS24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pans="1:31" ht="18" customHeight="1" x14ac:dyDescent="0.6">
      <c r="A25" s="39"/>
      <c r="B25" s="20" t="s">
        <v>32</v>
      </c>
      <c r="C25" s="43" t="str">
        <f>ฉบับครู!B25</f>
        <v>5/1</v>
      </c>
      <c r="D25" s="74">
        <f>ฉบับนักเรียน!C25</f>
        <v>43516</v>
      </c>
      <c r="E25" s="41" t="str">
        <f>ฉบับนักเรียน!D25</f>
        <v>นางสาวปณิฎฐา  เพียงคาม</v>
      </c>
      <c r="F25" s="25" t="str">
        <f>ฉบับนักเรียน!E25</f>
        <v>หญิง</v>
      </c>
      <c r="G25" s="25">
        <f>ฉบับผู้ปกครอง!AF25</f>
        <v>0</v>
      </c>
      <c r="H25" s="25" t="str">
        <f t="shared" si="0"/>
        <v>ปกติ</v>
      </c>
      <c r="I25" s="25">
        <f>ฉบับผู้ปกครอง!AI25</f>
        <v>0</v>
      </c>
      <c r="J25" s="25" t="str">
        <f t="shared" si="1"/>
        <v>ปกติ</v>
      </c>
      <c r="K25" s="25">
        <f>ฉบับผู้ปกครอง!AM25</f>
        <v>0</v>
      </c>
      <c r="L25" s="25" t="str">
        <f t="shared" si="2"/>
        <v>ปกติ</v>
      </c>
      <c r="M25" s="25">
        <f>ฉบับผู้ปกครอง!AQ25</f>
        <v>0</v>
      </c>
      <c r="N25" s="25" t="str">
        <f t="shared" si="3"/>
        <v>ปกติ</v>
      </c>
      <c r="O25" s="25">
        <f>ฉบับผู้ปกครอง!AS25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 ht="18" customHeight="1" x14ac:dyDescent="0.6">
      <c r="A26" s="39"/>
      <c r="B26" s="20" t="s">
        <v>33</v>
      </c>
      <c r="C26" s="43" t="str">
        <f>ฉบับครู!B26</f>
        <v>5/1</v>
      </c>
      <c r="D26" s="74">
        <f>ฉบับนักเรียน!C26</f>
        <v>43520</v>
      </c>
      <c r="E26" s="41" t="str">
        <f>ฉบับนักเรียน!D26</f>
        <v>นางสาวปุณย์จรีย์  สกุลอ่อนนอก</v>
      </c>
      <c r="F26" s="25" t="str">
        <f>ฉบับนักเรียน!E26</f>
        <v>หญิง</v>
      </c>
      <c r="G26" s="25">
        <f>ฉบับผู้ปกครอง!AF26</f>
        <v>0</v>
      </c>
      <c r="H26" s="25" t="str">
        <f t="shared" si="0"/>
        <v>ปกติ</v>
      </c>
      <c r="I26" s="25">
        <f>ฉบับผู้ปกครอง!AI26</f>
        <v>0</v>
      </c>
      <c r="J26" s="25" t="str">
        <f t="shared" si="1"/>
        <v>ปกติ</v>
      </c>
      <c r="K26" s="25">
        <f>ฉบับผู้ปกครอง!AM26</f>
        <v>0</v>
      </c>
      <c r="L26" s="25" t="str">
        <f t="shared" si="2"/>
        <v>ปกติ</v>
      </c>
      <c r="M26" s="25">
        <f>ฉบับผู้ปกครอง!AQ26</f>
        <v>0</v>
      </c>
      <c r="N26" s="25" t="str">
        <f t="shared" si="3"/>
        <v>ปกติ</v>
      </c>
      <c r="O26" s="25">
        <f>ฉบับผู้ปกครอง!AS26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5/1</v>
      </c>
      <c r="D27" s="74">
        <f>ฉบับนักเรียน!C27</f>
        <v>43529</v>
      </c>
      <c r="E27" s="41" t="str">
        <f>ฉบับนักเรียน!D27</f>
        <v>นางสาวสิริรดา  ทะสังขา</v>
      </c>
      <c r="F27" s="25" t="str">
        <f>ฉบับนักเรียน!E27</f>
        <v>หญิง</v>
      </c>
      <c r="G27" s="25">
        <f>ฉบับผู้ปกครอง!AF27</f>
        <v>0</v>
      </c>
      <c r="H27" s="25" t="str">
        <f t="shared" si="0"/>
        <v>ปกติ</v>
      </c>
      <c r="I27" s="25">
        <f>ฉบับผู้ปกครอง!AI27</f>
        <v>0</v>
      </c>
      <c r="J27" s="25" t="str">
        <f t="shared" si="1"/>
        <v>ปกติ</v>
      </c>
      <c r="K27" s="25">
        <f>ฉบับผู้ปกครอง!AM27</f>
        <v>0</v>
      </c>
      <c r="L27" s="25" t="str">
        <f t="shared" si="2"/>
        <v>ปกติ</v>
      </c>
      <c r="M27" s="25">
        <f>ฉบับผู้ปกครอง!AQ27</f>
        <v>0</v>
      </c>
      <c r="N27" s="25" t="str">
        <f t="shared" si="3"/>
        <v>ปกติ</v>
      </c>
      <c r="O27" s="25">
        <f>ฉบับผู้ปกครอง!AS27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5/1</v>
      </c>
      <c r="D28" s="74">
        <f>ฉบับนักเรียน!C28</f>
        <v>43542</v>
      </c>
      <c r="E28" s="41" t="str">
        <f>ฉบับนักเรียน!D28</f>
        <v>นางสาวกชกร  ตาทอง</v>
      </c>
      <c r="F28" s="25" t="str">
        <f>ฉบับนักเรียน!E28</f>
        <v>หญิง</v>
      </c>
      <c r="G28" s="25">
        <f>ฉบับผู้ปกครอง!AF28</f>
        <v>0</v>
      </c>
      <c r="H28" s="25" t="str">
        <f t="shared" si="0"/>
        <v>ปกติ</v>
      </c>
      <c r="I28" s="25">
        <f>ฉบับผู้ปกครอง!AI28</f>
        <v>0</v>
      </c>
      <c r="J28" s="25" t="str">
        <f t="shared" si="1"/>
        <v>ปกติ</v>
      </c>
      <c r="K28" s="25">
        <f>ฉบับผู้ปกครอง!AM28</f>
        <v>0</v>
      </c>
      <c r="L28" s="25" t="str">
        <f t="shared" si="2"/>
        <v>ปกติ</v>
      </c>
      <c r="M28" s="25">
        <f>ฉบับผู้ปกครอง!AQ28</f>
        <v>0</v>
      </c>
      <c r="N28" s="25" t="str">
        <f t="shared" si="3"/>
        <v>ปกติ</v>
      </c>
      <c r="O28" s="25">
        <f>ฉบับผู้ปกครอง!AS28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5/1</v>
      </c>
      <c r="D29" s="74">
        <f>ฉบับนักเรียน!C29</f>
        <v>43543</v>
      </c>
      <c r="E29" s="41" t="str">
        <f>ฉบับนักเรียน!D29</f>
        <v>นางสาวกมลชนก  ตาทอง</v>
      </c>
      <c r="F29" s="25" t="str">
        <f>ฉบับนักเรียน!E29</f>
        <v>หญิง</v>
      </c>
      <c r="G29" s="25">
        <f>ฉบับผู้ปกครอง!AF29</f>
        <v>0</v>
      </c>
      <c r="H29" s="25" t="str">
        <f t="shared" si="0"/>
        <v>ปกติ</v>
      </c>
      <c r="I29" s="25">
        <f>ฉบับผู้ปกครอง!AI29</f>
        <v>0</v>
      </c>
      <c r="J29" s="25" t="str">
        <f t="shared" si="1"/>
        <v>ปกติ</v>
      </c>
      <c r="K29" s="25">
        <f>ฉบับผู้ปกครอง!AM29</f>
        <v>0</v>
      </c>
      <c r="L29" s="25" t="str">
        <f t="shared" si="2"/>
        <v>ปกติ</v>
      </c>
      <c r="M29" s="25">
        <f>ฉบับผู้ปกครอง!AQ29</f>
        <v>0</v>
      </c>
      <c r="N29" s="25" t="str">
        <f t="shared" si="3"/>
        <v>ปกติ</v>
      </c>
      <c r="O29" s="25">
        <f>ฉบับผู้ปกครอง!AS29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5/1</v>
      </c>
      <c r="D30" s="74">
        <f>ฉบับนักเรียน!C30</f>
        <v>43547</v>
      </c>
      <c r="E30" s="41" t="str">
        <f>ฉบับนักเรียน!D30</f>
        <v>นางสาวชนิตาภา  พัดจิ๋ว</v>
      </c>
      <c r="F30" s="25" t="str">
        <f>ฉบับนักเรียน!E30</f>
        <v>หญิง</v>
      </c>
      <c r="G30" s="25">
        <f>ฉบับผู้ปกครอง!AF30</f>
        <v>0</v>
      </c>
      <c r="H30" s="25" t="str">
        <f t="shared" si="0"/>
        <v>ปกติ</v>
      </c>
      <c r="I30" s="25">
        <f>ฉบับผู้ปกครอง!AI30</f>
        <v>0</v>
      </c>
      <c r="J30" s="25" t="str">
        <f t="shared" si="1"/>
        <v>ปกติ</v>
      </c>
      <c r="K30" s="25">
        <f>ฉบับผู้ปกครอง!AM30</f>
        <v>0</v>
      </c>
      <c r="L30" s="25" t="str">
        <f t="shared" si="2"/>
        <v>ปกติ</v>
      </c>
      <c r="M30" s="25">
        <f>ฉบับผู้ปกครอง!AQ30</f>
        <v>0</v>
      </c>
      <c r="N30" s="25" t="str">
        <f t="shared" si="3"/>
        <v>ปกติ</v>
      </c>
      <c r="O30" s="25">
        <f>ฉบับผู้ปกครอง!AS30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5/1</v>
      </c>
      <c r="D31" s="74">
        <f>ฉบับนักเรียน!C31</f>
        <v>43565</v>
      </c>
      <c r="E31" s="41" t="str">
        <f>ฉบับนักเรียน!D31</f>
        <v>นางสาวรัมภาภัค  อรุณภาส</v>
      </c>
      <c r="F31" s="25" t="str">
        <f>ฉบับนักเรียน!E31</f>
        <v>หญิง</v>
      </c>
      <c r="G31" s="25">
        <f>ฉบับผู้ปกครอง!AF31</f>
        <v>0</v>
      </c>
      <c r="H31" s="25" t="str">
        <f t="shared" si="0"/>
        <v>ปกติ</v>
      </c>
      <c r="I31" s="25">
        <f>ฉบับผู้ปกครอง!AI31</f>
        <v>0</v>
      </c>
      <c r="J31" s="25" t="str">
        <f t="shared" si="1"/>
        <v>ปกติ</v>
      </c>
      <c r="K31" s="25">
        <f>ฉบับผู้ปกครอง!AM31</f>
        <v>0</v>
      </c>
      <c r="L31" s="25" t="str">
        <f t="shared" si="2"/>
        <v>ปกติ</v>
      </c>
      <c r="M31" s="25">
        <f>ฉบับผู้ปกครอง!AQ31</f>
        <v>0</v>
      </c>
      <c r="N31" s="25" t="str">
        <f t="shared" si="3"/>
        <v>ปกติ</v>
      </c>
      <c r="O31" s="25">
        <f>ฉบับผู้ปกครอง!AS31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5/1</v>
      </c>
      <c r="D32" s="74">
        <f>ฉบับนักเรียน!C32</f>
        <v>43567</v>
      </c>
      <c r="E32" s="41" t="str">
        <f>ฉบับนักเรียน!D32</f>
        <v>นางสาววรัญญา  พุ่มเกิด</v>
      </c>
      <c r="F32" s="25" t="str">
        <f>ฉบับนักเรียน!E32</f>
        <v>หญิง</v>
      </c>
      <c r="G32" s="25">
        <f>ฉบับผู้ปกครอง!AF32</f>
        <v>0</v>
      </c>
      <c r="H32" s="25" t="str">
        <f t="shared" si="0"/>
        <v>ปกติ</v>
      </c>
      <c r="I32" s="25">
        <f>ฉบับผู้ปกครอง!AI32</f>
        <v>0</v>
      </c>
      <c r="J32" s="25" t="str">
        <f t="shared" si="1"/>
        <v>ปกติ</v>
      </c>
      <c r="K32" s="25">
        <f>ฉบับผู้ปกครอง!AM32</f>
        <v>0</v>
      </c>
      <c r="L32" s="25" t="str">
        <f t="shared" si="2"/>
        <v>ปกติ</v>
      </c>
      <c r="M32" s="25">
        <f>ฉบับผู้ปกครอง!AQ32</f>
        <v>0</v>
      </c>
      <c r="N32" s="25" t="str">
        <f t="shared" si="3"/>
        <v>ปกติ</v>
      </c>
      <c r="O32" s="25">
        <f>ฉบับผู้ปกครอง!AS32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5/1</v>
      </c>
      <c r="D33" s="74">
        <f>ฉบับนักเรียน!C33</f>
        <v>43570</v>
      </c>
      <c r="E33" s="41" t="str">
        <f>ฉบับนักเรียน!D33</f>
        <v>นางสาววริศรา  ธรรมเสวีฤกษ์</v>
      </c>
      <c r="F33" s="25" t="str">
        <f>ฉบับนักเรียน!E33</f>
        <v>หญิง</v>
      </c>
      <c r="G33" s="25">
        <f>ฉบับผู้ปกครอง!AF33</f>
        <v>0</v>
      </c>
      <c r="H33" s="25" t="str">
        <f t="shared" si="0"/>
        <v>ปกติ</v>
      </c>
      <c r="I33" s="25">
        <f>ฉบับผู้ปกครอง!AI33</f>
        <v>0</v>
      </c>
      <c r="J33" s="25" t="str">
        <f t="shared" si="1"/>
        <v>ปกติ</v>
      </c>
      <c r="K33" s="25">
        <f>ฉบับผู้ปกครอง!AM33</f>
        <v>0</v>
      </c>
      <c r="L33" s="25" t="str">
        <f t="shared" si="2"/>
        <v>ปกติ</v>
      </c>
      <c r="M33" s="25">
        <f>ฉบับผู้ปกครอง!AQ33</f>
        <v>0</v>
      </c>
      <c r="N33" s="25" t="str">
        <f t="shared" si="3"/>
        <v>ปกติ</v>
      </c>
      <c r="O33" s="25">
        <f>ฉบับผู้ปกครอง!AS33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5/1</v>
      </c>
      <c r="D34" s="74">
        <f>ฉบับนักเรียน!C34</f>
        <v>43575</v>
      </c>
      <c r="E34" s="41" t="str">
        <f>ฉบับนักเรียน!D34</f>
        <v>นางสาวศศิณัฐ  พุฒิพงศ์โภไคย</v>
      </c>
      <c r="F34" s="25" t="str">
        <f>ฉบับนักเรียน!E34</f>
        <v>หญิง</v>
      </c>
      <c r="G34" s="25">
        <f>ฉบับผู้ปกครอง!AF34</f>
        <v>0</v>
      </c>
      <c r="H34" s="25" t="str">
        <f t="shared" si="0"/>
        <v>ปกติ</v>
      </c>
      <c r="I34" s="25">
        <f>ฉบับผู้ปกครอง!AI34</f>
        <v>0</v>
      </c>
      <c r="J34" s="25" t="str">
        <f t="shared" si="1"/>
        <v>ปกติ</v>
      </c>
      <c r="K34" s="25">
        <f>ฉบับผู้ปกครอง!AM34</f>
        <v>0</v>
      </c>
      <c r="L34" s="25" t="str">
        <f t="shared" si="2"/>
        <v>ปกติ</v>
      </c>
      <c r="M34" s="25">
        <f>ฉบับผู้ปกครอง!AQ34</f>
        <v>0</v>
      </c>
      <c r="N34" s="25" t="str">
        <f t="shared" si="3"/>
        <v>ปกติ</v>
      </c>
      <c r="O34" s="25">
        <f>ฉบับผู้ปกครอง!AS34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5/1</v>
      </c>
      <c r="D35" s="74">
        <f>ฉบับนักเรียน!C35</f>
        <v>43576</v>
      </c>
      <c r="E35" s="41" t="str">
        <f>ฉบับนักเรียน!D35</f>
        <v>นางสาวอนงค์นาถ  แก่นศักดิ์ศิริ</v>
      </c>
      <c r="F35" s="25" t="str">
        <f>ฉบับนักเรียน!E35</f>
        <v>หญิง</v>
      </c>
      <c r="G35" s="25">
        <f>ฉบับผู้ปกครอง!AF35</f>
        <v>0</v>
      </c>
      <c r="H35" s="25" t="str">
        <f t="shared" si="0"/>
        <v>ปกติ</v>
      </c>
      <c r="I35" s="25">
        <f>ฉบับผู้ปกครอง!AI35</f>
        <v>0</v>
      </c>
      <c r="J35" s="25" t="str">
        <f t="shared" si="1"/>
        <v>ปกติ</v>
      </c>
      <c r="K35" s="25">
        <f>ฉบับผู้ปกครอง!AM35</f>
        <v>0</v>
      </c>
      <c r="L35" s="25" t="str">
        <f t="shared" si="2"/>
        <v>ปกติ</v>
      </c>
      <c r="M35" s="25">
        <f>ฉบับผู้ปกครอง!AQ35</f>
        <v>0</v>
      </c>
      <c r="N35" s="25" t="str">
        <f t="shared" si="3"/>
        <v>ปกติ</v>
      </c>
      <c r="O35" s="25">
        <f>ฉบับผู้ปกครอง!AS35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5/1</v>
      </c>
      <c r="D36" s="74">
        <f>ฉบับนักเรียน!C36</f>
        <v>43597</v>
      </c>
      <c r="E36" s="41" t="str">
        <f>ฉบับนักเรียน!D36</f>
        <v>นางสาวมนพร  เลิศสกุลไพศาล</v>
      </c>
      <c r="F36" s="25" t="str">
        <f>ฉบับนักเรียน!E36</f>
        <v>หญิง</v>
      </c>
      <c r="G36" s="25">
        <f>ฉบับผู้ปกครอง!AF36</f>
        <v>0</v>
      </c>
      <c r="H36" s="25" t="str">
        <f t="shared" si="0"/>
        <v>ปกติ</v>
      </c>
      <c r="I36" s="25">
        <f>ฉบับผู้ปกครอง!AI36</f>
        <v>0</v>
      </c>
      <c r="J36" s="25" t="str">
        <f t="shared" si="1"/>
        <v>ปกติ</v>
      </c>
      <c r="K36" s="25">
        <f>ฉบับผู้ปกครอง!AM36</f>
        <v>0</v>
      </c>
      <c r="L36" s="25" t="str">
        <f t="shared" si="2"/>
        <v>ปกติ</v>
      </c>
      <c r="M36" s="25">
        <f>ฉบับผู้ปกครอง!AQ36</f>
        <v>0</v>
      </c>
      <c r="N36" s="25" t="str">
        <f t="shared" si="3"/>
        <v>ปกติ</v>
      </c>
      <c r="O36" s="25">
        <f>ฉบับผู้ปกครอง!AS36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5/1</v>
      </c>
      <c r="D37" s="74">
        <f>ฉบับนักเรียน!C37</f>
        <v>43700</v>
      </c>
      <c r="E37" s="41" t="str">
        <f>ฉบับนักเรียน!D37</f>
        <v>นางสาวเบญญาทิพย์  ศรีเม้ม</v>
      </c>
      <c r="F37" s="25" t="str">
        <f>ฉบับนักเรียน!E37</f>
        <v>หญิง</v>
      </c>
      <c r="G37" s="25">
        <f>ฉบับผู้ปกครอง!AF37</f>
        <v>0</v>
      </c>
      <c r="H37" s="25" t="str">
        <f t="shared" si="0"/>
        <v>ปกติ</v>
      </c>
      <c r="I37" s="25">
        <f>ฉบับผู้ปกครอง!AI37</f>
        <v>0</v>
      </c>
      <c r="J37" s="25" t="str">
        <f t="shared" si="1"/>
        <v>ปกติ</v>
      </c>
      <c r="K37" s="25">
        <f>ฉบับผู้ปกครอง!AM37</f>
        <v>0</v>
      </c>
      <c r="L37" s="25" t="str">
        <f t="shared" si="2"/>
        <v>ปกติ</v>
      </c>
      <c r="M37" s="25">
        <f>ฉบับผู้ปกครอง!AQ37</f>
        <v>0</v>
      </c>
      <c r="N37" s="25" t="str">
        <f t="shared" si="3"/>
        <v>ปกติ</v>
      </c>
      <c r="O37" s="25">
        <f>ฉบับผู้ปกครอง!AS37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5/1</v>
      </c>
      <c r="D38" s="74">
        <f>ฉบับนักเรียน!C38</f>
        <v>43712</v>
      </c>
      <c r="E38" s="41" t="str">
        <f>ฉบับนักเรียน!D38</f>
        <v>นางสาวสุนารี  สิงห์ทอง</v>
      </c>
      <c r="F38" s="25" t="str">
        <f>ฉบับนักเรียน!E38</f>
        <v>หญิง</v>
      </c>
      <c r="G38" s="25">
        <f>ฉบับผู้ปกครอง!AF38</f>
        <v>0</v>
      </c>
      <c r="H38" s="25" t="str">
        <f t="shared" si="0"/>
        <v>ปกติ</v>
      </c>
      <c r="I38" s="25">
        <f>ฉบับผู้ปกครอง!AI38</f>
        <v>0</v>
      </c>
      <c r="J38" s="25" t="str">
        <f t="shared" si="1"/>
        <v>ปกติ</v>
      </c>
      <c r="K38" s="25">
        <f>ฉบับผู้ปกครอง!AM38</f>
        <v>0</v>
      </c>
      <c r="L38" s="25" t="str">
        <f t="shared" si="2"/>
        <v>ปกติ</v>
      </c>
      <c r="M38" s="25">
        <f>ฉบับผู้ปกครอง!AQ38</f>
        <v>0</v>
      </c>
      <c r="N38" s="25" t="str">
        <f t="shared" si="3"/>
        <v>ปกติ</v>
      </c>
      <c r="O38" s="25">
        <f>ฉบับผู้ปกครอง!AS38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5/1</v>
      </c>
      <c r="D39" s="74">
        <f>ฉบับนักเรียน!C39</f>
        <v>43786</v>
      </c>
      <c r="E39" s="41" t="str">
        <f>ฉบับนักเรียน!D39</f>
        <v>นางสาวดวงแก้ว  ไชยนา</v>
      </c>
      <c r="F39" s="25" t="str">
        <f>ฉบับนักเรียน!E39</f>
        <v>หญิง</v>
      </c>
      <c r="G39" s="25">
        <f>ฉบับผู้ปกครอง!AF39</f>
        <v>0</v>
      </c>
      <c r="H39" s="25" t="str">
        <f t="shared" si="0"/>
        <v>ปกติ</v>
      </c>
      <c r="I39" s="25">
        <f>ฉบับผู้ปกครอง!AI39</f>
        <v>0</v>
      </c>
      <c r="J39" s="25" t="str">
        <f t="shared" si="1"/>
        <v>ปกติ</v>
      </c>
      <c r="K39" s="25">
        <f>ฉบับผู้ปกครอง!AM39</f>
        <v>0</v>
      </c>
      <c r="L39" s="25" t="str">
        <f t="shared" si="2"/>
        <v>ปกติ</v>
      </c>
      <c r="M39" s="25">
        <f>ฉบับผู้ปกครอง!AQ39</f>
        <v>0</v>
      </c>
      <c r="N39" s="25" t="str">
        <f t="shared" si="3"/>
        <v>ปกติ</v>
      </c>
      <c r="O39" s="25">
        <f>ฉบับผู้ปกครอง!AS39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5/1</v>
      </c>
      <c r="D40" s="74">
        <f>ฉบับนักเรียน!C40</f>
        <v>43794</v>
      </c>
      <c r="E40" s="41" t="str">
        <f>ฉบับนักเรียน!D40</f>
        <v>นางสาวรามาวดี  ชัยมีแรง</v>
      </c>
      <c r="F40" s="25" t="str">
        <f>ฉบับนักเรียน!E40</f>
        <v>หญิง</v>
      </c>
      <c r="G40" s="25">
        <f>ฉบับผู้ปกครอง!AF40</f>
        <v>0</v>
      </c>
      <c r="H40" s="25" t="str">
        <f t="shared" si="0"/>
        <v>ปกติ</v>
      </c>
      <c r="I40" s="25">
        <f>ฉบับผู้ปกครอง!AI40</f>
        <v>0</v>
      </c>
      <c r="J40" s="25" t="str">
        <f t="shared" si="1"/>
        <v>ปกติ</v>
      </c>
      <c r="K40" s="25">
        <f>ฉบับผู้ปกครอง!AM40</f>
        <v>0</v>
      </c>
      <c r="L40" s="25" t="str">
        <f t="shared" si="2"/>
        <v>ปกติ</v>
      </c>
      <c r="M40" s="25">
        <f>ฉบับผู้ปกครอง!AQ40</f>
        <v>0</v>
      </c>
      <c r="N40" s="25" t="str">
        <f t="shared" si="3"/>
        <v>ปกติ</v>
      </c>
      <c r="O40" s="25">
        <f>ฉบับผู้ปกครอง!AS40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5/1</v>
      </c>
      <c r="D41" s="74">
        <f>ฉบับนักเรียน!C41</f>
        <v>43837</v>
      </c>
      <c r="E41" s="41" t="str">
        <f>ฉบับนักเรียน!D41</f>
        <v>นางสาวบุณจิรัฐญาดา  วงค์ส้มจีน</v>
      </c>
      <c r="F41" s="25" t="str">
        <f>ฉบับนักเรียน!E41</f>
        <v>หญิง</v>
      </c>
      <c r="G41" s="25">
        <f>ฉบับผู้ปกครอง!AF41</f>
        <v>0</v>
      </c>
      <c r="H41" s="25" t="str">
        <f t="shared" si="0"/>
        <v>ปกติ</v>
      </c>
      <c r="I41" s="25">
        <f>ฉบับผู้ปกครอง!AI41</f>
        <v>0</v>
      </c>
      <c r="J41" s="25" t="str">
        <f t="shared" si="1"/>
        <v>ปกติ</v>
      </c>
      <c r="K41" s="25">
        <f>ฉบับผู้ปกครอง!AM41</f>
        <v>0</v>
      </c>
      <c r="L41" s="25" t="str">
        <f t="shared" si="2"/>
        <v>ปกติ</v>
      </c>
      <c r="M41" s="25">
        <f>ฉบับผู้ปกครอง!AQ41</f>
        <v>0</v>
      </c>
      <c r="N41" s="25" t="str">
        <f t="shared" si="3"/>
        <v>ปกติ</v>
      </c>
      <c r="O41" s="25">
        <f>ฉบับผู้ปกครอง!AS41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5/1</v>
      </c>
      <c r="D42" s="74">
        <f>ฉบับนักเรียน!C42</f>
        <v>43844</v>
      </c>
      <c r="E42" s="41" t="str">
        <f>ฉบับนักเรียน!D42</f>
        <v>นางสาววรพิชชา  ศิริทิพย์</v>
      </c>
      <c r="F42" s="25" t="str">
        <f>ฉบับนักเรียน!E42</f>
        <v>หญิง</v>
      </c>
      <c r="G42" s="25">
        <f>ฉบับผู้ปกครอง!AF42</f>
        <v>0</v>
      </c>
      <c r="H42" s="25" t="str">
        <f t="shared" si="0"/>
        <v>ปกติ</v>
      </c>
      <c r="I42" s="25">
        <f>ฉบับผู้ปกครอง!AI42</f>
        <v>0</v>
      </c>
      <c r="J42" s="25" t="str">
        <f t="shared" si="1"/>
        <v>ปกติ</v>
      </c>
      <c r="K42" s="25">
        <f>ฉบับผู้ปกครอง!AM42</f>
        <v>0</v>
      </c>
      <c r="L42" s="25" t="str">
        <f t="shared" si="2"/>
        <v>ปกติ</v>
      </c>
      <c r="M42" s="25">
        <f>ฉบับผู้ปกครอง!AQ42</f>
        <v>0</v>
      </c>
      <c r="N42" s="25" t="str">
        <f t="shared" si="3"/>
        <v>ปกติ</v>
      </c>
      <c r="O42" s="25">
        <f>ฉบับผู้ปกครอง!AS42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5/1</v>
      </c>
      <c r="D43" s="74">
        <f>ฉบับนักเรียน!C43</f>
        <v>43934</v>
      </c>
      <c r="E43" s="41" t="str">
        <f>ฉบับนักเรียน!D43</f>
        <v>นางสาววราภรณ์  อุไรสกุล</v>
      </c>
      <c r="F43" s="25" t="str">
        <f>ฉบับนักเรียน!E43</f>
        <v>หญิง</v>
      </c>
      <c r="G43" s="25">
        <f>ฉบับผู้ปกครอง!AF43</f>
        <v>0</v>
      </c>
      <c r="H43" s="25" t="str">
        <f t="shared" si="0"/>
        <v>ปกติ</v>
      </c>
      <c r="I43" s="25">
        <f>ฉบับผู้ปกครอง!AI43</f>
        <v>0</v>
      </c>
      <c r="J43" s="25" t="str">
        <f t="shared" si="1"/>
        <v>ปกติ</v>
      </c>
      <c r="K43" s="25">
        <f>ฉบับผู้ปกครอง!AM43</f>
        <v>0</v>
      </c>
      <c r="L43" s="25" t="str">
        <f t="shared" si="2"/>
        <v>ปกติ</v>
      </c>
      <c r="M43" s="25">
        <f>ฉบับผู้ปกครอง!AQ43</f>
        <v>0</v>
      </c>
      <c r="N43" s="25" t="str">
        <f t="shared" si="3"/>
        <v>ปกติ</v>
      </c>
      <c r="O43" s="25">
        <f>ฉบับผู้ปกครอง!AS43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5/1</v>
      </c>
      <c r="D44" s="74">
        <f>ฉบับนักเรียน!C44</f>
        <v>45619</v>
      </c>
      <c r="E44" s="41" t="str">
        <f>ฉบับนักเรียน!D44</f>
        <v>นางสาวนรินทร์พร  พิทักษ์มหามงคล</v>
      </c>
      <c r="F44" s="25" t="str">
        <f>ฉบับนักเรียน!E44</f>
        <v>หญิง</v>
      </c>
      <c r="G44" s="25">
        <f>ฉบับผู้ปกครอง!AF44</f>
        <v>0</v>
      </c>
      <c r="H44" s="25" t="str">
        <f t="shared" si="0"/>
        <v>ปกติ</v>
      </c>
      <c r="I44" s="25">
        <f>ฉบับผู้ปกครอง!AI44</f>
        <v>0</v>
      </c>
      <c r="J44" s="25" t="str">
        <f t="shared" si="1"/>
        <v>ปกติ</v>
      </c>
      <c r="K44" s="25">
        <f>ฉบับผู้ปกครอง!AM44</f>
        <v>0</v>
      </c>
      <c r="L44" s="25" t="str">
        <f t="shared" si="2"/>
        <v>ปกติ</v>
      </c>
      <c r="M44" s="25">
        <f>ฉบับผู้ปกครอง!AQ44</f>
        <v>0</v>
      </c>
      <c r="N44" s="25" t="str">
        <f t="shared" si="3"/>
        <v>ปกติ</v>
      </c>
      <c r="O44" s="25">
        <f>ฉบับผู้ปกครอง!AS44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9.5" customHeight="1" x14ac:dyDescent="0.6">
      <c r="A45" s="39"/>
      <c r="B45" s="20" t="s">
        <v>52</v>
      </c>
      <c r="C45" s="43" t="str">
        <f>ฉบับครู!B45</f>
        <v>5/1</v>
      </c>
      <c r="D45" s="74">
        <f>ฉบับนักเรียน!C45</f>
        <v>45620</v>
      </c>
      <c r="E45" s="41" t="str">
        <f>ฉบับนักเรียน!D45</f>
        <v>นางสาวสรนยา  รักกุศล</v>
      </c>
      <c r="F45" s="25" t="str">
        <f>ฉบับนักเรียน!E45</f>
        <v>หญิง</v>
      </c>
      <c r="G45" s="25">
        <f>ฉบับผู้ปกครอง!AF45</f>
        <v>0</v>
      </c>
      <c r="H45" s="25" t="str">
        <f t="shared" ref="H45" si="8">IF(G45&lt;5,"ปกติ",IF(G45&lt;6,"เสี่ยง","มีปัญหา"))</f>
        <v>ปกติ</v>
      </c>
      <c r="I45" s="25">
        <f>ฉบับผู้ปกครอง!AI45</f>
        <v>0</v>
      </c>
      <c r="J45" s="25" t="str">
        <f t="shared" ref="J45" si="9">IF(I45&lt;4,"ปกติ",IF(I45&lt;5,"เสี่ยง","มีปัญหา"))</f>
        <v>ปกติ</v>
      </c>
      <c r="K45" s="25">
        <f>ฉบับผู้ปกครอง!AM45</f>
        <v>0</v>
      </c>
      <c r="L45" s="25" t="str">
        <f t="shared" ref="L45" si="10">IF(K45&lt;6,"ปกติ",IF(K45&lt;7,"เสี่ยง","มีปัญหา"))</f>
        <v>ปกติ</v>
      </c>
      <c r="M45" s="25">
        <f>ฉบับผู้ปกครอง!AQ45</f>
        <v>0</v>
      </c>
      <c r="N45" s="25" t="str">
        <f t="shared" ref="N45" si="11">IF(M45&lt;5,"ปกติ",IF(M45&lt;6,"เสี่ยง","มีปัญหา"))</f>
        <v>ปกติ</v>
      </c>
      <c r="O45" s="25">
        <f>ฉบับผู้ปกครอง!AS45</f>
        <v>0</v>
      </c>
      <c r="P45" s="25" t="str">
        <f t="shared" ref="P45" si="12">IF(O45&gt;4,"มีจุดแข็ง","ไม่มีจุดแข็ง")</f>
        <v>ไม่มีจุดแข็ง</v>
      </c>
      <c r="Q45" s="25">
        <f t="shared" ref="Q45" si="13">G45+I45+K45+M45</f>
        <v>0</v>
      </c>
      <c r="R45" s="25">
        <f t="shared" ref="R45" si="14">SUM(G45,I45,K45,M45)</f>
        <v>0</v>
      </c>
      <c r="S45" s="25" t="str">
        <f t="shared" ref="S45" si="15">IF(R45&lt;17,"ปกติ",IF(R45&lt;20,"เสี่ยง","มีปัญหา"))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/>
      <c r="D46" s="74"/>
      <c r="E46" s="41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9" t="s">
        <v>61</v>
      </c>
      <c r="C54" s="75"/>
      <c r="D54" s="30"/>
      <c r="E54" s="76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2" customHeight="1" x14ac:dyDescent="0.6">
      <c r="A55" s="39"/>
      <c r="B55" s="77"/>
      <c r="C55" s="77"/>
      <c r="D55" s="78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44" t="str">
        <f>report1!D56</f>
        <v>(ลงชื่อ)</v>
      </c>
      <c r="E56" s="39"/>
      <c r="F56" s="39"/>
      <c r="G56" s="39"/>
      <c r="H56" s="39"/>
      <c r="I56" s="39"/>
      <c r="J56" s="39"/>
      <c r="K56" s="39"/>
      <c r="L56" s="39" t="str">
        <f>report1!L56</f>
        <v xml:space="preserve">                 (ลงชื่อ)</v>
      </c>
      <c r="M56" s="39">
        <f>report1!M56</f>
        <v>0</v>
      </c>
      <c r="N56" s="39"/>
      <c r="O56" s="39">
        <f>report1!O56</f>
        <v>0</v>
      </c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44" t="str">
        <f>report1!E57</f>
        <v>นางสาวขวัญหทัย อ้นฟัก</v>
      </c>
      <c r="F57" s="39"/>
      <c r="G57" s="39"/>
      <c r="H57" s="39"/>
      <c r="I57" s="39"/>
      <c r="J57" s="39"/>
      <c r="K57" s="39"/>
      <c r="L57" s="39"/>
      <c r="M57" s="39">
        <f>report1!M57</f>
        <v>0</v>
      </c>
      <c r="N57" s="84">
        <f>report1!N57</f>
        <v>0</v>
      </c>
      <c r="O57" s="85"/>
      <c r="P57" s="85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44" t="str">
        <f>report1!E58</f>
        <v xml:space="preserve">      ครูที่ปรึกษา</v>
      </c>
      <c r="F58" s="39"/>
      <c r="G58" s="39"/>
      <c r="H58" s="39"/>
      <c r="I58" s="39"/>
      <c r="J58" s="39"/>
      <c r="K58" s="39"/>
      <c r="L58" s="39"/>
      <c r="M58" s="52" t="str">
        <f>report1!M58</f>
        <v xml:space="preserve">             (ครูที่ปรึกษา)</v>
      </c>
      <c r="N58" s="84" t="str">
        <f>report1!N58</f>
        <v>ครูที่ปรึกษา</v>
      </c>
      <c r="O58" s="85"/>
      <c r="P58" s="85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2023-07-09T14:36:46Z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