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3FC0763B-64EA-4E83-BC0E-C1ADDB434E50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summary!$H$5:$S$39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3" i="2"/>
  <c r="A3" i="3" s="1"/>
  <c r="N46" i="11" l="1"/>
  <c r="E46" i="11"/>
  <c r="L44" i="11"/>
  <c r="D44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N45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5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I36" i="6" l="1"/>
  <c r="I36" i="9"/>
  <c r="J36" i="9" s="1"/>
  <c r="O31" i="6"/>
  <c r="O31" i="9"/>
  <c r="P31" i="9" s="1"/>
  <c r="O36" i="6"/>
  <c r="O36" i="9"/>
  <c r="P36" i="9" s="1"/>
  <c r="P29" i="6"/>
  <c r="O29" i="11"/>
  <c r="P29" i="11" s="1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H36" i="6"/>
  <c r="G36" i="11"/>
  <c r="R36" i="6"/>
  <c r="S36" i="6" s="1"/>
  <c r="Q36" i="6"/>
  <c r="M38" i="6"/>
  <c r="M38" i="9"/>
  <c r="N38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R35" i="11"/>
  <c r="S35" i="11" s="1"/>
  <c r="Q35" i="11"/>
  <c r="H35" i="11"/>
  <c r="F11" i="12"/>
  <c r="H39" i="11"/>
  <c r="R39" i="11"/>
  <c r="S39" i="11" s="1"/>
  <c r="Q39" i="11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P37" i="6"/>
  <c r="O37" i="11"/>
  <c r="P37" i="11" s="1"/>
  <c r="F12" i="12" l="1"/>
  <c r="E11" i="12"/>
  <c r="G12" i="12"/>
  <c r="G11" i="12"/>
  <c r="F10" i="12"/>
  <c r="D12" i="12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<sst xmlns="http://schemas.openxmlformats.org/spreadsheetml/2006/main" count="849" uniqueCount="138">
  <si>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</si>
  <si>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</si>
  <si>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</si>
  <si>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</si>
  <si>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</si>
  <si>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</si>
  <si>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</si>
  <si>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</si>
  <si>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</si>
  <si>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</si>
  <si>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</si>
  <si>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</si>
  <si>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</si>
  <si>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</si>
  <si>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</si>
  <si>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</si>
  <si>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</si>
  <si>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</si>
  <si>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</si>
  <si>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</si>
  <si>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</si>
  <si>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</si>
  <si>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</si>
  <si>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</si>
  <si>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</si>
  <si>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</si>
  <si>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</si>
  <si>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</si>
  <si>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</si>
  <si>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</si>
  <si>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</si>
  <si>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</si>
  <si>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</si>
  <si>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</si>
  <si>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</si>
  <si>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</si>
  <si>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</si>
  <si>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</si>
  <si>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</si>
  <si>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</si>
  <si>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</si>
  <si>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</si>
  <si>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</si>
  <si>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</si>
  <si>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</si>
  <si>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</si>
  <si>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</si>
  <si>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</si>
  <si>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</si>
  <si>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</si>
  <si>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</si>
  <si>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</si>
  <si>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</si>
  <si>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</si>
  <si>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</si>
  <si>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</si>
  <si>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</si>
  <si>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</si>
  <si>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</si>
  <si>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</si>
  <si>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</si>
  <si>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</si>
  <si>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</si>
  <si>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</si>
  <si>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</si>
  <si>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</si>
  <si>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</si>
  <si>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</si>
  <si>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</si>
  <si>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</si>
  <si>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</si>
  <si>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</si>
  <si>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</si>
  <si>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</si>
  <si>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</si>
  <si>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</si>
  <si>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</si>
  <si>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</si>
  <si>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</si>
  <si>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</si>
  <si>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</si>
  <si>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</si>
  <si>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</si>
  <si>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</si>
  <si>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</si>
  <si>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</si>
  <si>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</si>
  <si>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</si>
  <si>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</si>
  <si>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</si>
  <si>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</si>
  <si>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</si>
  <si>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</si>
  <si>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</si>
  <si>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</si>
  <si>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</si>
  <si>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</si>
  <si>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</si>
  <si>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</si>
  <si>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</si>
  <si>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นายเกษมสุข  กลางประพันธ์</t>
  </si>
  <si>
    <t>นายณัฐชวิน  บุญเกษ</t>
  </si>
  <si>
    <t>นายภาณุวิชญ์  อมรศรีสกุล</t>
  </si>
  <si>
    <t>นายรณกร  เหมกรณ์</t>
  </si>
  <si>
    <t>นายคฑาวุฒิ  หาญคำหล้า</t>
  </si>
  <si>
    <t>นายพุทธพรน์  ทองทาบ</t>
  </si>
  <si>
    <t>นายภาณุวัฒน์  ผัสดี</t>
  </si>
  <si>
    <t>นายโกมินทร์  ยั่งยืนถาวรกุล</t>
  </si>
  <si>
    <t>นายธนกร  วนิชย์ถนอม</t>
  </si>
  <si>
    <t>นางสาวพิชชาพร  พุ่มไหม</t>
  </si>
  <si>
    <t>นางสาวกชวรรณ  ชูแก้ว</t>
  </si>
  <si>
    <t>นางสาวชุติกาญจน์  จันทร์จีน</t>
  </si>
  <si>
    <t>นางสาวณัฐวรรณ  นาบำรุง</t>
  </si>
  <si>
    <t>นางสาวณัฏฐณิษา  บุตรวงศ์</t>
  </si>
  <si>
    <t>นางสาวธวัลรัตน์  ยังเต๊ะ</t>
  </si>
  <si>
    <t>นางสาวปาริฉัตร  อามาตย์สมบัติ</t>
  </si>
  <si>
    <t>นางสาวอนันตญา  อบเทียน</t>
  </si>
  <si>
    <t>นางสาวกรรวี  ศิริพจนาทิพย์</t>
  </si>
  <si>
    <t>นางสาววริศรา  หัสดินทร ณ อยุธยา</t>
  </si>
  <si>
    <t>นางสาวมิ่งกมล  สาชำนาญ</t>
  </si>
  <si>
    <t>นางสาวศิญารัตน์  ศิระปัญโญพงศ์</t>
  </si>
  <si>
    <t>นางสาวสาธิตา  ธรรมลังกา</t>
  </si>
  <si>
    <t>นางสาวนพวรรณ  ปลูกผลงาม</t>
  </si>
  <si>
    <t>นางสาวแพรขวัญ  สมบูรณ์กุล</t>
  </si>
  <si>
    <t>นางสาวสิริกัญญา  สะกิจ</t>
  </si>
  <si>
    <t>นางสาวอุบลวรรณ  สุยอย</t>
  </si>
  <si>
    <t>นางสาวสุวรรณรัตน์  เหลืองอัมพรกุล</t>
  </si>
  <si>
    <t>นางสาวจิรธิดา  สุธาพจน์</t>
  </si>
  <si>
    <t>นางสาวณภัทร  เสาวภาคย์ไพบูลย์</t>
  </si>
  <si>
    <t>นางสาวจรรยพร  ลิจ้วน</t>
  </si>
  <si>
    <t>นางสาวพิชญา  ทองบุญส่ง</t>
  </si>
  <si>
    <t>นางสาวสาวิกา  อบกลั่น</t>
  </si>
  <si>
    <t>นางสาวอากาต้า พิเธีย  สุเรีย</t>
  </si>
  <si>
    <t>นางสาวอริญา  วิสุทธิไมตรี</t>
  </si>
  <si>
    <t>นางสาววดี  ศรีเล็ก</t>
  </si>
  <si>
    <t>5/12</t>
  </si>
  <si>
    <t>นางแสงฤทัย ลี้ภัยเจริญ</t>
  </si>
  <si>
    <t>นางสาวภรณ์ทิพย์ ทองวิเศษ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</si>
</sst>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5"/>
      <color rgb="FF000000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164" fontId="15" fillId="0" borderId="1" xfId="0" applyNumberFormat="1" applyFont="1" applyBorder="1" applyAlignment="1">
      <alignment horizontal="center" vertical="center" shrinkToFit="1"/>
    </xf>
    <xf numFmtId="164" fontId="17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4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1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17"/>
      <c r="AF2" s="89" t="s">
        <v>2</v>
      </c>
      <c r="AG2" s="18"/>
      <c r="AH2" s="18"/>
      <c r="AI2" s="89" t="s">
        <v>3</v>
      </c>
      <c r="AJ2" s="18"/>
      <c r="AK2" s="18"/>
      <c r="AL2" s="18"/>
      <c r="AM2" s="89" t="s">
        <v>4</v>
      </c>
      <c r="AN2" s="18"/>
      <c r="AO2" s="18"/>
      <c r="AP2" s="18"/>
      <c r="AQ2" s="89" t="s">
        <v>5</v>
      </c>
      <c r="AR2" s="18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2" t="str">
        <f>C58&amp;"  "&amp;S58</f>
        <v>นางแสงฤทัย ลี้ภัยเจริญ  นางสาวภรณ์ทิพย์ ทองวิเศษ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17"/>
      <c r="AF3" s="90"/>
      <c r="AG3" s="18"/>
      <c r="AH3" s="18"/>
      <c r="AI3" s="90"/>
      <c r="AJ3" s="18"/>
      <c r="AK3" s="18"/>
      <c r="AL3" s="18"/>
      <c r="AM3" s="90"/>
      <c r="AN3" s="18"/>
      <c r="AO3" s="18"/>
      <c r="AP3" s="18"/>
      <c r="AQ3" s="90"/>
      <c r="AR3" s="18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1"/>
      <c r="AG4" s="18"/>
      <c r="AH4" s="18"/>
      <c r="AI4" s="91"/>
      <c r="AJ4" s="18"/>
      <c r="AK4" s="18"/>
      <c r="AL4" s="18"/>
      <c r="AM4" s="91"/>
      <c r="AN4" s="18"/>
      <c r="AO4" s="18"/>
      <c r="AP4" s="18"/>
      <c r="AQ4" s="91"/>
      <c r="AR4" s="18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5/12</v>
      </c>
      <c r="C5" s="65">
        <f>ฉบับครู!C5</f>
        <v>43379</v>
      </c>
      <c r="D5" s="24" t="str">
        <f>ฉบับครู!D5</f>
        <v>นายเกษมสุข  กลางประพันธ์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39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39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39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39" si="12">SUM(K5,P5,S5,X5,AB5)</f>
        <v>0</v>
      </c>
      <c r="AR5" s="20">
        <f t="shared" ref="AR5:AR49" si="13">F5+I5+N5+V5+Y5</f>
        <v>0</v>
      </c>
      <c r="AS5" s="20">
        <f t="shared" ref="AS5:AS39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5/12</v>
      </c>
      <c r="C6" s="65">
        <f>ฉบับครู!C6</f>
        <v>43384</v>
      </c>
      <c r="D6" s="24" t="str">
        <f>ฉบับครู!D6</f>
        <v>นายณัฐชวิน  บุญเกษ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5/12</v>
      </c>
      <c r="C7" s="65">
        <f>ฉบับครู!C7</f>
        <v>43388</v>
      </c>
      <c r="D7" s="24" t="str">
        <f>ฉบับครู!D7</f>
        <v>นายภาณุวิชญ์  อมรศรีสกุล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5/12</v>
      </c>
      <c r="C8" s="65">
        <f>ฉบับครู!C8</f>
        <v>43390</v>
      </c>
      <c r="D8" s="24" t="str">
        <f>ฉบับครู!D8</f>
        <v>นายรณกร  เหมกรณ์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5/12</v>
      </c>
      <c r="C9" s="65">
        <f>ฉบับครู!C9</f>
        <v>43415</v>
      </c>
      <c r="D9" s="24" t="str">
        <f>ฉบับครู!D9</f>
        <v>นายคฑาวุฒิ  หาญคำหล้า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5/12</v>
      </c>
      <c r="C10" s="65">
        <f>ฉบับครู!C10</f>
        <v>43904</v>
      </c>
      <c r="D10" s="24" t="str">
        <f>ฉบับครู!D10</f>
        <v>นายพุทธพรน์  ทองทาบ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5/12</v>
      </c>
      <c r="C11" s="65">
        <f>ฉบับครู!C11</f>
        <v>43908</v>
      </c>
      <c r="D11" s="24" t="str">
        <f>ฉบับครู!D11</f>
        <v>นายภาณุวัฒน์  ผัสดี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5/12</v>
      </c>
      <c r="C12" s="65">
        <f>ฉบับครู!C12</f>
        <v>45188</v>
      </c>
      <c r="D12" s="24" t="str">
        <f>ฉบับครู!D12</f>
        <v>นายโกมินทร์  ยั่งยืนถาวรกุล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5/12</v>
      </c>
      <c r="C13" s="65">
        <f>ฉบับครู!C13</f>
        <v>45189</v>
      </c>
      <c r="D13" s="24" t="str">
        <f>ฉบับครู!D13</f>
        <v>นายธนกร  วนิชย์ถนอม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5/12</v>
      </c>
      <c r="C14" s="65">
        <f>ฉบับครู!C14</f>
        <v>43385</v>
      </c>
      <c r="D14" s="24" t="str">
        <f>ฉบับครู!D14</f>
        <v>นางสาวพิชชาพร  พุ่มไหม</v>
      </c>
      <c r="E14" s="25" t="str">
        <f>ฉบับครู!E14</f>
        <v>หญิง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5/12</v>
      </c>
      <c r="C15" s="65">
        <f>ฉบับครู!C15</f>
        <v>43393</v>
      </c>
      <c r="D15" s="24" t="str">
        <f>ฉบับครู!D15</f>
        <v>นางสาวกชวรรณ  ชูแก้ว</v>
      </c>
      <c r="E15" s="25" t="str">
        <f>ฉบับครู!E15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5/12</v>
      </c>
      <c r="C16" s="65">
        <f>ฉบับครู!C16</f>
        <v>43399</v>
      </c>
      <c r="D16" s="24" t="str">
        <f>ฉบับครู!D16</f>
        <v>นางสาวชุติกาญจน์  จันทร์จีน</v>
      </c>
      <c r="E16" s="25" t="str">
        <f>ฉบับครู!E16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5/12</v>
      </c>
      <c r="C17" s="65">
        <f>ฉบับครู!C17</f>
        <v>43401</v>
      </c>
      <c r="D17" s="24" t="str">
        <f>ฉบับครู!D17</f>
        <v>นางสาวณัฐวรรณ  นาบำรุง</v>
      </c>
      <c r="E17" s="25" t="str">
        <f>ฉบับครู!E17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5/12</v>
      </c>
      <c r="C18" s="65">
        <f>ฉบับครู!C18</f>
        <v>43402</v>
      </c>
      <c r="D18" s="24" t="str">
        <f>ฉบับครู!D18</f>
        <v>นางสาวณัฏฐณิษา  บุตรวงศ์</v>
      </c>
      <c r="E18" s="25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5/12</v>
      </c>
      <c r="C19" s="65">
        <f>ฉบับครู!C19</f>
        <v>43404</v>
      </c>
      <c r="D19" s="24" t="str">
        <f>ฉบับครู!D19</f>
        <v>นางสาวธวัลรัตน์  ยังเต๊ะ</v>
      </c>
      <c r="E19" s="25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5/12</v>
      </c>
      <c r="C20" s="65">
        <f>ฉบับครู!C20</f>
        <v>43405</v>
      </c>
      <c r="D20" s="24" t="str">
        <f>ฉบับครู!D20</f>
        <v>นางสาวปาริฉัตร  อามาตย์สมบัติ</v>
      </c>
      <c r="E20" s="25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5/12</v>
      </c>
      <c r="C21" s="65">
        <f>ฉบับครู!C21</f>
        <v>43411</v>
      </c>
      <c r="D21" s="24" t="str">
        <f>ฉบับครู!D21</f>
        <v>นางสาวอนันตญา  อบเทียน</v>
      </c>
      <c r="E21" s="25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5/12</v>
      </c>
      <c r="C22" s="65">
        <f>ฉบับครู!C22</f>
        <v>43544</v>
      </c>
      <c r="D22" s="24" t="str">
        <f>ฉบับครู!D22</f>
        <v>นางสาวกรรวี  ศิริพจนาทิพย์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5/12</v>
      </c>
      <c r="C23" s="65">
        <f>ฉบับครู!C23</f>
        <v>43569</v>
      </c>
      <c r="D23" s="24" t="str">
        <f>ฉบับครู!D23</f>
        <v>นางสาววริศรา  หัสดินทร ณ อยุธยา</v>
      </c>
      <c r="E23" s="25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5/12</v>
      </c>
      <c r="C24" s="65">
        <f>ฉบับครู!C24</f>
        <v>43649</v>
      </c>
      <c r="D24" s="24" t="str">
        <f>ฉบับครู!D24</f>
        <v>นางสาวมิ่งกมล  สาชำนาญ</v>
      </c>
      <c r="E24" s="25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5/12</v>
      </c>
      <c r="C25" s="65">
        <f>ฉบับครู!C25</f>
        <v>43709</v>
      </c>
      <c r="D25" s="24" t="str">
        <f>ฉบับครู!D25</f>
        <v>นางสาวศิญารัตน์  ศิระปัญโญพงศ์</v>
      </c>
      <c r="E25" s="25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5/12</v>
      </c>
      <c r="C26" s="65">
        <f>ฉบับครู!C26</f>
        <v>43711</v>
      </c>
      <c r="D26" s="24" t="str">
        <f>ฉบับครู!D26</f>
        <v>นางสาวสาธิตา  ธรรมลังกา</v>
      </c>
      <c r="E26" s="25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5/12</v>
      </c>
      <c r="C27" s="65">
        <f>ฉบับครู!C27</f>
        <v>43743</v>
      </c>
      <c r="D27" s="24" t="str">
        <f>ฉบับครู!D27</f>
        <v>นางสาวนพวรรณ  ปลูกผลงาม</v>
      </c>
      <c r="E27" s="25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5/12</v>
      </c>
      <c r="C28" s="65">
        <f>ฉบับครู!C28</f>
        <v>43792</v>
      </c>
      <c r="D28" s="24" t="str">
        <f>ฉบับครู!D28</f>
        <v>นางสาวแพรขวัญ  สมบูรณ์กุล</v>
      </c>
      <c r="E28" s="25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5/12</v>
      </c>
      <c r="C29" s="65">
        <f>ฉบับครู!C29</f>
        <v>43799</v>
      </c>
      <c r="D29" s="24" t="str">
        <f>ฉบับครู!D29</f>
        <v>นางสาวสิริกัญญา  สะกิจ</v>
      </c>
      <c r="E29" s="25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5/12</v>
      </c>
      <c r="C30" s="65">
        <f>ฉบับครู!C30</f>
        <v>43894</v>
      </c>
      <c r="D30" s="24" t="str">
        <f>ฉบับครู!D30</f>
        <v>นางสาวอุบลวรรณ  สุยอย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5/12</v>
      </c>
      <c r="C31" s="65">
        <f>ฉบับครู!C31</f>
        <v>43938</v>
      </c>
      <c r="D31" s="24" t="str">
        <f>ฉบับครู!D31</f>
        <v>นางสาวสุวรรณรัตน์  เหลืองอัมพรกุล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5/12</v>
      </c>
      <c r="C32" s="65">
        <f>ฉบับครู!C32</f>
        <v>45191</v>
      </c>
      <c r="D32" s="24" t="str">
        <f>ฉบับครู!D32</f>
        <v>นางสาวจิรธิดา  สุธาพจน์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5/12</v>
      </c>
      <c r="C33" s="65">
        <f>ฉบับครู!C33</f>
        <v>45192</v>
      </c>
      <c r="D33" s="24" t="str">
        <f>ฉบับครู!D33</f>
        <v>นางสาวณภัทร  เสาวภาคย์ไพบูลย์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5/12</v>
      </c>
      <c r="C34" s="65">
        <f>ฉบับครู!C34</f>
        <v>45193</v>
      </c>
      <c r="D34" s="24" t="str">
        <f>ฉบับครู!D34</f>
        <v>นางสาวจรรยพร  ลิจ้วน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5/12</v>
      </c>
      <c r="C35" s="65">
        <f>ฉบับครู!C35</f>
        <v>45194</v>
      </c>
      <c r="D35" s="24" t="str">
        <f>ฉบับครู!D35</f>
        <v>นางสาวพิชญา  ทองบุญส่ง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5/12</v>
      </c>
      <c r="C36" s="65">
        <f>ฉบับครู!C36</f>
        <v>45195</v>
      </c>
      <c r="D36" s="24" t="str">
        <f>ฉบับครู!D36</f>
        <v>นางสาวสาวิกา  อบกลั่น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5/12</v>
      </c>
      <c r="C37" s="65">
        <f>ฉบับครู!C37</f>
        <v>45196</v>
      </c>
      <c r="D37" s="24" t="str">
        <f>ฉบับครู!D37</f>
        <v>นางสาวอากาต้า พิเธีย  สุเรีย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5/12</v>
      </c>
      <c r="C38" s="65">
        <f>ฉบับครู!C38</f>
        <v>45197</v>
      </c>
      <c r="D38" s="24" t="str">
        <f>ฉบับครู!D38</f>
        <v>นางสาวอริญา  วิสุทธิไมตรี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5/12</v>
      </c>
      <c r="C39" s="65">
        <f>ฉบับครู!C39</f>
        <v>45198</v>
      </c>
      <c r="D39" s="24" t="str">
        <f>ฉบับครู!D39</f>
        <v>นางสาววดี  ศรีเล็ก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/>
      <c r="C40" s="65"/>
      <c r="D40" s="24"/>
      <c r="E40" s="2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/>
      <c r="C41" s="65"/>
      <c r="D41" s="24"/>
      <c r="E41" s="2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/>
      <c r="C42" s="65"/>
      <c r="D42" s="24"/>
      <c r="E42" s="2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/>
      <c r="C43" s="65"/>
      <c r="D43" s="24"/>
      <c r="E43" s="2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3" t="s">
        <v>62</v>
      </c>
      <c r="D57" s="84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3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4" t="s">
        <v>136</v>
      </c>
      <c r="D58" s="95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3"/>
      <c r="P58" s="84"/>
      <c r="Q58" s="84"/>
      <c r="R58" s="40"/>
      <c r="S58" s="83" t="s">
        <v>137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3" t="s">
        <v>63</v>
      </c>
      <c r="D59" s="84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4"/>
      <c r="P59" s="84"/>
      <c r="Q59" s="84"/>
      <c r="R59" s="40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3"/>
  <sheetViews>
    <sheetView topLeftCell="A34" workbookViewId="0">
      <selection activeCell="A40" sqref="A40:XFD4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59"/>
      <c r="H2" s="102" t="s">
        <v>87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5/12</v>
      </c>
      <c r="D5" s="76">
        <f>ฉบับนักเรียน!C5</f>
        <v>43379</v>
      </c>
      <c r="E5" s="42" t="str">
        <f>ฉบับนักเรียน!D5</f>
        <v>นายเกษมสุข  กลางประพันธ์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39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39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39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39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39" si="4">IF(O5&gt;4,"มีจุดแข็ง","ไม่มีจุดแข็ง")</f>
        <v>ไม่มีจุดแข็ง</v>
      </c>
      <c r="Q5" s="60">
        <f t="shared" ref="Q5:Q39" si="5">G5+I5+K5+M5</f>
        <v>0</v>
      </c>
      <c r="R5" s="60">
        <f t="shared" ref="R5:R39" si="6">SUM(G5,I5,K5,M5)</f>
        <v>0</v>
      </c>
      <c r="S5" s="26" t="str">
        <f t="shared" ref="S5:S39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5/12</v>
      </c>
      <c r="D6" s="76">
        <f>ฉบับนักเรียน!C6</f>
        <v>43384</v>
      </c>
      <c r="E6" s="42" t="str">
        <f>ฉบับนักเรียน!D6</f>
        <v>นายณัฐชวิน  บุญเกษ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5/12</v>
      </c>
      <c r="D7" s="76">
        <f>ฉบับนักเรียน!C7</f>
        <v>43388</v>
      </c>
      <c r="E7" s="42" t="str">
        <f>ฉบับนักเรียน!D7</f>
        <v>นายภาณุวิชญ์  อมรศรีสกุล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5/12</v>
      </c>
      <c r="D8" s="76">
        <f>ฉบับนักเรียน!C8</f>
        <v>43390</v>
      </c>
      <c r="E8" s="42" t="str">
        <f>ฉบับนักเรียน!D8</f>
        <v>นายรณกร  เหมกรณ์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5/12</v>
      </c>
      <c r="D9" s="76">
        <f>ฉบับนักเรียน!C9</f>
        <v>43415</v>
      </c>
      <c r="E9" s="42" t="str">
        <f>ฉบับนักเรียน!D9</f>
        <v>นายคฑาวุฒิ  หาญคำหล้า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5/12</v>
      </c>
      <c r="D10" s="76">
        <f>ฉบับนักเรียน!C10</f>
        <v>43904</v>
      </c>
      <c r="E10" s="42" t="str">
        <f>ฉบับนักเรียน!D10</f>
        <v>นายพุทธพรน์  ทองทาบ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5/12</v>
      </c>
      <c r="D11" s="76">
        <f>ฉบับนักเรียน!C11</f>
        <v>43908</v>
      </c>
      <c r="E11" s="42" t="str">
        <f>ฉบับนักเรียน!D11</f>
        <v>นายภาณุวัฒน์  ผัสดี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5/12</v>
      </c>
      <c r="D12" s="76">
        <f>ฉบับนักเรียน!C12</f>
        <v>45188</v>
      </c>
      <c r="E12" s="42" t="str">
        <f>ฉบับนักเรียน!D12</f>
        <v>นายโกมินทร์  ยั่งยืนถาวรกุล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5/12</v>
      </c>
      <c r="D13" s="76">
        <f>ฉบับนักเรียน!C13</f>
        <v>45189</v>
      </c>
      <c r="E13" s="42" t="str">
        <f>ฉบับนักเรียน!D13</f>
        <v>นายธนกร  วนิชย์ถนอม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5/12</v>
      </c>
      <c r="D14" s="76">
        <f>ฉบับนักเรียน!C14</f>
        <v>43385</v>
      </c>
      <c r="E14" s="42" t="str">
        <f>ฉบับนักเรียน!D14</f>
        <v>นางสาวพิชชาพร  พุ่มไหม</v>
      </c>
      <c r="F14" s="26" t="str">
        <f>ฉบับนักเรียน!E14</f>
        <v>หญิง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5/12</v>
      </c>
      <c r="D15" s="76">
        <f>ฉบับนักเรียน!C15</f>
        <v>43393</v>
      </c>
      <c r="E15" s="42" t="str">
        <f>ฉบับนักเรียน!D15</f>
        <v>นางสาวกชวรรณ  ชูแก้ว</v>
      </c>
      <c r="F15" s="26" t="str">
        <f>ฉบับนักเรียน!E15</f>
        <v>หญิง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5/12</v>
      </c>
      <c r="D16" s="76">
        <f>ฉบับนักเรียน!C16</f>
        <v>43399</v>
      </c>
      <c r="E16" s="42" t="str">
        <f>ฉบับนักเรียน!D16</f>
        <v>นางสาวชุติกาญจน์  จันทร์จีน</v>
      </c>
      <c r="F16" s="26" t="str">
        <f>ฉบับนักเรียน!E16</f>
        <v>หญิง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5/12</v>
      </c>
      <c r="D17" s="76">
        <f>ฉบับนักเรียน!C17</f>
        <v>43401</v>
      </c>
      <c r="E17" s="42" t="str">
        <f>ฉบับนักเรียน!D17</f>
        <v>นางสาวณัฐวรรณ  นาบำรุง</v>
      </c>
      <c r="F17" s="26" t="str">
        <f>ฉบับนักเรียน!E17</f>
        <v>หญิง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5/12</v>
      </c>
      <c r="D18" s="76">
        <f>ฉบับนักเรียน!C18</f>
        <v>43402</v>
      </c>
      <c r="E18" s="42" t="str">
        <f>ฉบับนักเรียน!D18</f>
        <v>นางสาวณัฏฐณิษา  บุตรวงศ์</v>
      </c>
      <c r="F18" s="26" t="str">
        <f>ฉบับนักเรียน!E18</f>
        <v>หญิง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5/12</v>
      </c>
      <c r="D19" s="76">
        <f>ฉบับนักเรียน!C19</f>
        <v>43404</v>
      </c>
      <c r="E19" s="42" t="str">
        <f>ฉบับนักเรียน!D19</f>
        <v>นางสาวธวัลรัตน์  ยังเต๊ะ</v>
      </c>
      <c r="F19" s="26" t="str">
        <f>ฉบับนักเรียน!E19</f>
        <v>หญิง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5/12</v>
      </c>
      <c r="D20" s="76">
        <f>ฉบับนักเรียน!C20</f>
        <v>43405</v>
      </c>
      <c r="E20" s="42" t="str">
        <f>ฉบับนักเรียน!D20</f>
        <v>นางสาวปาริฉัตร  อามาตย์สมบัติ</v>
      </c>
      <c r="F20" s="26" t="str">
        <f>ฉบับนักเรียน!E20</f>
        <v>หญิง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5/12</v>
      </c>
      <c r="D21" s="76">
        <f>ฉบับนักเรียน!C21</f>
        <v>43411</v>
      </c>
      <c r="E21" s="42" t="str">
        <f>ฉบับนักเรียน!D21</f>
        <v>นางสาวอนันตญา  อบเทียน</v>
      </c>
      <c r="F21" s="26" t="str">
        <f>ฉบับนักเรียน!E21</f>
        <v>หญิง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5/12</v>
      </c>
      <c r="D22" s="76">
        <f>ฉบับนักเรียน!C22</f>
        <v>43544</v>
      </c>
      <c r="E22" s="42" t="str">
        <f>ฉบับนักเรียน!D22</f>
        <v>นางสาวกรรวี  ศิริพจนาทิพย์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5/12</v>
      </c>
      <c r="D23" s="76">
        <f>ฉบับนักเรียน!C23</f>
        <v>43569</v>
      </c>
      <c r="E23" s="42" t="str">
        <f>ฉบับนักเรียน!D23</f>
        <v>นางสาววริศรา  หัสดินทร ณ อยุธยา</v>
      </c>
      <c r="F23" s="26" t="str">
        <f>ฉบับนักเรียน!E23</f>
        <v>หญิง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5/12</v>
      </c>
      <c r="D24" s="76">
        <f>ฉบับนักเรียน!C24</f>
        <v>43649</v>
      </c>
      <c r="E24" s="42" t="str">
        <f>ฉบับนักเรียน!D24</f>
        <v>นางสาวมิ่งกมล  สาชำนาญ</v>
      </c>
      <c r="F24" s="26" t="str">
        <f>ฉบับนักเรียน!E24</f>
        <v>หญิง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5/12</v>
      </c>
      <c r="D25" s="76">
        <f>ฉบับนักเรียน!C25</f>
        <v>43709</v>
      </c>
      <c r="E25" s="42" t="str">
        <f>ฉบับนักเรียน!D25</f>
        <v>นางสาวศิญารัตน์  ศิระปัญโญพงศ์</v>
      </c>
      <c r="F25" s="26" t="str">
        <f>ฉบับนักเรียน!E25</f>
        <v>หญิง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5/12</v>
      </c>
      <c r="D26" s="76">
        <f>ฉบับนักเรียน!C26</f>
        <v>43711</v>
      </c>
      <c r="E26" s="42" t="str">
        <f>ฉบับนักเรียน!D26</f>
        <v>นางสาวสาธิตา  ธรรมลังกา</v>
      </c>
      <c r="F26" s="26" t="str">
        <f>ฉบับนักเรียน!E26</f>
        <v>หญิง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5/12</v>
      </c>
      <c r="D27" s="76">
        <f>ฉบับนักเรียน!C27</f>
        <v>43743</v>
      </c>
      <c r="E27" s="42" t="str">
        <f>ฉบับนักเรียน!D27</f>
        <v>นางสาวนพวรรณ  ปลูกผลงาม</v>
      </c>
      <c r="F27" s="26" t="str">
        <f>ฉบับนักเรียน!E27</f>
        <v>หญิง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5/12</v>
      </c>
      <c r="D28" s="76">
        <f>ฉบับนักเรียน!C28</f>
        <v>43792</v>
      </c>
      <c r="E28" s="42" t="str">
        <f>ฉบับนักเรียน!D28</f>
        <v>นางสาวแพรขวัญ  สมบูรณ์กุล</v>
      </c>
      <c r="F28" s="26" t="str">
        <f>ฉบับนักเรียน!E28</f>
        <v>หญิง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5/12</v>
      </c>
      <c r="D29" s="76">
        <f>ฉบับนักเรียน!C29</f>
        <v>43799</v>
      </c>
      <c r="E29" s="42" t="str">
        <f>ฉบับนักเรียน!D29</f>
        <v>นางสาวสิริกัญญา  สะกิจ</v>
      </c>
      <c r="F29" s="26" t="str">
        <f>ฉบับนักเรียน!E29</f>
        <v>หญิง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5/12</v>
      </c>
      <c r="D30" s="76">
        <f>ฉบับนักเรียน!C30</f>
        <v>43894</v>
      </c>
      <c r="E30" s="42" t="str">
        <f>ฉบับนักเรียน!D30</f>
        <v>นางสาวอุบลวรรณ  สุยอย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5/12</v>
      </c>
      <c r="D31" s="76">
        <f>ฉบับนักเรียน!C31</f>
        <v>43938</v>
      </c>
      <c r="E31" s="42" t="str">
        <f>ฉบับนักเรียน!D31</f>
        <v>นางสาวสุวรรณรัตน์  เหลืองอัมพรกุล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5/12</v>
      </c>
      <c r="D32" s="76">
        <f>ฉบับนักเรียน!C32</f>
        <v>45191</v>
      </c>
      <c r="E32" s="42" t="str">
        <f>ฉบับนักเรียน!D32</f>
        <v>นางสาวจิรธิดา  สุธาพจน์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5/12</v>
      </c>
      <c r="D33" s="76">
        <f>ฉบับนักเรียน!C33</f>
        <v>45192</v>
      </c>
      <c r="E33" s="42" t="str">
        <f>ฉบับนักเรียน!D33</f>
        <v>นางสาวณภัทร  เสาวภาคย์ไพบูลย์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5/12</v>
      </c>
      <c r="D34" s="76">
        <f>ฉบับนักเรียน!C34</f>
        <v>45193</v>
      </c>
      <c r="E34" s="42" t="str">
        <f>ฉบับนักเรียน!D34</f>
        <v>นางสาวจรรยพร  ลิจ้วน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5/12</v>
      </c>
      <c r="D35" s="76">
        <f>ฉบับนักเรียน!C35</f>
        <v>45194</v>
      </c>
      <c r="E35" s="42" t="str">
        <f>ฉบับนักเรียน!D35</f>
        <v>นางสาวพิชญา  ทองบุญส่ง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5/12</v>
      </c>
      <c r="D36" s="76">
        <f>ฉบับนักเรียน!C36</f>
        <v>45195</v>
      </c>
      <c r="E36" s="42" t="str">
        <f>ฉบับนักเรียน!D36</f>
        <v>นางสาวสาวิกา  อบกลั่น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5/12</v>
      </c>
      <c r="D37" s="76">
        <f>ฉบับนักเรียน!C37</f>
        <v>45196</v>
      </c>
      <c r="E37" s="42" t="str">
        <f>ฉบับนักเรียน!D37</f>
        <v>นางสาวอากาต้า พิเธีย  สุเรีย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5/12</v>
      </c>
      <c r="D38" s="76">
        <f>ฉบับนักเรียน!C38</f>
        <v>45197</v>
      </c>
      <c r="E38" s="42" t="str">
        <f>ฉบับนักเรียน!D38</f>
        <v>นางสาวอริญา  วิสุทธิไมตรี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5/12</v>
      </c>
      <c r="D39" s="76">
        <f>ฉบับนักเรียน!C39</f>
        <v>45198</v>
      </c>
      <c r="E39" s="42" t="str">
        <f>ฉบับนักเรียน!D39</f>
        <v>นางสาววดี  ศรีเล็ก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s="46" customFormat="1" ht="15.75" customHeight="1" x14ac:dyDescent="0.6">
      <c r="A40" s="40"/>
      <c r="B40" s="62"/>
      <c r="C40" s="71"/>
      <c r="D40" s="45"/>
      <c r="E40" s="53"/>
      <c r="F40" s="54"/>
      <c r="G40" s="72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s="46" customFormat="1" ht="15.75" customHeight="1" x14ac:dyDescent="0.6">
      <c r="A41" s="40"/>
      <c r="B41" s="62"/>
      <c r="C41" s="71"/>
      <c r="D41" s="45"/>
      <c r="E41" s="53"/>
      <c r="F41" s="54"/>
      <c r="G41" s="72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s="46" customFormat="1" ht="15.75" customHeight="1" x14ac:dyDescent="0.6">
      <c r="A42" s="40"/>
      <c r="B42" s="62"/>
      <c r="C42" s="71"/>
      <c r="D42" s="45"/>
      <c r="E42" s="53"/>
      <c r="F42" s="54"/>
      <c r="G42" s="72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s="46" customFormat="1" ht="15.75" customHeight="1" x14ac:dyDescent="0.6">
      <c r="A43" s="40"/>
      <c r="B43" s="73"/>
      <c r="C43" s="74"/>
      <c r="D43" s="75"/>
      <c r="E43" s="53"/>
      <c r="F43" s="54"/>
      <c r="G43" s="72"/>
      <c r="H43" s="54"/>
      <c r="I43" s="54"/>
      <c r="J43" s="54"/>
      <c r="K43" s="54"/>
      <c r="L43" s="54"/>
      <c r="M43" s="54"/>
      <c r="N43" s="54"/>
      <c r="O43" s="54"/>
      <c r="P43" s="73"/>
      <c r="Q43" s="54"/>
      <c r="R43" s="54"/>
      <c r="S43" s="54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s="46" customFormat="1" ht="15.75" customHeight="1" x14ac:dyDescent="0.6">
      <c r="A44" s="40"/>
      <c r="B44" s="73"/>
      <c r="C44" s="74"/>
      <c r="D44" s="45" t="str">
        <f>report1!D56</f>
        <v>(ลงชื่อ)</v>
      </c>
      <c r="E44" s="53"/>
      <c r="F44" s="54"/>
      <c r="G44" s="72"/>
      <c r="H44" s="54"/>
      <c r="I44" s="54"/>
      <c r="J44" s="54"/>
      <c r="K44" s="54"/>
      <c r="L44" s="54" t="str">
        <f>report1!L56</f>
        <v xml:space="preserve">                 (ลงชื่อ)</v>
      </c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73"/>
      <c r="C45" s="74"/>
      <c r="D45" s="45"/>
      <c r="E45" s="54" t="str">
        <f>report1!E57</f>
        <v>นางแสงฤทัย ลี้ภัยเจริญ</v>
      </c>
      <c r="F45" s="54"/>
      <c r="G45" s="72"/>
      <c r="H45" s="54"/>
      <c r="I45" s="54"/>
      <c r="J45" s="54"/>
      <c r="K45" s="54"/>
      <c r="L45" s="54"/>
      <c r="M45" s="54"/>
      <c r="N45" s="94" t="str">
        <f>report1!N57</f>
        <v>นางสาวภรณ์ทิพย์ ทองวิเศษ</v>
      </c>
      <c r="O45" s="84"/>
      <c r="P45" s="84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73"/>
      <c r="C46" s="74"/>
      <c r="D46" s="45"/>
      <c r="E46" s="54" t="str">
        <f>report1!E58</f>
        <v xml:space="preserve">      ครูที่ปรึกษา</v>
      </c>
      <c r="F46" s="54"/>
      <c r="G46" s="72"/>
      <c r="H46" s="54"/>
      <c r="I46" s="54"/>
      <c r="J46" s="54"/>
      <c r="K46" s="54"/>
      <c r="L46" s="54"/>
      <c r="M46" s="54"/>
      <c r="N46" s="94" t="str">
        <f>report1!N58</f>
        <v>ครูที่ปรึกษา</v>
      </c>
      <c r="O46" s="84"/>
      <c r="P46" s="84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5.75" customHeight="1" x14ac:dyDescent="0.5">
      <c r="A48" s="2"/>
      <c r="B48" s="7"/>
      <c r="C48" s="8"/>
      <c r="D48" s="10"/>
      <c r="E48" s="11"/>
      <c r="F48" s="9"/>
      <c r="G48" s="12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5.75" customHeight="1" x14ac:dyDescent="0.5">
      <c r="A49" s="2"/>
      <c r="B49" s="7"/>
      <c r="C49" s="8"/>
      <c r="D49" s="10"/>
      <c r="E49" s="11"/>
      <c r="F49" s="9"/>
      <c r="G49" s="12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5.75" customHeight="1" x14ac:dyDescent="0.5">
      <c r="A50" s="2"/>
      <c r="B50" s="7"/>
      <c r="C50" s="8"/>
      <c r="D50" s="10"/>
      <c r="E50" s="11"/>
      <c r="F50" s="9"/>
      <c r="G50" s="12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5.75" customHeight="1" x14ac:dyDescent="0.5">
      <c r="A51" s="2"/>
      <c r="B51" s="7"/>
      <c r="C51" s="8"/>
      <c r="D51" s="10"/>
      <c r="E51" s="11"/>
      <c r="F51" s="9"/>
      <c r="G51" s="12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8.75" customHeight="1" x14ac:dyDescent="0.5">
      <c r="A55" s="6"/>
      <c r="B55" s="7"/>
      <c r="C55" s="7"/>
      <c r="D55" s="13"/>
      <c r="E55" s="14"/>
      <c r="F55" s="7"/>
      <c r="G55" s="15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8.75" customHeight="1" x14ac:dyDescent="0.5">
      <c r="A56" s="2"/>
      <c r="B56" s="2"/>
      <c r="C56" s="2"/>
      <c r="D56" s="3"/>
      <c r="E56" s="2"/>
      <c r="F56" s="2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8.75" customHeight="1" x14ac:dyDescent="0.5">
      <c r="A57" s="2"/>
      <c r="B57" s="2"/>
      <c r="C57" s="2"/>
      <c r="D57" s="3"/>
      <c r="E57" s="3"/>
      <c r="F57" s="2"/>
      <c r="G57" s="16"/>
      <c r="H57" s="2"/>
      <c r="I57" s="2"/>
      <c r="J57" s="2"/>
      <c r="K57" s="2"/>
      <c r="L57" s="2"/>
      <c r="M57" s="2"/>
      <c r="N57" s="100"/>
      <c r="O57" s="101"/>
      <c r="P57" s="10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8.75" customHeight="1" x14ac:dyDescent="0.5">
      <c r="A58" s="2"/>
      <c r="B58" s="2"/>
      <c r="C58" s="2"/>
      <c r="D58" s="3"/>
      <c r="E58" s="3"/>
      <c r="F58" s="2"/>
      <c r="G58" s="16"/>
      <c r="H58" s="2"/>
      <c r="I58" s="2"/>
      <c r="J58" s="2"/>
      <c r="K58" s="2"/>
      <c r="L58" s="2"/>
      <c r="M58" s="11"/>
      <c r="N58" s="100"/>
      <c r="O58" s="101"/>
      <c r="P58" s="10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</sheetData>
  <mergeCells count="7">
    <mergeCell ref="N57:P57"/>
    <mergeCell ref="N58:P58"/>
    <mergeCell ref="B2:F2"/>
    <mergeCell ref="H2:S2"/>
    <mergeCell ref="B3:F3"/>
    <mergeCell ref="N45:P45"/>
    <mergeCell ref="N46:P46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28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COUNTIF(summary!H5:'summary'!H54,"=ปกติ")</f>
        <v>35</v>
      </c>
      <c r="E10" s="40">
        <f>COUNTIF(summary!J5:'summary'!J54,"=ปกติ")</f>
        <v>35</v>
      </c>
      <c r="F10" s="40">
        <f>COUNTIF(summary!L5:'summary'!L54,"=ปกติ")</f>
        <v>35</v>
      </c>
      <c r="G10" s="40">
        <f>COUNTIF(summary!N5:'summary'!N54,"=ปกติ")</f>
        <v>35</v>
      </c>
      <c r="H10" s="45" t="s">
        <v>94</v>
      </c>
      <c r="I10" s="40">
        <f>COUNTIF(summary!P5:'summary'!P54,"=มีจุดแข็ง")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COUNTIF(summary!H5:'summary'!H54,"=เสี่ยง")</f>
        <v>0</v>
      </c>
      <c r="E11" s="40">
        <f>COUNTIF(summary!J5:'summary'!J54,"=เสี่ยง")</f>
        <v>0</v>
      </c>
      <c r="F11" s="40">
        <f>COUNTIF(summary!L5:'summary'!L54,"=เสี่ยง")</f>
        <v>0</v>
      </c>
      <c r="G11" s="40">
        <f>COUNTIF(summary!N5:'summary'!N54,"=เสี่ยง")</f>
        <v>0</v>
      </c>
      <c r="H11" s="40" t="s">
        <v>96</v>
      </c>
      <c r="I11" s="40">
        <f>COUNTIF(summary!P5:'summary'!P54,"=ไม่มีจุดแข็ง")</f>
        <v>35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COUNTIF(summary!H5:'summary'!H54,"=มีปัญหา")</f>
        <v>0</v>
      </c>
      <c r="E12" s="40">
        <f>COUNTIF(summary!J5:'summary'!J54,"=มีปัญหา")</f>
        <v>0</v>
      </c>
      <c r="F12" s="40">
        <f>COUNTIF(summary!L5:'summary'!L54,"=มีปัญหา")</f>
        <v>0</v>
      </c>
      <c r="G12" s="40">
        <f>COUNTIF(summary!N5:'summary'!N54,"=มีปัญหา")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COUNTIF(summary!S5:'summary'!S54,"=ปกติ")</f>
        <v>35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COUNTIF(summary!S5:'summary'!S54,"=เสี่ยง")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COUNTIF(summary!S5:'summary'!S54,"=มีปัญหา")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3" t="s">
        <v>62</v>
      </c>
      <c r="C51" s="84"/>
      <c r="D51" s="84"/>
      <c r="E51" s="84"/>
      <c r="F51" s="40"/>
      <c r="G51" s="93" t="s">
        <v>62</v>
      </c>
      <c r="H51" s="84"/>
      <c r="I51" s="84"/>
      <c r="J51" s="84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3" t="str">
        <f>summary!E45</f>
        <v>นางแสงฤทัย ลี้ภัยเจริญ</v>
      </c>
      <c r="C52" s="84"/>
      <c r="D52" s="84"/>
      <c r="E52" s="84"/>
      <c r="F52" s="40"/>
      <c r="G52" s="83" t="str">
        <f>summary!N45</f>
        <v>นางสาวภรณ์ทิพย์ ทองวิเศษ</v>
      </c>
      <c r="H52" s="84"/>
      <c r="I52" s="84"/>
      <c r="J52" s="84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3" t="s">
        <v>63</v>
      </c>
      <c r="C53" s="84"/>
      <c r="D53" s="84"/>
      <c r="E53" s="84"/>
      <c r="F53" s="40"/>
      <c r="G53" s="83" t="s">
        <v>63</v>
      </c>
      <c r="H53" s="84"/>
      <c r="I53" s="84"/>
      <c r="J53" s="84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1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64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36"/>
      <c r="AF2" s="89" t="s">
        <v>2</v>
      </c>
      <c r="AG2" s="37"/>
      <c r="AH2" s="37"/>
      <c r="AI2" s="89" t="s">
        <v>3</v>
      </c>
      <c r="AJ2" s="37"/>
      <c r="AK2" s="37"/>
      <c r="AL2" s="37"/>
      <c r="AM2" s="89" t="s">
        <v>4</v>
      </c>
      <c r="AN2" s="37"/>
      <c r="AO2" s="37"/>
      <c r="AP2" s="37"/>
      <c r="AQ2" s="89" t="s">
        <v>5</v>
      </c>
      <c r="AR2" s="37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85" t="str">
        <f>ฉบับนักเรียน!A3</f>
        <v>นางแสงฤทัย ลี้ภัยเจริญ  นางสาวภรณ์ทิพย์ ทองวิเศษ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36"/>
      <c r="AF3" s="90"/>
      <c r="AG3" s="37"/>
      <c r="AH3" s="37"/>
      <c r="AI3" s="90"/>
      <c r="AJ3" s="37"/>
      <c r="AK3" s="37"/>
      <c r="AL3" s="37"/>
      <c r="AM3" s="90"/>
      <c r="AN3" s="37"/>
      <c r="AO3" s="37"/>
      <c r="AP3" s="37"/>
      <c r="AQ3" s="90"/>
      <c r="AR3" s="37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91"/>
      <c r="AG4" s="37"/>
      <c r="AH4" s="37"/>
      <c r="AI4" s="91"/>
      <c r="AJ4" s="37"/>
      <c r="AK4" s="37"/>
      <c r="AL4" s="37"/>
      <c r="AM4" s="91"/>
      <c r="AN4" s="37"/>
      <c r="AO4" s="37"/>
      <c r="AP4" s="37"/>
      <c r="AQ4" s="91"/>
      <c r="AR4" s="37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135</v>
      </c>
      <c r="C5" s="105">
        <v>43379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39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39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39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39" si="12">SUM(K5,P5,S5,X5,AB5)</f>
        <v>0</v>
      </c>
      <c r="AR5" s="38">
        <f t="shared" ref="AR5:AR48" si="13">F5+I5+N5+V5+Y5</f>
        <v>0</v>
      </c>
      <c r="AS5" s="38">
        <f t="shared" ref="AS5:AS39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135</v>
      </c>
      <c r="C6" s="106">
        <v>43384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135</v>
      </c>
      <c r="C7" s="105">
        <v>43388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135</v>
      </c>
      <c r="C8" s="105">
        <v>43390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135</v>
      </c>
      <c r="C9" s="106">
        <v>43415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135</v>
      </c>
      <c r="C10" s="107">
        <v>43904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135</v>
      </c>
      <c r="C11" s="107">
        <v>43908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135</v>
      </c>
      <c r="C12" s="105">
        <v>45188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135</v>
      </c>
      <c r="C13" s="105">
        <v>45189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135</v>
      </c>
      <c r="C14" s="106">
        <v>43385</v>
      </c>
      <c r="D14" s="24" t="s">
        <v>109</v>
      </c>
      <c r="E14" s="20" t="s">
        <v>68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135</v>
      </c>
      <c r="C15" s="108">
        <v>43393</v>
      </c>
      <c r="D15" s="24" t="s">
        <v>110</v>
      </c>
      <c r="E15" s="20" t="s">
        <v>68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135</v>
      </c>
      <c r="C16" s="108">
        <v>43399</v>
      </c>
      <c r="D16" s="24" t="s">
        <v>111</v>
      </c>
      <c r="E16" s="20" t="s">
        <v>68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135</v>
      </c>
      <c r="C17" s="108">
        <v>43401</v>
      </c>
      <c r="D17" s="24" t="s">
        <v>112</v>
      </c>
      <c r="E17" s="20" t="s">
        <v>68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135</v>
      </c>
      <c r="C18" s="108">
        <v>43402</v>
      </c>
      <c r="D18" s="24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135</v>
      </c>
      <c r="C19" s="108">
        <v>43404</v>
      </c>
      <c r="D19" s="24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135</v>
      </c>
      <c r="C20" s="108">
        <v>43405</v>
      </c>
      <c r="D20" s="24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135</v>
      </c>
      <c r="C21" s="108">
        <v>43411</v>
      </c>
      <c r="D21" s="24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135</v>
      </c>
      <c r="C22" s="108">
        <v>43544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135</v>
      </c>
      <c r="C23" s="108">
        <v>43569</v>
      </c>
      <c r="D23" s="24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135</v>
      </c>
      <c r="C24" s="108">
        <v>43649</v>
      </c>
      <c r="D24" s="24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135</v>
      </c>
      <c r="C25" s="107">
        <v>43709</v>
      </c>
      <c r="D25" s="24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135</v>
      </c>
      <c r="C26" s="107">
        <v>43711</v>
      </c>
      <c r="D26" s="24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135</v>
      </c>
      <c r="C27" s="107">
        <v>43743</v>
      </c>
      <c r="D27" s="24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135</v>
      </c>
      <c r="C28" s="107">
        <v>43792</v>
      </c>
      <c r="D28" s="24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135</v>
      </c>
      <c r="C29" s="108">
        <v>43799</v>
      </c>
      <c r="D29" s="24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135</v>
      </c>
      <c r="C30" s="108">
        <v>43894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135</v>
      </c>
      <c r="C31" s="108">
        <v>43938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135</v>
      </c>
      <c r="C32" s="105">
        <v>45191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135</v>
      </c>
      <c r="C33" s="105">
        <v>45192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135</v>
      </c>
      <c r="C34" s="105">
        <v>45193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135</v>
      </c>
      <c r="C35" s="105">
        <v>45194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135</v>
      </c>
      <c r="C36" s="105">
        <v>45195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135</v>
      </c>
      <c r="C37" s="105">
        <v>45196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135</v>
      </c>
      <c r="C38" s="106">
        <v>45197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135</v>
      </c>
      <c r="C39" s="106">
        <v>45198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/>
      <c r="C40" s="82"/>
      <c r="D40" s="24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/>
      <c r="C41" s="82"/>
      <c r="D41" s="24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/>
      <c r="C42" s="82"/>
      <c r="D42" s="24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/>
      <c r="C43" s="82"/>
      <c r="D43" s="24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3" t="s">
        <v>62</v>
      </c>
      <c r="D56" s="84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4" t="s">
        <v>136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3"/>
      <c r="P57" s="84"/>
      <c r="Q57" s="84"/>
      <c r="R57" s="40"/>
      <c r="S57" s="83" t="s">
        <v>137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3" t="s">
        <v>63</v>
      </c>
      <c r="D58" s="84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4"/>
      <c r="P58" s="84"/>
      <c r="Q58" s="84"/>
      <c r="R58" s="40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0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6" t="s">
        <v>0</v>
      </c>
      <c r="B2" s="86"/>
      <c r="C2" s="86"/>
      <c r="D2" s="86"/>
      <c r="E2" s="87"/>
      <c r="F2" s="97" t="s">
        <v>69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24"/>
      <c r="AF2" s="89" t="s">
        <v>2</v>
      </c>
      <c r="AG2" s="37"/>
      <c r="AH2" s="37"/>
      <c r="AI2" s="89" t="s">
        <v>3</v>
      </c>
      <c r="AJ2" s="37"/>
      <c r="AK2" s="37"/>
      <c r="AL2" s="37"/>
      <c r="AM2" s="89" t="s">
        <v>4</v>
      </c>
      <c r="AN2" s="37"/>
      <c r="AO2" s="37"/>
      <c r="AP2" s="37"/>
      <c r="AQ2" s="89" t="s">
        <v>5</v>
      </c>
      <c r="AR2" s="37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85" t="str">
        <f>ฉบับนักเรียน!A3</f>
        <v>นางแสงฤทัย ลี้ภัยเจริญ  นางสาวภรณ์ทิพย์ ทองวิเศษ</v>
      </c>
      <c r="B3" s="86"/>
      <c r="C3" s="86"/>
      <c r="D3" s="86"/>
      <c r="E3" s="87"/>
      <c r="F3" s="96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24"/>
      <c r="AF3" s="90"/>
      <c r="AG3" s="37"/>
      <c r="AH3" s="37"/>
      <c r="AI3" s="90"/>
      <c r="AJ3" s="37"/>
      <c r="AK3" s="37"/>
      <c r="AL3" s="37"/>
      <c r="AM3" s="90"/>
      <c r="AN3" s="37"/>
      <c r="AO3" s="37"/>
      <c r="AP3" s="37"/>
      <c r="AQ3" s="90"/>
      <c r="AR3" s="37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91"/>
      <c r="AG4" s="37"/>
      <c r="AH4" s="37"/>
      <c r="AI4" s="91"/>
      <c r="AJ4" s="37"/>
      <c r="AK4" s="37"/>
      <c r="AL4" s="37"/>
      <c r="AM4" s="91"/>
      <c r="AN4" s="37"/>
      <c r="AO4" s="37"/>
      <c r="AP4" s="37"/>
      <c r="AQ4" s="91"/>
      <c r="AR4" s="37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5/12</v>
      </c>
      <c r="C5" s="49">
        <f>ฉบับนักเรียน!C5</f>
        <v>43379</v>
      </c>
      <c r="D5" s="50" t="str">
        <f>ฉบับครู!D5</f>
        <v>นายเกษมสุข  กลางประพันธ์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39" si="1">SUM(H5,M5,R5,U5,AC5)</f>
        <v>0</v>
      </c>
      <c r="AG5" s="20" t="b">
        <f t="shared" ref="AG5:AG39" si="2">IF(L5=3,1,IF(L5=2,2,IF(L5=1,3)))</f>
        <v>0</v>
      </c>
      <c r="AH5" s="20">
        <f t="shared" ref="AH5:AH39" si="3">J5+L5+Q5+W5+AA5</f>
        <v>0</v>
      </c>
      <c r="AI5" s="20">
        <f t="shared" ref="AI5:AI39" si="4">SUM(J5,L5,Q5,W5,AA5)</f>
        <v>0</v>
      </c>
      <c r="AJ5" s="20" t="b">
        <f t="shared" ref="AJ5:AJ39" si="5">IF(Z5=3,1,IF(Z5=2,2,IF(Z5=1,3)))</f>
        <v>0</v>
      </c>
      <c r="AK5" s="20" t="b">
        <f t="shared" ref="AK5:AK39" si="6">IF(AD5=3,1,IF(AD5=2,2,IF(AD5=1,3)))</f>
        <v>0</v>
      </c>
      <c r="AL5" s="20">
        <f t="shared" ref="AL5:AL39" si="7">G5+O5+T5+Z5+AD5</f>
        <v>0</v>
      </c>
      <c r="AM5" s="20">
        <f t="shared" ref="AM5:AM39" si="8">SUM(G5,O5,T5,Z5,AD5)</f>
        <v>0</v>
      </c>
      <c r="AN5" s="20" t="b">
        <f t="shared" ref="AN5:AN39" si="9">IF(P5=3,1,IF(P5=2,2,IF(P5=1,3)))</f>
        <v>0</v>
      </c>
      <c r="AO5" s="20" t="b">
        <f t="shared" ref="AO5:AO39" si="10">IF(S5=3,1,IF(S5=2,2,IF(S5=1,3)))</f>
        <v>0</v>
      </c>
      <c r="AP5" s="20">
        <f t="shared" ref="AP5:AP39" si="11">K5+P5+S5+X5+AB5</f>
        <v>0</v>
      </c>
      <c r="AQ5" s="20">
        <f t="shared" ref="AQ5:AQ39" si="12">SUM(K5,P5,S5,X5,AB5)</f>
        <v>0</v>
      </c>
      <c r="AR5" s="20">
        <f t="shared" ref="AR5:AR39" si="13">F5+I5+N5+V5+Y5</f>
        <v>0</v>
      </c>
      <c r="AS5" s="20">
        <f t="shared" ref="AS5:AS39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5/12</v>
      </c>
      <c r="C6" s="49">
        <f>ฉบับนักเรียน!C6</f>
        <v>43384</v>
      </c>
      <c r="D6" s="52" t="str">
        <f>ฉบับนักเรียน!D6</f>
        <v>นายณัฐชวิน  บุญเกษ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5/12</v>
      </c>
      <c r="C7" s="49">
        <f>ฉบับนักเรียน!C7</f>
        <v>43388</v>
      </c>
      <c r="D7" s="52" t="str">
        <f>ฉบับนักเรียน!D7</f>
        <v>นายภาณุวิชญ์  อมรศรีสกุล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5/12</v>
      </c>
      <c r="C8" s="49">
        <f>ฉบับนักเรียน!C8</f>
        <v>43390</v>
      </c>
      <c r="D8" s="52" t="str">
        <f>ฉบับนักเรียน!D8</f>
        <v>นายรณกร  เหมกรณ์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5/12</v>
      </c>
      <c r="C9" s="49">
        <f>ฉบับนักเรียน!C9</f>
        <v>43415</v>
      </c>
      <c r="D9" s="52" t="str">
        <f>ฉบับนักเรียน!D9</f>
        <v>นายคฑาวุฒิ  หาญคำหล้า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5/12</v>
      </c>
      <c r="C10" s="49">
        <f>ฉบับนักเรียน!C10</f>
        <v>43904</v>
      </c>
      <c r="D10" s="52" t="str">
        <f>ฉบับนักเรียน!D10</f>
        <v>นายพุทธพรน์  ทองทาบ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5/12</v>
      </c>
      <c r="C11" s="49">
        <f>ฉบับนักเรียน!C11</f>
        <v>43908</v>
      </c>
      <c r="D11" s="52" t="str">
        <f>ฉบับนักเรียน!D11</f>
        <v>นายภาณุวัฒน์  ผัสดี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5/12</v>
      </c>
      <c r="C12" s="49">
        <f>ฉบับนักเรียน!C12</f>
        <v>45188</v>
      </c>
      <c r="D12" s="52" t="str">
        <f>ฉบับนักเรียน!D12</f>
        <v>นายโกมินทร์  ยั่งยืนถาวรกุล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5/12</v>
      </c>
      <c r="C13" s="49">
        <f>ฉบับนักเรียน!C13</f>
        <v>45189</v>
      </c>
      <c r="D13" s="52" t="str">
        <f>ฉบับนักเรียน!D13</f>
        <v>นายธนกร  วนิชย์ถนอม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5/12</v>
      </c>
      <c r="C14" s="49">
        <f>ฉบับนักเรียน!C14</f>
        <v>43385</v>
      </c>
      <c r="D14" s="52" t="str">
        <f>ฉบับนักเรียน!D14</f>
        <v>นางสาวพิชชาพร  พุ่มไหม</v>
      </c>
      <c r="E14" s="20" t="str">
        <f>ฉบับนักเรียน!E14</f>
        <v>หญิง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5/12</v>
      </c>
      <c r="C15" s="49">
        <f>ฉบับนักเรียน!C15</f>
        <v>43393</v>
      </c>
      <c r="D15" s="52" t="str">
        <f>ฉบับนักเรียน!D15</f>
        <v>นางสาวกชวรรณ  ชูแก้ว</v>
      </c>
      <c r="E15" s="20" t="str">
        <f>ฉบับนักเรียน!E15</f>
        <v>หญิง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5/12</v>
      </c>
      <c r="C16" s="49">
        <f>ฉบับนักเรียน!C16</f>
        <v>43399</v>
      </c>
      <c r="D16" s="52" t="str">
        <f>ฉบับนักเรียน!D16</f>
        <v>นางสาวชุติกาญจน์  จันทร์จีน</v>
      </c>
      <c r="E16" s="20" t="str">
        <f>ฉบับนักเรียน!E16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5/12</v>
      </c>
      <c r="C17" s="49">
        <f>ฉบับนักเรียน!C17</f>
        <v>43401</v>
      </c>
      <c r="D17" s="52" t="str">
        <f>ฉบับนักเรียน!D17</f>
        <v>นางสาวณัฐวรรณ  นาบำรุง</v>
      </c>
      <c r="E17" s="20" t="str">
        <f>ฉบับนักเรียน!E17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5/12</v>
      </c>
      <c r="C18" s="49">
        <f>ฉบับนักเรียน!C18</f>
        <v>43402</v>
      </c>
      <c r="D18" s="52" t="str">
        <f>ฉบับนักเรียน!D18</f>
        <v>นางสาวณัฏฐณิษา  บุตรวงศ์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5/12</v>
      </c>
      <c r="C19" s="49">
        <f>ฉบับนักเรียน!C19</f>
        <v>43404</v>
      </c>
      <c r="D19" s="52" t="str">
        <f>ฉบับนักเรียน!D19</f>
        <v>นางสาวธวัลรัตน์  ยังเต๊ะ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5/12</v>
      </c>
      <c r="C20" s="49">
        <f>ฉบับนักเรียน!C20</f>
        <v>43405</v>
      </c>
      <c r="D20" s="52" t="str">
        <f>ฉบับนักเรียน!D20</f>
        <v>นางสาวปาริฉัตร  อามาตย์สมบัติ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5/12</v>
      </c>
      <c r="C21" s="49">
        <f>ฉบับนักเรียน!C21</f>
        <v>43411</v>
      </c>
      <c r="D21" s="52" t="str">
        <f>ฉบับนักเรียน!D21</f>
        <v>นางสาวอนันตญา  อบเทียน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5/12</v>
      </c>
      <c r="C22" s="49">
        <f>ฉบับนักเรียน!C22</f>
        <v>43544</v>
      </c>
      <c r="D22" s="52" t="str">
        <f>ฉบับนักเรียน!D22</f>
        <v>นางสาวกรรวี  ศิริพจนาทิพย์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5/12</v>
      </c>
      <c r="C23" s="49">
        <f>ฉบับนักเรียน!C23</f>
        <v>43569</v>
      </c>
      <c r="D23" s="52" t="str">
        <f>ฉบับนักเรียน!D23</f>
        <v>นางสาววริศรา  หัสดินทร ณ อยุธยา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5/12</v>
      </c>
      <c r="C24" s="49">
        <f>ฉบับนักเรียน!C24</f>
        <v>43649</v>
      </c>
      <c r="D24" s="52" t="str">
        <f>ฉบับนักเรียน!D24</f>
        <v>นางสาวมิ่งกมล  สาชำนาญ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5/12</v>
      </c>
      <c r="C25" s="49">
        <f>ฉบับนักเรียน!C25</f>
        <v>43709</v>
      </c>
      <c r="D25" s="52" t="str">
        <f>ฉบับนักเรียน!D25</f>
        <v>นางสาวศิญารัตน์  ศิระปัญโญพงศ์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5/12</v>
      </c>
      <c r="C26" s="49">
        <f>ฉบับนักเรียน!C26</f>
        <v>43711</v>
      </c>
      <c r="D26" s="52" t="str">
        <f>ฉบับนักเรียน!D26</f>
        <v>นางสาวสาธิตา  ธรรมลังกา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5/12</v>
      </c>
      <c r="C27" s="49">
        <f>ฉบับนักเรียน!C27</f>
        <v>43743</v>
      </c>
      <c r="D27" s="52" t="str">
        <f>ฉบับนักเรียน!D27</f>
        <v>นางสาวนพวรรณ  ปลูกผลงาม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5/12</v>
      </c>
      <c r="C28" s="49">
        <f>ฉบับนักเรียน!C28</f>
        <v>43792</v>
      </c>
      <c r="D28" s="52" t="str">
        <f>ฉบับนักเรียน!D28</f>
        <v>นางสาวแพรขวัญ  สมบูรณ์กุล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5/12</v>
      </c>
      <c r="C29" s="49">
        <f>ฉบับนักเรียน!C29</f>
        <v>43799</v>
      </c>
      <c r="D29" s="52" t="str">
        <f>ฉบับนักเรียน!D29</f>
        <v>นางสาวสิริกัญญา  สะกิจ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5/12</v>
      </c>
      <c r="C30" s="49">
        <f>ฉบับนักเรียน!C30</f>
        <v>43894</v>
      </c>
      <c r="D30" s="52" t="str">
        <f>ฉบับนักเรียน!D30</f>
        <v>นางสาวอุบลวรรณ  สุยอย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5/12</v>
      </c>
      <c r="C31" s="49">
        <f>ฉบับนักเรียน!C31</f>
        <v>43938</v>
      </c>
      <c r="D31" s="52" t="str">
        <f>ฉบับนักเรียน!D31</f>
        <v>นางสาวสุวรรณรัตน์  เหลืองอัมพรกุล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5/12</v>
      </c>
      <c r="C32" s="49">
        <f>ฉบับนักเรียน!C32</f>
        <v>45191</v>
      </c>
      <c r="D32" s="52" t="str">
        <f>ฉบับนักเรียน!D32</f>
        <v>นางสาวจิรธิดา  สุธาพจน์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5/12</v>
      </c>
      <c r="C33" s="49">
        <f>ฉบับนักเรียน!C33</f>
        <v>45192</v>
      </c>
      <c r="D33" s="52" t="str">
        <f>ฉบับนักเรียน!D33</f>
        <v>นางสาวณภัทร  เสาวภาคย์ไพบูลย์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5/12</v>
      </c>
      <c r="C34" s="49">
        <f>ฉบับนักเรียน!C34</f>
        <v>45193</v>
      </c>
      <c r="D34" s="52" t="str">
        <f>ฉบับนักเรียน!D34</f>
        <v>นางสาวจรรยพร  ลิจ้วน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5/12</v>
      </c>
      <c r="C35" s="49">
        <f>ฉบับนักเรียน!C35</f>
        <v>45194</v>
      </c>
      <c r="D35" s="52" t="str">
        <f>ฉบับนักเรียน!D35</f>
        <v>นางสาวพิชญา  ทองบุญส่ง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5/12</v>
      </c>
      <c r="C36" s="49">
        <f>ฉบับนักเรียน!C36</f>
        <v>45195</v>
      </c>
      <c r="D36" s="52" t="str">
        <f>ฉบับนักเรียน!D36</f>
        <v>นางสาวสาวิกา  อบกลั่น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5/12</v>
      </c>
      <c r="C37" s="49">
        <f>ฉบับนักเรียน!C37</f>
        <v>45196</v>
      </c>
      <c r="D37" s="52" t="str">
        <f>ฉบับนักเรียน!D37</f>
        <v>นางสาวอากาต้า พิเธีย  สุเรีย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5/12</v>
      </c>
      <c r="C38" s="49">
        <f>ฉบับนักเรียน!C38</f>
        <v>45197</v>
      </c>
      <c r="D38" s="52" t="str">
        <f>ฉบับนักเรียน!D38</f>
        <v>นางสาวอริญา  วิสุทธิไมตรี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5/12</v>
      </c>
      <c r="C39" s="49">
        <f>ฉบับนักเรียน!C39</f>
        <v>45198</v>
      </c>
      <c r="D39" s="52" t="str">
        <f>ฉบับนักเรียน!D39</f>
        <v>นางสาววดี  ศรีเล็ก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/>
      <c r="C40" s="49"/>
      <c r="D40" s="52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/>
      <c r="C41" s="49"/>
      <c r="D41" s="52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/>
      <c r="C42" s="49"/>
      <c r="D42" s="52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/>
      <c r="C43" s="49"/>
      <c r="D43" s="52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3" t="s">
        <v>62</v>
      </c>
      <c r="D56" s="84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4" t="s">
        <v>136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3"/>
      <c r="P57" s="84"/>
      <c r="Q57" s="84"/>
      <c r="R57" s="40"/>
      <c r="S57" s="83" t="s">
        <v>137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3" t="s">
        <v>63</v>
      </c>
      <c r="D58" s="84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4"/>
      <c r="P58" s="84"/>
      <c r="Q58" s="84"/>
      <c r="R58" s="40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0" sqref="C40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5" t="s">
        <v>0</v>
      </c>
      <c r="C2" s="86"/>
      <c r="D2" s="86"/>
      <c r="E2" s="86"/>
      <c r="F2" s="87"/>
      <c r="G2" s="98" t="s">
        <v>70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5/12</v>
      </c>
      <c r="D5" s="49">
        <f>ฉบับนักเรียน!C5</f>
        <v>43379</v>
      </c>
      <c r="E5" s="52" t="str">
        <f>ฉบับนักเรียน!D5</f>
        <v>นายเกษมสุข  กลางประพันธ์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39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39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39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39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39" si="4">IF(O5&gt;4,"มีจุดแข็ง","ไม่มีจุดแข็ง")</f>
        <v>ไม่มีจุดแข็ง</v>
      </c>
      <c r="Q5" s="18">
        <f t="shared" ref="Q5:Q39" si="5">G5+I5+K5+M5</f>
        <v>0</v>
      </c>
      <c r="R5" s="18">
        <f t="shared" ref="R5:R39" si="6">SUM(G5,I5,K5,M5)</f>
        <v>0</v>
      </c>
      <c r="S5" s="26" t="str">
        <f t="shared" ref="S5:S39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5/12</v>
      </c>
      <c r="D6" s="49">
        <f>ฉบับนักเรียน!C6</f>
        <v>43384</v>
      </c>
      <c r="E6" s="52" t="str">
        <f>ฉบับนักเรียน!D6</f>
        <v>นายณัฐชวิน  บุญเกษ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5/12</v>
      </c>
      <c r="D7" s="49">
        <f>ฉบับนักเรียน!C7</f>
        <v>43388</v>
      </c>
      <c r="E7" s="52" t="str">
        <f>ฉบับนักเรียน!D7</f>
        <v>นายภาณุวิชญ์  อมรศรีสกุล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5/12</v>
      </c>
      <c r="D8" s="49">
        <f>ฉบับนักเรียน!C8</f>
        <v>43390</v>
      </c>
      <c r="E8" s="52" t="str">
        <f>ฉบับนักเรียน!D8</f>
        <v>นายรณกร  เหมกรณ์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5/12</v>
      </c>
      <c r="D9" s="49">
        <f>ฉบับนักเรียน!C9</f>
        <v>43415</v>
      </c>
      <c r="E9" s="52" t="str">
        <f>ฉบับนักเรียน!D9</f>
        <v>นายคฑาวุฒิ  หาญคำหล้า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5/12</v>
      </c>
      <c r="D10" s="49">
        <f>ฉบับนักเรียน!C10</f>
        <v>43904</v>
      </c>
      <c r="E10" s="52" t="str">
        <f>ฉบับนักเรียน!D10</f>
        <v>นายพุทธพรน์  ทองทาบ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5/12</v>
      </c>
      <c r="D11" s="49">
        <f>ฉบับนักเรียน!C11</f>
        <v>43908</v>
      </c>
      <c r="E11" s="52" t="str">
        <f>ฉบับนักเรียน!D11</f>
        <v>นายภาณุวัฒน์  ผัสดี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5/12</v>
      </c>
      <c r="D12" s="49">
        <f>ฉบับนักเรียน!C12</f>
        <v>45188</v>
      </c>
      <c r="E12" s="52" t="str">
        <f>ฉบับนักเรียน!D12</f>
        <v>นายโกมินทร์  ยั่งยืนถาวรกุล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5/12</v>
      </c>
      <c r="D13" s="49">
        <f>ฉบับนักเรียน!C13</f>
        <v>45189</v>
      </c>
      <c r="E13" s="52" t="str">
        <f>ฉบับนักเรียน!D13</f>
        <v>นายธนกร  วนิชย์ถนอม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5/12</v>
      </c>
      <c r="D14" s="49">
        <f>ฉบับนักเรียน!C14</f>
        <v>43385</v>
      </c>
      <c r="E14" s="52" t="str">
        <f>ฉบับนักเรียน!D14</f>
        <v>นางสาวพิชชาพร  พุ่มไหม</v>
      </c>
      <c r="F14" s="20" t="str">
        <f>ฉบับนักเรียน!E14</f>
        <v>หญิง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5/12</v>
      </c>
      <c r="D15" s="49">
        <f>ฉบับนักเรียน!C15</f>
        <v>43393</v>
      </c>
      <c r="E15" s="52" t="str">
        <f>ฉบับนักเรียน!D15</f>
        <v>นางสาวกชวรรณ  ชูแก้ว</v>
      </c>
      <c r="F15" s="20" t="str">
        <f>ฉบับนักเรียน!E15</f>
        <v>หญิง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5/12</v>
      </c>
      <c r="D16" s="49">
        <f>ฉบับนักเรียน!C16</f>
        <v>43399</v>
      </c>
      <c r="E16" s="52" t="str">
        <f>ฉบับนักเรียน!D16</f>
        <v>นางสาวชุติกาญจน์  จันทร์จีน</v>
      </c>
      <c r="F16" s="20" t="str">
        <f>ฉบับนักเรียน!E16</f>
        <v>หญิง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5/12</v>
      </c>
      <c r="D17" s="49">
        <f>ฉบับนักเรียน!C17</f>
        <v>43401</v>
      </c>
      <c r="E17" s="52" t="str">
        <f>ฉบับนักเรียน!D17</f>
        <v>นางสาวณัฐวรรณ  นาบำรุง</v>
      </c>
      <c r="F17" s="20" t="str">
        <f>ฉบับนักเรียน!E17</f>
        <v>หญิง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5/12</v>
      </c>
      <c r="D18" s="49">
        <f>ฉบับนักเรียน!C18</f>
        <v>43402</v>
      </c>
      <c r="E18" s="52" t="str">
        <f>ฉบับนักเรียน!D18</f>
        <v>นางสาวณัฏฐณิษา  บุตรวงศ์</v>
      </c>
      <c r="F18" s="20" t="str">
        <f>ฉบับนักเรียน!E18</f>
        <v>หญิง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5/12</v>
      </c>
      <c r="D19" s="49">
        <f>ฉบับนักเรียน!C19</f>
        <v>43404</v>
      </c>
      <c r="E19" s="52" t="str">
        <f>ฉบับนักเรียน!D19</f>
        <v>นางสาวธวัลรัตน์  ยังเต๊ะ</v>
      </c>
      <c r="F19" s="20" t="str">
        <f>ฉบับนักเรียน!E19</f>
        <v>หญิง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5/12</v>
      </c>
      <c r="D20" s="49">
        <f>ฉบับนักเรียน!C20</f>
        <v>43405</v>
      </c>
      <c r="E20" s="52" t="str">
        <f>ฉบับนักเรียน!D20</f>
        <v>นางสาวปาริฉัตร  อามาตย์สมบัติ</v>
      </c>
      <c r="F20" s="20" t="str">
        <f>ฉบับนักเรียน!E20</f>
        <v>หญิง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5/12</v>
      </c>
      <c r="D21" s="49">
        <f>ฉบับนักเรียน!C21</f>
        <v>43411</v>
      </c>
      <c r="E21" s="52" t="str">
        <f>ฉบับนักเรียน!D21</f>
        <v>นางสาวอนันตญา  อบเทียน</v>
      </c>
      <c r="F21" s="20" t="str">
        <f>ฉบับนักเรียน!E21</f>
        <v>หญิง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5/12</v>
      </c>
      <c r="D22" s="49">
        <f>ฉบับนักเรียน!C22</f>
        <v>43544</v>
      </c>
      <c r="E22" s="52" t="str">
        <f>ฉบับนักเรียน!D22</f>
        <v>นางสาวกรรวี  ศิริพจนาทิพย์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5/12</v>
      </c>
      <c r="D23" s="49">
        <f>ฉบับนักเรียน!C23</f>
        <v>43569</v>
      </c>
      <c r="E23" s="52" t="str">
        <f>ฉบับนักเรียน!D23</f>
        <v>นางสาววริศรา  หัสดินทร ณ อยุธยา</v>
      </c>
      <c r="F23" s="20" t="str">
        <f>ฉบับนักเรียน!E23</f>
        <v>หญิง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5/12</v>
      </c>
      <c r="D24" s="49">
        <f>ฉบับนักเรียน!C24</f>
        <v>43649</v>
      </c>
      <c r="E24" s="52" t="str">
        <f>ฉบับนักเรียน!D24</f>
        <v>นางสาวมิ่งกมล  สาชำนาญ</v>
      </c>
      <c r="F24" s="20" t="str">
        <f>ฉบับนักเรียน!E24</f>
        <v>หญิง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5/12</v>
      </c>
      <c r="D25" s="49">
        <f>ฉบับนักเรียน!C25</f>
        <v>43709</v>
      </c>
      <c r="E25" s="52" t="str">
        <f>ฉบับนักเรียน!D25</f>
        <v>นางสาวศิญารัตน์  ศิระปัญโญพงศ์</v>
      </c>
      <c r="F25" s="20" t="str">
        <f>ฉบับนักเรียน!E25</f>
        <v>หญิง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5/12</v>
      </c>
      <c r="D26" s="49">
        <f>ฉบับนักเรียน!C26</f>
        <v>43711</v>
      </c>
      <c r="E26" s="52" t="str">
        <f>ฉบับนักเรียน!D26</f>
        <v>นางสาวสาธิตา  ธรรมลังกา</v>
      </c>
      <c r="F26" s="20" t="str">
        <f>ฉบับนักเรียน!E26</f>
        <v>หญิง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5/12</v>
      </c>
      <c r="D27" s="49">
        <f>ฉบับนักเรียน!C27</f>
        <v>43743</v>
      </c>
      <c r="E27" s="52" t="str">
        <f>ฉบับนักเรียน!D27</f>
        <v>นางสาวนพวรรณ  ปลูกผลงาม</v>
      </c>
      <c r="F27" s="20" t="str">
        <f>ฉบับนักเรียน!E27</f>
        <v>หญิง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5/12</v>
      </c>
      <c r="D28" s="49">
        <f>ฉบับนักเรียน!C28</f>
        <v>43792</v>
      </c>
      <c r="E28" s="52" t="str">
        <f>ฉบับนักเรียน!D28</f>
        <v>นางสาวแพรขวัญ  สมบูรณ์กุล</v>
      </c>
      <c r="F28" s="20" t="str">
        <f>ฉบับนักเรียน!E28</f>
        <v>หญิง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5/12</v>
      </c>
      <c r="D29" s="49">
        <f>ฉบับนักเรียน!C29</f>
        <v>43799</v>
      </c>
      <c r="E29" s="52" t="str">
        <f>ฉบับนักเรียน!D29</f>
        <v>นางสาวสิริกัญญา  สะกิจ</v>
      </c>
      <c r="F29" s="20" t="str">
        <f>ฉบับนักเรียน!E29</f>
        <v>หญิง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5/12</v>
      </c>
      <c r="D30" s="49">
        <f>ฉบับนักเรียน!C30</f>
        <v>43894</v>
      </c>
      <c r="E30" s="52" t="str">
        <f>ฉบับนักเรียน!D30</f>
        <v>นางสาวอุบลวรรณ  สุยอย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5/12</v>
      </c>
      <c r="D31" s="49">
        <f>ฉบับนักเรียน!C31</f>
        <v>43938</v>
      </c>
      <c r="E31" s="52" t="str">
        <f>ฉบับนักเรียน!D31</f>
        <v>นางสาวสุวรรณรัตน์  เหลืองอัมพรกุล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5/12</v>
      </c>
      <c r="D32" s="49">
        <f>ฉบับนักเรียน!C32</f>
        <v>45191</v>
      </c>
      <c r="E32" s="52" t="str">
        <f>ฉบับนักเรียน!D32</f>
        <v>นางสาวจิรธิดา  สุธาพจน์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5/12</v>
      </c>
      <c r="D33" s="49">
        <f>ฉบับนักเรียน!C33</f>
        <v>45192</v>
      </c>
      <c r="E33" s="52" t="str">
        <f>ฉบับนักเรียน!D33</f>
        <v>นางสาวณภัทร  เสาวภาคย์ไพบูลย์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5/12</v>
      </c>
      <c r="D34" s="49">
        <f>ฉบับนักเรียน!C34</f>
        <v>45193</v>
      </c>
      <c r="E34" s="52" t="str">
        <f>ฉบับนักเรียน!D34</f>
        <v>นางสาวจรรยพร  ลิจ้วน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5/12</v>
      </c>
      <c r="D35" s="49">
        <f>ฉบับนักเรียน!C35</f>
        <v>45194</v>
      </c>
      <c r="E35" s="52" t="str">
        <f>ฉบับนักเรียน!D35</f>
        <v>นางสาวพิชญา  ทองบุญส่ง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5/12</v>
      </c>
      <c r="D36" s="49">
        <f>ฉบับนักเรียน!C36</f>
        <v>45195</v>
      </c>
      <c r="E36" s="52" t="str">
        <f>ฉบับนักเรียน!D36</f>
        <v>นางสาวสาวิกา  อบกลั่น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5/12</v>
      </c>
      <c r="D37" s="49">
        <f>ฉบับนักเรียน!C37</f>
        <v>45196</v>
      </c>
      <c r="E37" s="52" t="str">
        <f>ฉบับนักเรียน!D37</f>
        <v>นางสาวอากาต้า พิเธีย  สุเรีย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5/12</v>
      </c>
      <c r="D38" s="49">
        <f>ฉบับนักเรียน!C38</f>
        <v>45197</v>
      </c>
      <c r="E38" s="52" t="str">
        <f>ฉบับนักเรียน!D38</f>
        <v>นางสาวอริญา  วิสุทธิไมตรี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5/12</v>
      </c>
      <c r="D39" s="49">
        <f>ฉบับนักเรียน!C39</f>
        <v>45198</v>
      </c>
      <c r="E39" s="52" t="str">
        <f>ฉบับนักเรียน!D39</f>
        <v>นางสาววดี  ศรีเล็ก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/>
      <c r="N57" s="83" t="str">
        <f>ฉบับผู้ปกครอง!S57</f>
        <v>นางสาวภรณ์ทิพย์ ทองวิเศษ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workbookViewId="0">
      <selection activeCell="C40" sqref="C40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98" t="s">
        <v>82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5/12</v>
      </c>
      <c r="D5" s="49">
        <f>ฉบับนักเรียน!C5</f>
        <v>43379</v>
      </c>
      <c r="E5" s="52" t="str">
        <f>ฉบับนักเรียน!D5</f>
        <v>นายเกษมสุข  กลางประพันธ์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39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39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39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39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39" si="4">IF(O5&gt;4,"มีจุดแข็ง","ไม่มีจุดแข็ง")</f>
        <v>ไม่มีจุดแข็ง</v>
      </c>
      <c r="Q5" s="18">
        <f t="shared" ref="Q5:Q39" si="5">G5+I5+K5+M5</f>
        <v>0</v>
      </c>
      <c r="R5" s="18">
        <f t="shared" ref="R5:R39" si="6">SUM(G5,I5,K5,M5)</f>
        <v>0</v>
      </c>
      <c r="S5" s="26" t="str">
        <f t="shared" ref="S5:S39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5/12</v>
      </c>
      <c r="D6" s="49">
        <f>ฉบับนักเรียน!C6</f>
        <v>43384</v>
      </c>
      <c r="E6" s="52" t="str">
        <f>ฉบับนักเรียน!D6</f>
        <v>นายณัฐชวิน  บุญเกษ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5/12</v>
      </c>
      <c r="D7" s="49">
        <f>ฉบับนักเรียน!C7</f>
        <v>43388</v>
      </c>
      <c r="E7" s="52" t="str">
        <f>ฉบับนักเรียน!D7</f>
        <v>นายภาณุวิชญ์  อมรศรีสกุล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5/12</v>
      </c>
      <c r="D8" s="49">
        <f>ฉบับนักเรียน!C8</f>
        <v>43390</v>
      </c>
      <c r="E8" s="52" t="str">
        <f>ฉบับนักเรียน!D8</f>
        <v>นายรณกร  เหมกรณ์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5/12</v>
      </c>
      <c r="D9" s="49">
        <f>ฉบับนักเรียน!C9</f>
        <v>43415</v>
      </c>
      <c r="E9" s="52" t="str">
        <f>ฉบับนักเรียน!D9</f>
        <v>นายคฑาวุฒิ  หาญคำหล้า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5/12</v>
      </c>
      <c r="D10" s="49">
        <f>ฉบับนักเรียน!C10</f>
        <v>43904</v>
      </c>
      <c r="E10" s="52" t="str">
        <f>ฉบับนักเรียน!D10</f>
        <v>นายพุทธพรน์  ทองทาบ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5/12</v>
      </c>
      <c r="D11" s="49">
        <f>ฉบับนักเรียน!C11</f>
        <v>43908</v>
      </c>
      <c r="E11" s="52" t="str">
        <f>ฉบับนักเรียน!D11</f>
        <v>นายภาณุวัฒน์  ผัสดี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5/12</v>
      </c>
      <c r="D12" s="49">
        <f>ฉบับนักเรียน!C12</f>
        <v>45188</v>
      </c>
      <c r="E12" s="52" t="str">
        <f>ฉบับนักเรียน!D12</f>
        <v>นายโกมินทร์  ยั่งยืนถาวรกุล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5/12</v>
      </c>
      <c r="D13" s="49">
        <f>ฉบับนักเรียน!C13</f>
        <v>45189</v>
      </c>
      <c r="E13" s="52" t="str">
        <f>ฉบับนักเรียน!D13</f>
        <v>นายธนกร  วนิชย์ถนอม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5/12</v>
      </c>
      <c r="D14" s="49">
        <f>ฉบับนักเรียน!C14</f>
        <v>43385</v>
      </c>
      <c r="E14" s="52" t="str">
        <f>ฉบับนักเรียน!D14</f>
        <v>นางสาวพิชชาพร  พุ่มไหม</v>
      </c>
      <c r="F14" s="20" t="str">
        <f>ฉบับนักเรียน!E14</f>
        <v>หญิง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5/12</v>
      </c>
      <c r="D15" s="49">
        <f>ฉบับนักเรียน!C15</f>
        <v>43393</v>
      </c>
      <c r="E15" s="52" t="str">
        <f>ฉบับนักเรียน!D15</f>
        <v>นางสาวกชวรรณ  ชูแก้ว</v>
      </c>
      <c r="F15" s="20" t="str">
        <f>ฉบับนักเรียน!E15</f>
        <v>หญิง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5/12</v>
      </c>
      <c r="D16" s="49">
        <f>ฉบับนักเรียน!C16</f>
        <v>43399</v>
      </c>
      <c r="E16" s="52" t="str">
        <f>ฉบับนักเรียน!D16</f>
        <v>นางสาวชุติกาญจน์  จันทร์จีน</v>
      </c>
      <c r="F16" s="20" t="str">
        <f>ฉบับนักเรียน!E16</f>
        <v>หญิง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5/12</v>
      </c>
      <c r="D17" s="49">
        <f>ฉบับนักเรียน!C17</f>
        <v>43401</v>
      </c>
      <c r="E17" s="52" t="str">
        <f>ฉบับนักเรียน!D17</f>
        <v>นางสาวณัฐวรรณ  นาบำรุง</v>
      </c>
      <c r="F17" s="20" t="str">
        <f>ฉบับนักเรียน!E17</f>
        <v>หญิง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5/12</v>
      </c>
      <c r="D18" s="49">
        <f>ฉบับนักเรียน!C18</f>
        <v>43402</v>
      </c>
      <c r="E18" s="52" t="str">
        <f>ฉบับนักเรียน!D18</f>
        <v>นางสาวณัฏฐณิษา  บุตรวงศ์</v>
      </c>
      <c r="F18" s="20" t="str">
        <f>ฉบับนักเรียน!E18</f>
        <v>หญิง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5/12</v>
      </c>
      <c r="D19" s="49">
        <f>ฉบับนักเรียน!C19</f>
        <v>43404</v>
      </c>
      <c r="E19" s="52" t="str">
        <f>ฉบับนักเรียน!D19</f>
        <v>นางสาวธวัลรัตน์  ยังเต๊ะ</v>
      </c>
      <c r="F19" s="20" t="str">
        <f>ฉบับนักเรียน!E19</f>
        <v>หญิง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5/12</v>
      </c>
      <c r="D20" s="49">
        <f>ฉบับนักเรียน!C20</f>
        <v>43405</v>
      </c>
      <c r="E20" s="52" t="str">
        <f>ฉบับนักเรียน!D20</f>
        <v>นางสาวปาริฉัตร  อามาตย์สมบัติ</v>
      </c>
      <c r="F20" s="20" t="str">
        <f>ฉบับนักเรียน!E20</f>
        <v>หญิง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5/12</v>
      </c>
      <c r="D21" s="49">
        <f>ฉบับนักเรียน!C21</f>
        <v>43411</v>
      </c>
      <c r="E21" s="52" t="str">
        <f>ฉบับนักเรียน!D21</f>
        <v>นางสาวอนันตญา  อบเทียน</v>
      </c>
      <c r="F21" s="20" t="str">
        <f>ฉบับนักเรียน!E21</f>
        <v>หญิง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5/12</v>
      </c>
      <c r="D22" s="49">
        <f>ฉบับนักเรียน!C22</f>
        <v>43544</v>
      </c>
      <c r="E22" s="52" t="str">
        <f>ฉบับนักเรียน!D22</f>
        <v>นางสาวกรรวี  ศิริพจนาทิพย์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5/12</v>
      </c>
      <c r="D23" s="49">
        <f>ฉบับนักเรียน!C23</f>
        <v>43569</v>
      </c>
      <c r="E23" s="52" t="str">
        <f>ฉบับนักเรียน!D23</f>
        <v>นางสาววริศรา  หัสดินทร ณ อยุธยา</v>
      </c>
      <c r="F23" s="20" t="str">
        <f>ฉบับนักเรียน!E23</f>
        <v>หญิง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5/12</v>
      </c>
      <c r="D24" s="49">
        <f>ฉบับนักเรียน!C24</f>
        <v>43649</v>
      </c>
      <c r="E24" s="52" t="str">
        <f>ฉบับนักเรียน!D24</f>
        <v>นางสาวมิ่งกมล  สาชำนาญ</v>
      </c>
      <c r="F24" s="20" t="str">
        <f>ฉบับนักเรียน!E24</f>
        <v>หญิง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5/12</v>
      </c>
      <c r="D25" s="49">
        <f>ฉบับนักเรียน!C25</f>
        <v>43709</v>
      </c>
      <c r="E25" s="52" t="str">
        <f>ฉบับนักเรียน!D25</f>
        <v>นางสาวศิญารัตน์  ศิระปัญโญพงศ์</v>
      </c>
      <c r="F25" s="20" t="str">
        <f>ฉบับนักเรียน!E25</f>
        <v>หญิง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5/12</v>
      </c>
      <c r="D26" s="49">
        <f>ฉบับนักเรียน!C26</f>
        <v>43711</v>
      </c>
      <c r="E26" s="52" t="str">
        <f>ฉบับนักเรียน!D26</f>
        <v>นางสาวสาธิตา  ธรรมลังกา</v>
      </c>
      <c r="F26" s="20" t="str">
        <f>ฉบับนักเรียน!E26</f>
        <v>หญิง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5/12</v>
      </c>
      <c r="D27" s="49">
        <f>ฉบับนักเรียน!C27</f>
        <v>43743</v>
      </c>
      <c r="E27" s="52" t="str">
        <f>ฉบับนักเรียน!D27</f>
        <v>นางสาวนพวรรณ  ปลูกผลงาม</v>
      </c>
      <c r="F27" s="20" t="str">
        <f>ฉบับนักเรียน!E27</f>
        <v>หญิง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5/12</v>
      </c>
      <c r="D28" s="49">
        <f>ฉบับนักเรียน!C28</f>
        <v>43792</v>
      </c>
      <c r="E28" s="52" t="str">
        <f>ฉบับนักเรียน!D28</f>
        <v>นางสาวแพรขวัญ  สมบูรณ์กุล</v>
      </c>
      <c r="F28" s="20" t="str">
        <f>ฉบับนักเรียน!E28</f>
        <v>หญิง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5/12</v>
      </c>
      <c r="D29" s="49">
        <f>ฉบับนักเรียน!C29</f>
        <v>43799</v>
      </c>
      <c r="E29" s="52" t="str">
        <f>ฉบับนักเรียน!D29</f>
        <v>นางสาวสิริกัญญา  สะกิจ</v>
      </c>
      <c r="F29" s="20" t="str">
        <f>ฉบับนักเรียน!E29</f>
        <v>หญิง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5/12</v>
      </c>
      <c r="D30" s="49">
        <f>ฉบับนักเรียน!C30</f>
        <v>43894</v>
      </c>
      <c r="E30" s="52" t="str">
        <f>ฉบับนักเรียน!D30</f>
        <v>นางสาวอุบลวรรณ  สุยอย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5/12</v>
      </c>
      <c r="D31" s="49">
        <f>ฉบับนักเรียน!C31</f>
        <v>43938</v>
      </c>
      <c r="E31" s="52" t="str">
        <f>ฉบับนักเรียน!D31</f>
        <v>นางสาวสุวรรณรัตน์  เหลืองอัมพรกุล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5/12</v>
      </c>
      <c r="D32" s="49">
        <f>ฉบับนักเรียน!C32</f>
        <v>45191</v>
      </c>
      <c r="E32" s="52" t="str">
        <f>ฉบับนักเรียน!D32</f>
        <v>นางสาวจิรธิดา  สุธาพจน์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5/12</v>
      </c>
      <c r="D33" s="49">
        <f>ฉบับนักเรียน!C33</f>
        <v>45192</v>
      </c>
      <c r="E33" s="52" t="str">
        <f>ฉบับนักเรียน!D33</f>
        <v>นางสาวณภัทร  เสาวภาคย์ไพบูลย์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5/12</v>
      </c>
      <c r="D34" s="49">
        <f>ฉบับนักเรียน!C34</f>
        <v>45193</v>
      </c>
      <c r="E34" s="52" t="str">
        <f>ฉบับนักเรียน!D34</f>
        <v>นางสาวจรรยพร  ลิจ้วน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5/12</v>
      </c>
      <c r="D35" s="49">
        <f>ฉบับนักเรียน!C35</f>
        <v>45194</v>
      </c>
      <c r="E35" s="52" t="str">
        <f>ฉบับนักเรียน!D35</f>
        <v>นางสาวพิชญา  ทองบุญส่ง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5/12</v>
      </c>
      <c r="D36" s="49">
        <f>ฉบับนักเรียน!C36</f>
        <v>45195</v>
      </c>
      <c r="E36" s="52" t="str">
        <f>ฉบับนักเรียน!D36</f>
        <v>นางสาวสาวิกา  อบกลั่น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5/12</v>
      </c>
      <c r="D37" s="49">
        <f>ฉบับนักเรียน!C37</f>
        <v>45196</v>
      </c>
      <c r="E37" s="52" t="str">
        <f>ฉบับนักเรียน!D37</f>
        <v>นางสาวอากาต้า พิเธีย  สุเรีย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5/12</v>
      </c>
      <c r="D38" s="49">
        <f>ฉบับนักเรียน!C38</f>
        <v>45197</v>
      </c>
      <c r="E38" s="52" t="str">
        <f>ฉบับนักเรียน!D38</f>
        <v>นางสาวอริญา  วิสุทธิไมตรี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5/12</v>
      </c>
      <c r="D39" s="49">
        <f>ฉบับนักเรียน!C39</f>
        <v>45198</v>
      </c>
      <c r="E39" s="52" t="str">
        <f>ฉบับนักเรียน!D39</f>
        <v>นางสาววดี  ศรีเล็ก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/>
      <c r="N57" s="83" t="str">
        <f>equal1!N57</f>
        <v>นางสาวภรณ์ทิพย์ ทองวิเศษ</v>
      </c>
      <c r="O57" s="84"/>
      <c r="P57" s="84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1" workbookViewId="0">
      <selection activeCell="C40" sqref="C40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5" t="s">
        <v>0</v>
      </c>
      <c r="C2" s="86"/>
      <c r="D2" s="86"/>
      <c r="E2" s="86"/>
      <c r="F2" s="87"/>
      <c r="G2" s="98" t="s">
        <v>83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5/12</v>
      </c>
      <c r="D5" s="49">
        <f>ฉบับนักเรียน!C5</f>
        <v>43379</v>
      </c>
      <c r="E5" s="52" t="str">
        <f>ฉบับนักเรียน!D5</f>
        <v>นายเกษมสุข  กลางประพันธ์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39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39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39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39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39" si="4">IF(O5&gt;4,"มีจุดแข็ง","ไม่มีจุดแข็ง")</f>
        <v>ไม่มีจุดแข็ง</v>
      </c>
      <c r="Q5" s="18">
        <f t="shared" ref="Q5:Q39" si="5">G5+I5+K5+M5</f>
        <v>0</v>
      </c>
      <c r="R5" s="18">
        <f t="shared" ref="R5:R39" si="6">SUM(G5,I5,K5,M5)</f>
        <v>0</v>
      </c>
      <c r="S5" s="26" t="str">
        <f t="shared" ref="S5:S39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5/12</v>
      </c>
      <c r="D6" s="49">
        <f>ฉบับนักเรียน!C6</f>
        <v>43384</v>
      </c>
      <c r="E6" s="52" t="str">
        <f>ฉบับนักเรียน!D6</f>
        <v>นายณัฐชวิน  บุญเกษ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5/12</v>
      </c>
      <c r="D7" s="49">
        <f>ฉบับนักเรียน!C7</f>
        <v>43388</v>
      </c>
      <c r="E7" s="52" t="str">
        <f>ฉบับนักเรียน!D7</f>
        <v>นายภาณุวิชญ์  อมรศรีสกุล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5/12</v>
      </c>
      <c r="D8" s="49">
        <f>ฉบับนักเรียน!C8</f>
        <v>43390</v>
      </c>
      <c r="E8" s="52" t="str">
        <f>ฉบับนักเรียน!D8</f>
        <v>นายรณกร  เหมกรณ์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5/12</v>
      </c>
      <c r="D9" s="49">
        <f>ฉบับนักเรียน!C9</f>
        <v>43415</v>
      </c>
      <c r="E9" s="52" t="str">
        <f>ฉบับนักเรียน!D9</f>
        <v>นายคฑาวุฒิ  หาญคำหล้า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5/12</v>
      </c>
      <c r="D10" s="49">
        <f>ฉบับนักเรียน!C10</f>
        <v>43904</v>
      </c>
      <c r="E10" s="52" t="str">
        <f>ฉบับนักเรียน!D10</f>
        <v>นายพุทธพรน์  ทองทาบ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5/12</v>
      </c>
      <c r="D11" s="49">
        <f>ฉบับนักเรียน!C11</f>
        <v>43908</v>
      </c>
      <c r="E11" s="52" t="str">
        <f>ฉบับนักเรียน!D11</f>
        <v>นายภาณุวัฒน์  ผัสดี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5/12</v>
      </c>
      <c r="D12" s="49">
        <f>ฉบับนักเรียน!C12</f>
        <v>45188</v>
      </c>
      <c r="E12" s="52" t="str">
        <f>ฉบับนักเรียน!D12</f>
        <v>นายโกมินทร์  ยั่งยืนถาวรกุล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5/12</v>
      </c>
      <c r="D13" s="49">
        <f>ฉบับนักเรียน!C13</f>
        <v>45189</v>
      </c>
      <c r="E13" s="52" t="str">
        <f>ฉบับนักเรียน!D13</f>
        <v>นายธนกร  วนิชย์ถนอม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5/12</v>
      </c>
      <c r="D14" s="49">
        <f>ฉบับนักเรียน!C14</f>
        <v>43385</v>
      </c>
      <c r="E14" s="52" t="str">
        <f>ฉบับนักเรียน!D14</f>
        <v>นางสาวพิชชาพร  พุ่มไหม</v>
      </c>
      <c r="F14" s="20" t="str">
        <f>ฉบับนักเรียน!E14</f>
        <v>หญิง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5/12</v>
      </c>
      <c r="D15" s="49">
        <f>ฉบับนักเรียน!C15</f>
        <v>43393</v>
      </c>
      <c r="E15" s="52" t="str">
        <f>ฉบับนักเรียน!D15</f>
        <v>นางสาวกชวรรณ  ชูแก้ว</v>
      </c>
      <c r="F15" s="20" t="str">
        <f>ฉบับนักเรียน!E15</f>
        <v>หญิง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5/12</v>
      </c>
      <c r="D16" s="49">
        <f>ฉบับนักเรียน!C16</f>
        <v>43399</v>
      </c>
      <c r="E16" s="52" t="str">
        <f>ฉบับนักเรียน!D16</f>
        <v>นางสาวชุติกาญจน์  จันทร์จีน</v>
      </c>
      <c r="F16" s="20" t="str">
        <f>ฉบับนักเรียน!E16</f>
        <v>หญิง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5/12</v>
      </c>
      <c r="D17" s="49">
        <f>ฉบับนักเรียน!C17</f>
        <v>43401</v>
      </c>
      <c r="E17" s="52" t="str">
        <f>ฉบับนักเรียน!D17</f>
        <v>นางสาวณัฐวรรณ  นาบำรุง</v>
      </c>
      <c r="F17" s="20" t="str">
        <f>ฉบับนักเรียน!E17</f>
        <v>หญิง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5/12</v>
      </c>
      <c r="D18" s="49">
        <f>ฉบับนักเรียน!C18</f>
        <v>43402</v>
      </c>
      <c r="E18" s="52" t="str">
        <f>ฉบับนักเรียน!D18</f>
        <v>นางสาวณัฏฐณิษา  บุตรวงศ์</v>
      </c>
      <c r="F18" s="20" t="str">
        <f>ฉบับนักเรียน!E18</f>
        <v>หญิง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5/12</v>
      </c>
      <c r="D19" s="49">
        <f>ฉบับนักเรียน!C19</f>
        <v>43404</v>
      </c>
      <c r="E19" s="52" t="str">
        <f>ฉบับนักเรียน!D19</f>
        <v>นางสาวธวัลรัตน์  ยังเต๊ะ</v>
      </c>
      <c r="F19" s="20" t="str">
        <f>ฉบับนักเรียน!E19</f>
        <v>หญิง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5/12</v>
      </c>
      <c r="D20" s="49">
        <f>ฉบับนักเรียน!C20</f>
        <v>43405</v>
      </c>
      <c r="E20" s="52" t="str">
        <f>ฉบับนักเรียน!D20</f>
        <v>นางสาวปาริฉัตร  อามาตย์สมบัติ</v>
      </c>
      <c r="F20" s="20" t="str">
        <f>ฉบับนักเรียน!E20</f>
        <v>หญิง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5/12</v>
      </c>
      <c r="D21" s="49">
        <f>ฉบับนักเรียน!C21</f>
        <v>43411</v>
      </c>
      <c r="E21" s="52" t="str">
        <f>ฉบับนักเรียน!D21</f>
        <v>นางสาวอนันตญา  อบเทียน</v>
      </c>
      <c r="F21" s="20" t="str">
        <f>ฉบับนักเรียน!E21</f>
        <v>หญิง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5/12</v>
      </c>
      <c r="D22" s="49">
        <f>ฉบับนักเรียน!C22</f>
        <v>43544</v>
      </c>
      <c r="E22" s="52" t="str">
        <f>ฉบับนักเรียน!D22</f>
        <v>นางสาวกรรวี  ศิริพจนาทิพย์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5/12</v>
      </c>
      <c r="D23" s="49">
        <f>ฉบับนักเรียน!C23</f>
        <v>43569</v>
      </c>
      <c r="E23" s="52" t="str">
        <f>ฉบับนักเรียน!D23</f>
        <v>นางสาววริศรา  หัสดินทร ณ อยุธยา</v>
      </c>
      <c r="F23" s="20" t="str">
        <f>ฉบับนักเรียน!E23</f>
        <v>หญิง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5/12</v>
      </c>
      <c r="D24" s="49">
        <f>ฉบับนักเรียน!C24</f>
        <v>43649</v>
      </c>
      <c r="E24" s="52" t="str">
        <f>ฉบับนักเรียน!D24</f>
        <v>นางสาวมิ่งกมล  สาชำนาญ</v>
      </c>
      <c r="F24" s="20" t="str">
        <f>ฉบับนักเรียน!E24</f>
        <v>หญิง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5/12</v>
      </c>
      <c r="D25" s="49">
        <f>ฉบับนักเรียน!C25</f>
        <v>43709</v>
      </c>
      <c r="E25" s="52" t="str">
        <f>ฉบับนักเรียน!D25</f>
        <v>นางสาวศิญารัตน์  ศิระปัญโญพงศ์</v>
      </c>
      <c r="F25" s="20" t="str">
        <f>ฉบับนักเรียน!E25</f>
        <v>หญิง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5/12</v>
      </c>
      <c r="D26" s="49">
        <f>ฉบับนักเรียน!C26</f>
        <v>43711</v>
      </c>
      <c r="E26" s="52" t="str">
        <f>ฉบับนักเรียน!D26</f>
        <v>นางสาวสาธิตา  ธรรมลังกา</v>
      </c>
      <c r="F26" s="20" t="str">
        <f>ฉบับนักเรียน!E26</f>
        <v>หญิง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5/12</v>
      </c>
      <c r="D27" s="49">
        <f>ฉบับนักเรียน!C27</f>
        <v>43743</v>
      </c>
      <c r="E27" s="52" t="str">
        <f>ฉบับนักเรียน!D27</f>
        <v>นางสาวนพวรรณ  ปลูกผลงาม</v>
      </c>
      <c r="F27" s="20" t="str">
        <f>ฉบับนักเรียน!E27</f>
        <v>หญิง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5/12</v>
      </c>
      <c r="D28" s="49">
        <f>ฉบับนักเรียน!C28</f>
        <v>43792</v>
      </c>
      <c r="E28" s="52" t="str">
        <f>ฉบับนักเรียน!D28</f>
        <v>นางสาวแพรขวัญ  สมบูรณ์กุล</v>
      </c>
      <c r="F28" s="20" t="str">
        <f>ฉบับนักเรียน!E28</f>
        <v>หญิง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5/12</v>
      </c>
      <c r="D29" s="49">
        <f>ฉบับนักเรียน!C29</f>
        <v>43799</v>
      </c>
      <c r="E29" s="52" t="str">
        <f>ฉบับนักเรียน!D29</f>
        <v>นางสาวสิริกัญญา  สะกิจ</v>
      </c>
      <c r="F29" s="20" t="str">
        <f>ฉบับนักเรียน!E29</f>
        <v>หญิง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5/12</v>
      </c>
      <c r="D30" s="49">
        <f>ฉบับนักเรียน!C30</f>
        <v>43894</v>
      </c>
      <c r="E30" s="52" t="str">
        <f>ฉบับนักเรียน!D30</f>
        <v>นางสาวอุบลวรรณ  สุยอย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5/12</v>
      </c>
      <c r="D31" s="49">
        <f>ฉบับนักเรียน!C31</f>
        <v>43938</v>
      </c>
      <c r="E31" s="52" t="str">
        <f>ฉบับนักเรียน!D31</f>
        <v>นางสาวสุวรรณรัตน์  เหลืองอัมพรกุล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5/12</v>
      </c>
      <c r="D32" s="49">
        <f>ฉบับนักเรียน!C32</f>
        <v>45191</v>
      </c>
      <c r="E32" s="52" t="str">
        <f>ฉบับนักเรียน!D32</f>
        <v>นางสาวจิรธิดา  สุธาพจน์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5/12</v>
      </c>
      <c r="D33" s="49">
        <f>ฉบับนักเรียน!C33</f>
        <v>45192</v>
      </c>
      <c r="E33" s="52" t="str">
        <f>ฉบับนักเรียน!D33</f>
        <v>นางสาวณภัทร  เสาวภาคย์ไพบูลย์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5/12</v>
      </c>
      <c r="D34" s="49">
        <f>ฉบับนักเรียน!C34</f>
        <v>45193</v>
      </c>
      <c r="E34" s="52" t="str">
        <f>ฉบับนักเรียน!D34</f>
        <v>นางสาวจรรยพร  ลิจ้วน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5/12</v>
      </c>
      <c r="D35" s="49">
        <f>ฉบับนักเรียน!C35</f>
        <v>45194</v>
      </c>
      <c r="E35" s="52" t="str">
        <f>ฉบับนักเรียน!D35</f>
        <v>นางสาวพิชญา  ทองบุญส่ง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5/12</v>
      </c>
      <c r="D36" s="49">
        <f>ฉบับนักเรียน!C36</f>
        <v>45195</v>
      </c>
      <c r="E36" s="52" t="str">
        <f>ฉบับนักเรียน!D36</f>
        <v>นางสาวสาวิกา  อบกลั่น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5/12</v>
      </c>
      <c r="D37" s="49">
        <f>ฉบับนักเรียน!C37</f>
        <v>45196</v>
      </c>
      <c r="E37" s="52" t="str">
        <f>ฉบับนักเรียน!D37</f>
        <v>นางสาวอากาต้า พิเธีย  สุเรีย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5/12</v>
      </c>
      <c r="D38" s="49">
        <f>ฉบับนักเรียน!C38</f>
        <v>45197</v>
      </c>
      <c r="E38" s="52" t="str">
        <f>ฉบับนักเรียน!D38</f>
        <v>นางสาวอริญา  วิสุทธิไมตรี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5/12</v>
      </c>
      <c r="D39" s="49">
        <f>ฉบับนักเรียน!C39</f>
        <v>45198</v>
      </c>
      <c r="E39" s="52" t="str">
        <f>ฉบับนักเรียน!D39</f>
        <v>นางสาววดี  ศรีเล็ก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/>
      <c r="N57" s="83" t="str">
        <f>equal2!N57</f>
        <v>นางสาวภรณ์ทิพย์ ทองวิเศษ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4" workbookViewId="0">
      <selection activeCell="C40" sqref="C40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85" t="s">
        <v>0</v>
      </c>
      <c r="C2" s="86"/>
      <c r="D2" s="86"/>
      <c r="E2" s="86"/>
      <c r="F2" s="87"/>
      <c r="G2" s="55"/>
      <c r="H2" s="99" t="s">
        <v>84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5/12</v>
      </c>
      <c r="D5" s="49">
        <f>ฉบับนักเรียน!C5</f>
        <v>43379</v>
      </c>
      <c r="E5" s="52" t="str">
        <f>ฉบับนักเรียน!D5</f>
        <v>นายเกษมสุข  กลางประพันธ์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39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39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39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39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39" si="4">IF(O5&gt;4,"มีจุดแข็ง","ไม่มีจุดแข็ง")</f>
        <v>ไม่มีจุดแข็ง</v>
      </c>
      <c r="Q5" s="26">
        <f t="shared" ref="Q5:Q39" si="5">G5+I5+K5+M5</f>
        <v>0</v>
      </c>
      <c r="R5" s="26">
        <f t="shared" ref="R5:R39" si="6">SUM(G5,I5,K5,M5)</f>
        <v>0</v>
      </c>
      <c r="S5" s="26" t="str">
        <f t="shared" ref="S5:S39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5/12</v>
      </c>
      <c r="D6" s="49">
        <f>ฉบับนักเรียน!C6</f>
        <v>43384</v>
      </c>
      <c r="E6" s="52" t="str">
        <f>ฉบับนักเรียน!D6</f>
        <v>นายณัฐชวิน  บุญเกษ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5/12</v>
      </c>
      <c r="D7" s="49">
        <f>ฉบับนักเรียน!C7</f>
        <v>43388</v>
      </c>
      <c r="E7" s="52" t="str">
        <f>ฉบับนักเรียน!D7</f>
        <v>นายภาณุวิชญ์  อมรศรีสกุล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5/12</v>
      </c>
      <c r="D8" s="49">
        <f>ฉบับนักเรียน!C8</f>
        <v>43390</v>
      </c>
      <c r="E8" s="52" t="str">
        <f>ฉบับนักเรียน!D8</f>
        <v>นายรณกร  เหมกรณ์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5/12</v>
      </c>
      <c r="D9" s="49">
        <f>ฉบับนักเรียน!C9</f>
        <v>43415</v>
      </c>
      <c r="E9" s="52" t="str">
        <f>ฉบับนักเรียน!D9</f>
        <v>นายคฑาวุฒิ  หาญคำหล้า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5/12</v>
      </c>
      <c r="D10" s="49">
        <f>ฉบับนักเรียน!C10</f>
        <v>43904</v>
      </c>
      <c r="E10" s="52" t="str">
        <f>ฉบับนักเรียน!D10</f>
        <v>นายพุทธพรน์  ทองทาบ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5/12</v>
      </c>
      <c r="D11" s="49">
        <f>ฉบับนักเรียน!C11</f>
        <v>43908</v>
      </c>
      <c r="E11" s="52" t="str">
        <f>ฉบับนักเรียน!D11</f>
        <v>นายภาณุวัฒน์  ผัสดี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5/12</v>
      </c>
      <c r="D12" s="49">
        <f>ฉบับนักเรียน!C12</f>
        <v>45188</v>
      </c>
      <c r="E12" s="52" t="str">
        <f>ฉบับนักเรียน!D12</f>
        <v>นายโกมินทร์  ยั่งยืนถาวรกุล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5/12</v>
      </c>
      <c r="D13" s="49">
        <f>ฉบับนักเรียน!C13</f>
        <v>45189</v>
      </c>
      <c r="E13" s="52" t="str">
        <f>ฉบับนักเรียน!D13</f>
        <v>นายธนกร  วนิชย์ถนอม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5/12</v>
      </c>
      <c r="D14" s="49">
        <f>ฉบับนักเรียน!C14</f>
        <v>43385</v>
      </c>
      <c r="E14" s="52" t="str">
        <f>ฉบับนักเรียน!D14</f>
        <v>นางสาวพิชชาพร  พุ่มไหม</v>
      </c>
      <c r="F14" s="26" t="str">
        <f>ฉบับนักเรียน!E14</f>
        <v>หญิง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5/12</v>
      </c>
      <c r="D15" s="49">
        <f>ฉบับนักเรียน!C15</f>
        <v>43393</v>
      </c>
      <c r="E15" s="52" t="str">
        <f>ฉบับนักเรียน!D15</f>
        <v>นางสาวกชวรรณ  ชูแก้ว</v>
      </c>
      <c r="F15" s="26" t="str">
        <f>ฉบับนักเรียน!E15</f>
        <v>หญิง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5/12</v>
      </c>
      <c r="D16" s="49">
        <f>ฉบับนักเรียน!C16</f>
        <v>43399</v>
      </c>
      <c r="E16" s="52" t="str">
        <f>ฉบับนักเรียน!D16</f>
        <v>นางสาวชุติกาญจน์  จันทร์จีน</v>
      </c>
      <c r="F16" s="26" t="str">
        <f>ฉบับนักเรียน!E16</f>
        <v>หญิง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5/12</v>
      </c>
      <c r="D17" s="49">
        <f>ฉบับนักเรียน!C17</f>
        <v>43401</v>
      </c>
      <c r="E17" s="52" t="str">
        <f>ฉบับนักเรียน!D17</f>
        <v>นางสาวณัฐวรรณ  นาบำรุง</v>
      </c>
      <c r="F17" s="26" t="str">
        <f>ฉบับนักเรียน!E17</f>
        <v>หญิง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5/12</v>
      </c>
      <c r="D18" s="49">
        <f>ฉบับนักเรียน!C18</f>
        <v>43402</v>
      </c>
      <c r="E18" s="52" t="str">
        <f>ฉบับนักเรียน!D18</f>
        <v>นางสาวณัฏฐณิษา  บุตรวงศ์</v>
      </c>
      <c r="F18" s="26" t="str">
        <f>ฉบับนักเรียน!E18</f>
        <v>หญิง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5/12</v>
      </c>
      <c r="D19" s="49">
        <f>ฉบับนักเรียน!C19</f>
        <v>43404</v>
      </c>
      <c r="E19" s="52" t="str">
        <f>ฉบับนักเรียน!D19</f>
        <v>นางสาวธวัลรัตน์  ยังเต๊ะ</v>
      </c>
      <c r="F19" s="26" t="str">
        <f>ฉบับนักเรียน!E19</f>
        <v>หญิง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5/12</v>
      </c>
      <c r="D20" s="49">
        <f>ฉบับนักเรียน!C20</f>
        <v>43405</v>
      </c>
      <c r="E20" s="52" t="str">
        <f>ฉบับนักเรียน!D20</f>
        <v>นางสาวปาริฉัตร  อามาตย์สมบัติ</v>
      </c>
      <c r="F20" s="26" t="str">
        <f>ฉบับนักเรียน!E20</f>
        <v>หญิง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5/12</v>
      </c>
      <c r="D21" s="49">
        <f>ฉบับนักเรียน!C21</f>
        <v>43411</v>
      </c>
      <c r="E21" s="52" t="str">
        <f>ฉบับนักเรียน!D21</f>
        <v>นางสาวอนันตญา  อบเทียน</v>
      </c>
      <c r="F21" s="26" t="str">
        <f>ฉบับนักเรียน!E21</f>
        <v>หญิง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5/12</v>
      </c>
      <c r="D22" s="49">
        <f>ฉบับนักเรียน!C22</f>
        <v>43544</v>
      </c>
      <c r="E22" s="52" t="str">
        <f>ฉบับนักเรียน!D22</f>
        <v>นางสาวกรรวี  ศิริพจนาทิพย์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5/12</v>
      </c>
      <c r="D23" s="49">
        <f>ฉบับนักเรียน!C23</f>
        <v>43569</v>
      </c>
      <c r="E23" s="52" t="str">
        <f>ฉบับนักเรียน!D23</f>
        <v>นางสาววริศรา  หัสดินทร ณ อยุธยา</v>
      </c>
      <c r="F23" s="26" t="str">
        <f>ฉบับนักเรียน!E23</f>
        <v>หญิง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5/12</v>
      </c>
      <c r="D24" s="49">
        <f>ฉบับนักเรียน!C24</f>
        <v>43649</v>
      </c>
      <c r="E24" s="52" t="str">
        <f>ฉบับนักเรียน!D24</f>
        <v>นางสาวมิ่งกมล  สาชำนาญ</v>
      </c>
      <c r="F24" s="26" t="str">
        <f>ฉบับนักเรียน!E24</f>
        <v>หญิง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5/12</v>
      </c>
      <c r="D25" s="49">
        <f>ฉบับนักเรียน!C25</f>
        <v>43709</v>
      </c>
      <c r="E25" s="52" t="str">
        <f>ฉบับนักเรียน!D25</f>
        <v>นางสาวศิญารัตน์  ศิระปัญโญพงศ์</v>
      </c>
      <c r="F25" s="26" t="str">
        <f>ฉบับนักเรียน!E25</f>
        <v>หญิง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5/12</v>
      </c>
      <c r="D26" s="49">
        <f>ฉบับนักเรียน!C26</f>
        <v>43711</v>
      </c>
      <c r="E26" s="52" t="str">
        <f>ฉบับนักเรียน!D26</f>
        <v>นางสาวสาธิตา  ธรรมลังกา</v>
      </c>
      <c r="F26" s="26" t="str">
        <f>ฉบับนักเรียน!E26</f>
        <v>หญิง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5/12</v>
      </c>
      <c r="D27" s="49">
        <f>ฉบับนักเรียน!C27</f>
        <v>43743</v>
      </c>
      <c r="E27" s="52" t="str">
        <f>ฉบับนักเรียน!D27</f>
        <v>นางสาวนพวรรณ  ปลูกผลงาม</v>
      </c>
      <c r="F27" s="26" t="str">
        <f>ฉบับนักเรียน!E27</f>
        <v>หญิง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5/12</v>
      </c>
      <c r="D28" s="49">
        <f>ฉบับนักเรียน!C28</f>
        <v>43792</v>
      </c>
      <c r="E28" s="52" t="str">
        <f>ฉบับนักเรียน!D28</f>
        <v>นางสาวแพรขวัญ  สมบูรณ์กุล</v>
      </c>
      <c r="F28" s="26" t="str">
        <f>ฉบับนักเรียน!E28</f>
        <v>หญิง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5/12</v>
      </c>
      <c r="D29" s="49">
        <f>ฉบับนักเรียน!C29</f>
        <v>43799</v>
      </c>
      <c r="E29" s="52" t="str">
        <f>ฉบับนักเรียน!D29</f>
        <v>นางสาวสิริกัญญา  สะกิจ</v>
      </c>
      <c r="F29" s="26" t="str">
        <f>ฉบับนักเรียน!E29</f>
        <v>หญิง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5/12</v>
      </c>
      <c r="D30" s="49">
        <f>ฉบับนักเรียน!C30</f>
        <v>43894</v>
      </c>
      <c r="E30" s="52" t="str">
        <f>ฉบับนักเรียน!D30</f>
        <v>นางสาวอุบลวรรณ  สุยอย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5/12</v>
      </c>
      <c r="D31" s="49">
        <f>ฉบับนักเรียน!C31</f>
        <v>43938</v>
      </c>
      <c r="E31" s="52" t="str">
        <f>ฉบับนักเรียน!D31</f>
        <v>นางสาวสุวรรณรัตน์  เหลืองอัมพรกุล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5/12</v>
      </c>
      <c r="D32" s="49">
        <f>ฉบับนักเรียน!C32</f>
        <v>45191</v>
      </c>
      <c r="E32" s="52" t="str">
        <f>ฉบับนักเรียน!D32</f>
        <v>นางสาวจิรธิดา  สุธาพจน์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5/12</v>
      </c>
      <c r="D33" s="49">
        <f>ฉบับนักเรียน!C33</f>
        <v>45192</v>
      </c>
      <c r="E33" s="52" t="str">
        <f>ฉบับนักเรียน!D33</f>
        <v>นางสาวณภัทร  เสาวภาคย์ไพบูลย์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5/12</v>
      </c>
      <c r="D34" s="49">
        <f>ฉบับนักเรียน!C34</f>
        <v>45193</v>
      </c>
      <c r="E34" s="52" t="str">
        <f>ฉบับนักเรียน!D34</f>
        <v>นางสาวจรรยพร  ลิจ้วน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5/12</v>
      </c>
      <c r="D35" s="49">
        <f>ฉบับนักเรียน!C35</f>
        <v>45194</v>
      </c>
      <c r="E35" s="52" t="str">
        <f>ฉบับนักเรียน!D35</f>
        <v>นางสาวพิชญา  ทองบุญส่ง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5/12</v>
      </c>
      <c r="D36" s="49">
        <f>ฉบับนักเรียน!C36</f>
        <v>45195</v>
      </c>
      <c r="E36" s="52" t="str">
        <f>ฉบับนักเรียน!D36</f>
        <v>นางสาวสาวิกา  อบกลั่น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5/12</v>
      </c>
      <c r="D37" s="49">
        <f>ฉบับนักเรียน!C37</f>
        <v>45196</v>
      </c>
      <c r="E37" s="52" t="str">
        <f>ฉบับนักเรียน!D37</f>
        <v>นางสาวอากาต้า พิเธีย  สุเรีย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5/12</v>
      </c>
      <c r="D38" s="49">
        <f>ฉบับนักเรียน!C38</f>
        <v>45197</v>
      </c>
      <c r="E38" s="52" t="str">
        <f>ฉบับนักเรียน!D38</f>
        <v>นางสาวอริญา  วิสุทธิไมตรี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5/12</v>
      </c>
      <c r="D39" s="49">
        <f>ฉบับนักเรียน!C39</f>
        <v>45198</v>
      </c>
      <c r="E39" s="52" t="str">
        <f>ฉบับนักเรียน!D39</f>
        <v>นางสาววดี  ศรีเล็ก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/>
      <c r="N57" s="83" t="str">
        <f>equal3!N57</f>
        <v>นางสาวภรณ์ทิพย์ ทองวิเศษ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1" zoomScale="80" zoomScaleNormal="80" workbookViewId="0">
      <selection activeCell="C40" sqref="C40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5" t="s">
        <v>0</v>
      </c>
      <c r="C2" s="86"/>
      <c r="D2" s="86"/>
      <c r="E2" s="86"/>
      <c r="F2" s="87"/>
      <c r="G2" s="57"/>
      <c r="H2" s="99" t="s">
        <v>85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5/12</v>
      </c>
      <c r="D5" s="49">
        <f>ฉบับนักเรียน!C5</f>
        <v>43379</v>
      </c>
      <c r="E5" s="52" t="str">
        <f>ฉบับนักเรียน!D5</f>
        <v>นายเกษมสุข  กลางประพันธ์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39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39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39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39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39" si="4">IF(O5&gt;4,"มีจุดแข็ง","ไม่มีจุดแข็ง")</f>
        <v>ไม่มีจุดแข็ง</v>
      </c>
      <c r="Q5" s="26">
        <f t="shared" ref="Q5:Q39" si="5">G5+I5+K5+M5</f>
        <v>0</v>
      </c>
      <c r="R5" s="26">
        <f t="shared" ref="R5:R39" si="6">SUM(G5,I5,K5,M5)</f>
        <v>0</v>
      </c>
      <c r="S5" s="26" t="str">
        <f t="shared" ref="S5:S39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5/12</v>
      </c>
      <c r="D6" s="49">
        <f>ฉบับนักเรียน!C6</f>
        <v>43384</v>
      </c>
      <c r="E6" s="52" t="str">
        <f>ฉบับนักเรียน!D6</f>
        <v>นายณัฐชวิน  บุญเกษ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5/12</v>
      </c>
      <c r="D7" s="49">
        <f>ฉบับนักเรียน!C7</f>
        <v>43388</v>
      </c>
      <c r="E7" s="52" t="str">
        <f>ฉบับนักเรียน!D7</f>
        <v>นายภาณุวิชญ์  อมรศรีสกุล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5/12</v>
      </c>
      <c r="D8" s="49">
        <f>ฉบับนักเรียน!C8</f>
        <v>43390</v>
      </c>
      <c r="E8" s="52" t="str">
        <f>ฉบับนักเรียน!D8</f>
        <v>นายรณกร  เหมกรณ์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5/12</v>
      </c>
      <c r="D9" s="49">
        <f>ฉบับนักเรียน!C9</f>
        <v>43415</v>
      </c>
      <c r="E9" s="52" t="str">
        <f>ฉบับนักเรียน!D9</f>
        <v>นายคฑาวุฒิ  หาญคำหล้า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5/12</v>
      </c>
      <c r="D10" s="49">
        <f>ฉบับนักเรียน!C10</f>
        <v>43904</v>
      </c>
      <c r="E10" s="52" t="str">
        <f>ฉบับนักเรียน!D10</f>
        <v>นายพุทธพรน์  ทองทาบ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5/12</v>
      </c>
      <c r="D11" s="49">
        <f>ฉบับนักเรียน!C11</f>
        <v>43908</v>
      </c>
      <c r="E11" s="52" t="str">
        <f>ฉบับนักเรียน!D11</f>
        <v>นายภาณุวัฒน์  ผัสดี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5/12</v>
      </c>
      <c r="D12" s="49">
        <f>ฉบับนักเรียน!C12</f>
        <v>45188</v>
      </c>
      <c r="E12" s="52" t="str">
        <f>ฉบับนักเรียน!D12</f>
        <v>นายโกมินทร์  ยั่งยืนถาวรกุล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5/12</v>
      </c>
      <c r="D13" s="49">
        <f>ฉบับนักเรียน!C13</f>
        <v>45189</v>
      </c>
      <c r="E13" s="52" t="str">
        <f>ฉบับนักเรียน!D13</f>
        <v>นายธนกร  วนิชย์ถนอม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5/12</v>
      </c>
      <c r="D14" s="49">
        <f>ฉบับนักเรียน!C14</f>
        <v>43385</v>
      </c>
      <c r="E14" s="52" t="str">
        <f>ฉบับนักเรียน!D14</f>
        <v>นางสาวพิชชาพร  พุ่มไหม</v>
      </c>
      <c r="F14" s="26" t="str">
        <f>ฉบับนักเรียน!E14</f>
        <v>หญิง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5/12</v>
      </c>
      <c r="D15" s="49">
        <f>ฉบับนักเรียน!C15</f>
        <v>43393</v>
      </c>
      <c r="E15" s="52" t="str">
        <f>ฉบับนักเรียน!D15</f>
        <v>นางสาวกชวรรณ  ชูแก้ว</v>
      </c>
      <c r="F15" s="26" t="str">
        <f>ฉบับนักเรียน!E15</f>
        <v>หญิง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5/12</v>
      </c>
      <c r="D16" s="49">
        <f>ฉบับนักเรียน!C16</f>
        <v>43399</v>
      </c>
      <c r="E16" s="52" t="str">
        <f>ฉบับนักเรียน!D16</f>
        <v>นางสาวชุติกาญจน์  จันทร์จีน</v>
      </c>
      <c r="F16" s="26" t="str">
        <f>ฉบับนักเรียน!E16</f>
        <v>หญิง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5/12</v>
      </c>
      <c r="D17" s="49">
        <f>ฉบับนักเรียน!C17</f>
        <v>43401</v>
      </c>
      <c r="E17" s="52" t="str">
        <f>ฉบับนักเรียน!D17</f>
        <v>นางสาวณัฐวรรณ  นาบำรุง</v>
      </c>
      <c r="F17" s="26" t="str">
        <f>ฉบับนักเรียน!E17</f>
        <v>หญิง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5/12</v>
      </c>
      <c r="D18" s="49">
        <f>ฉบับนักเรียน!C18</f>
        <v>43402</v>
      </c>
      <c r="E18" s="52" t="str">
        <f>ฉบับนักเรียน!D18</f>
        <v>นางสาวณัฏฐณิษา  บุตรวงศ์</v>
      </c>
      <c r="F18" s="26" t="str">
        <f>ฉบับนักเรียน!E18</f>
        <v>หญิง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5/12</v>
      </c>
      <c r="D19" s="49">
        <f>ฉบับนักเรียน!C19</f>
        <v>43404</v>
      </c>
      <c r="E19" s="52" t="str">
        <f>ฉบับนักเรียน!D19</f>
        <v>นางสาวธวัลรัตน์  ยังเต๊ะ</v>
      </c>
      <c r="F19" s="26" t="str">
        <f>ฉบับนักเรียน!E19</f>
        <v>หญิง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5/12</v>
      </c>
      <c r="D20" s="49">
        <f>ฉบับนักเรียน!C20</f>
        <v>43405</v>
      </c>
      <c r="E20" s="52" t="str">
        <f>ฉบับนักเรียน!D20</f>
        <v>นางสาวปาริฉัตร  อามาตย์สมบัติ</v>
      </c>
      <c r="F20" s="26" t="str">
        <f>ฉบับนักเรียน!E20</f>
        <v>หญิง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5/12</v>
      </c>
      <c r="D21" s="49">
        <f>ฉบับนักเรียน!C21</f>
        <v>43411</v>
      </c>
      <c r="E21" s="52" t="str">
        <f>ฉบับนักเรียน!D21</f>
        <v>นางสาวอนันตญา  อบเทียน</v>
      </c>
      <c r="F21" s="26" t="str">
        <f>ฉบับนักเรียน!E21</f>
        <v>หญิง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5/12</v>
      </c>
      <c r="D22" s="49">
        <f>ฉบับนักเรียน!C22</f>
        <v>43544</v>
      </c>
      <c r="E22" s="52" t="str">
        <f>ฉบับนักเรียน!D22</f>
        <v>นางสาวกรรวี  ศิริพจนาทิพย์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5/12</v>
      </c>
      <c r="D23" s="49">
        <f>ฉบับนักเรียน!C23</f>
        <v>43569</v>
      </c>
      <c r="E23" s="52" t="str">
        <f>ฉบับนักเรียน!D23</f>
        <v>นางสาววริศรา  หัสดินทร ณ อยุธยา</v>
      </c>
      <c r="F23" s="26" t="str">
        <f>ฉบับนักเรียน!E23</f>
        <v>หญิง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5/12</v>
      </c>
      <c r="D24" s="49">
        <f>ฉบับนักเรียน!C24</f>
        <v>43649</v>
      </c>
      <c r="E24" s="52" t="str">
        <f>ฉบับนักเรียน!D24</f>
        <v>นางสาวมิ่งกมล  สาชำนาญ</v>
      </c>
      <c r="F24" s="26" t="str">
        <f>ฉบับนักเรียน!E24</f>
        <v>หญิง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5/12</v>
      </c>
      <c r="D25" s="49">
        <f>ฉบับนักเรียน!C25</f>
        <v>43709</v>
      </c>
      <c r="E25" s="52" t="str">
        <f>ฉบับนักเรียน!D25</f>
        <v>นางสาวศิญารัตน์  ศิระปัญโญพงศ์</v>
      </c>
      <c r="F25" s="26" t="str">
        <f>ฉบับนักเรียน!E25</f>
        <v>หญิง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5/12</v>
      </c>
      <c r="D26" s="49">
        <f>ฉบับนักเรียน!C26</f>
        <v>43711</v>
      </c>
      <c r="E26" s="52" t="str">
        <f>ฉบับนักเรียน!D26</f>
        <v>นางสาวสาธิตา  ธรรมลังกา</v>
      </c>
      <c r="F26" s="26" t="str">
        <f>ฉบับนักเรียน!E26</f>
        <v>หญิง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5/12</v>
      </c>
      <c r="D27" s="49">
        <f>ฉบับนักเรียน!C27</f>
        <v>43743</v>
      </c>
      <c r="E27" s="52" t="str">
        <f>ฉบับนักเรียน!D27</f>
        <v>นางสาวนพวรรณ  ปลูกผลงาม</v>
      </c>
      <c r="F27" s="26" t="str">
        <f>ฉบับนักเรียน!E27</f>
        <v>หญิง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5/12</v>
      </c>
      <c r="D28" s="49">
        <f>ฉบับนักเรียน!C28</f>
        <v>43792</v>
      </c>
      <c r="E28" s="52" t="str">
        <f>ฉบับนักเรียน!D28</f>
        <v>นางสาวแพรขวัญ  สมบูรณ์กุล</v>
      </c>
      <c r="F28" s="26" t="str">
        <f>ฉบับนักเรียน!E28</f>
        <v>หญิง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5/12</v>
      </c>
      <c r="D29" s="49">
        <f>ฉบับนักเรียน!C29</f>
        <v>43799</v>
      </c>
      <c r="E29" s="52" t="str">
        <f>ฉบับนักเรียน!D29</f>
        <v>นางสาวสิริกัญญา  สะกิจ</v>
      </c>
      <c r="F29" s="26" t="str">
        <f>ฉบับนักเรียน!E29</f>
        <v>หญิง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5/12</v>
      </c>
      <c r="D30" s="49">
        <f>ฉบับนักเรียน!C30</f>
        <v>43894</v>
      </c>
      <c r="E30" s="52" t="str">
        <f>ฉบับนักเรียน!D30</f>
        <v>นางสาวอุบลวรรณ  สุยอย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5/12</v>
      </c>
      <c r="D31" s="49">
        <f>ฉบับนักเรียน!C31</f>
        <v>43938</v>
      </c>
      <c r="E31" s="52" t="str">
        <f>ฉบับนักเรียน!D31</f>
        <v>นางสาวสุวรรณรัตน์  เหลืองอัมพรกุล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5/12</v>
      </c>
      <c r="D32" s="49">
        <f>ฉบับนักเรียน!C32</f>
        <v>45191</v>
      </c>
      <c r="E32" s="52" t="str">
        <f>ฉบับนักเรียน!D32</f>
        <v>นางสาวจิรธิดา  สุธาพจน์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5/12</v>
      </c>
      <c r="D33" s="49">
        <f>ฉบับนักเรียน!C33</f>
        <v>45192</v>
      </c>
      <c r="E33" s="52" t="str">
        <f>ฉบับนักเรียน!D33</f>
        <v>นางสาวณภัทร  เสาวภาคย์ไพบูลย์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5/12</v>
      </c>
      <c r="D34" s="49">
        <f>ฉบับนักเรียน!C34</f>
        <v>45193</v>
      </c>
      <c r="E34" s="52" t="str">
        <f>ฉบับนักเรียน!D34</f>
        <v>นางสาวจรรยพร  ลิจ้วน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5/12</v>
      </c>
      <c r="D35" s="49">
        <f>ฉบับนักเรียน!C35</f>
        <v>45194</v>
      </c>
      <c r="E35" s="52" t="str">
        <f>ฉบับนักเรียน!D35</f>
        <v>นางสาวพิชญา  ทองบุญส่ง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5/12</v>
      </c>
      <c r="D36" s="49">
        <f>ฉบับนักเรียน!C36</f>
        <v>45195</v>
      </c>
      <c r="E36" s="52" t="str">
        <f>ฉบับนักเรียน!D36</f>
        <v>นางสาวสาวิกา  อบกลั่น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5/12</v>
      </c>
      <c r="D37" s="49">
        <f>ฉบับนักเรียน!C37</f>
        <v>45196</v>
      </c>
      <c r="E37" s="52" t="str">
        <f>ฉบับนักเรียน!D37</f>
        <v>นางสาวอากาต้า พิเธีย  สุเรีย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5/12</v>
      </c>
      <c r="D38" s="49">
        <f>ฉบับนักเรียน!C38</f>
        <v>45197</v>
      </c>
      <c r="E38" s="52" t="str">
        <f>ฉบับนักเรียน!D38</f>
        <v>นางสาวอริญา  วิสุทธิไมตรี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5/12</v>
      </c>
      <c r="D39" s="49">
        <f>ฉบับนักเรียน!C39</f>
        <v>45198</v>
      </c>
      <c r="E39" s="52" t="str">
        <f>ฉบับนักเรียน!D39</f>
        <v>นางสาววดี  ศรีเล็ก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/>
      <c r="N57" s="83" t="str">
        <f>report1!N57</f>
        <v>นางสาวภรณ์ทิพย์ ทองวิเศษ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0" sqref="C40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5" t="s">
        <v>0</v>
      </c>
      <c r="C2" s="86"/>
      <c r="D2" s="86"/>
      <c r="E2" s="86"/>
      <c r="F2" s="87"/>
      <c r="G2" s="57"/>
      <c r="H2" s="99" t="s">
        <v>86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5" t="str">
        <f>ฉบับนักเรียน!A3</f>
        <v>นางแสงฤทัย ลี้ภัยเจริญ  นางสาวภรณ์ทิพย์ ทองวิเศษ</v>
      </c>
      <c r="C3" s="86"/>
      <c r="D3" s="86"/>
      <c r="E3" s="86"/>
      <c r="F3" s="87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5/12</v>
      </c>
      <c r="D5" s="76">
        <f>ฉบับนักเรียน!C5</f>
        <v>43379</v>
      </c>
      <c r="E5" s="42" t="str">
        <f>ฉบับนักเรียน!D5</f>
        <v>นายเกษมสุข  กลางประพันธ์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39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39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39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39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39" si="4">IF(O5&gt;4,"มีจุดแข็ง","ไม่มีจุดแข็ง")</f>
        <v>ไม่มีจุดแข็ง</v>
      </c>
      <c r="Q5" s="26">
        <f t="shared" ref="Q5:Q39" si="5">G5+I5+K5+M5</f>
        <v>0</v>
      </c>
      <c r="R5" s="26">
        <f t="shared" ref="R5:R39" si="6">SUM(G5,I5,K5,M5)</f>
        <v>0</v>
      </c>
      <c r="S5" s="26" t="str">
        <f t="shared" ref="S5:S39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5/12</v>
      </c>
      <c r="D6" s="76">
        <f>ฉบับนักเรียน!C6</f>
        <v>43384</v>
      </c>
      <c r="E6" s="42" t="str">
        <f>ฉบับนักเรียน!D6</f>
        <v>นายณัฐชวิน  บุญเกษ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5/12</v>
      </c>
      <c r="D7" s="76">
        <f>ฉบับนักเรียน!C7</f>
        <v>43388</v>
      </c>
      <c r="E7" s="42" t="str">
        <f>ฉบับนักเรียน!D7</f>
        <v>นายภาณุวิชญ์  อมรศรีสกุล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5/12</v>
      </c>
      <c r="D8" s="76">
        <f>ฉบับนักเรียน!C8</f>
        <v>43390</v>
      </c>
      <c r="E8" s="42" t="str">
        <f>ฉบับนักเรียน!D8</f>
        <v>นายรณกร  เหมกรณ์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5/12</v>
      </c>
      <c r="D9" s="76">
        <f>ฉบับนักเรียน!C9</f>
        <v>43415</v>
      </c>
      <c r="E9" s="42" t="str">
        <f>ฉบับนักเรียน!D9</f>
        <v>นายคฑาวุฒิ  หาญคำหล้า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5/12</v>
      </c>
      <c r="D10" s="76">
        <f>ฉบับนักเรียน!C10</f>
        <v>43904</v>
      </c>
      <c r="E10" s="42" t="str">
        <f>ฉบับนักเรียน!D10</f>
        <v>นายพุทธพรน์  ทองทาบ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5/12</v>
      </c>
      <c r="D11" s="76">
        <f>ฉบับนักเรียน!C11</f>
        <v>43908</v>
      </c>
      <c r="E11" s="42" t="str">
        <f>ฉบับนักเรียน!D11</f>
        <v>นายภาณุวัฒน์  ผัสดี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5/12</v>
      </c>
      <c r="D12" s="76">
        <f>ฉบับนักเรียน!C12</f>
        <v>45188</v>
      </c>
      <c r="E12" s="42" t="str">
        <f>ฉบับนักเรียน!D12</f>
        <v>นายโกมินทร์  ยั่งยืนถาวรกุล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5/12</v>
      </c>
      <c r="D13" s="76">
        <f>ฉบับนักเรียน!C13</f>
        <v>45189</v>
      </c>
      <c r="E13" s="42" t="str">
        <f>ฉบับนักเรียน!D13</f>
        <v>นายธนกร  วนิชย์ถนอม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5/12</v>
      </c>
      <c r="D14" s="76">
        <f>ฉบับนักเรียน!C14</f>
        <v>43385</v>
      </c>
      <c r="E14" s="42" t="str">
        <f>ฉบับนักเรียน!D14</f>
        <v>นางสาวพิชชาพร  พุ่มไหม</v>
      </c>
      <c r="F14" s="26" t="str">
        <f>ฉบับนักเรียน!E14</f>
        <v>หญิง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5/12</v>
      </c>
      <c r="D15" s="76">
        <f>ฉบับนักเรียน!C15</f>
        <v>43393</v>
      </c>
      <c r="E15" s="42" t="str">
        <f>ฉบับนักเรียน!D15</f>
        <v>นางสาวกชวรรณ  ชูแก้ว</v>
      </c>
      <c r="F15" s="26" t="str">
        <f>ฉบับนักเรียน!E15</f>
        <v>หญิง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5/12</v>
      </c>
      <c r="D16" s="76">
        <f>ฉบับนักเรียน!C16</f>
        <v>43399</v>
      </c>
      <c r="E16" s="42" t="str">
        <f>ฉบับนักเรียน!D16</f>
        <v>นางสาวชุติกาญจน์  จันทร์จีน</v>
      </c>
      <c r="F16" s="26" t="str">
        <f>ฉบับนักเรียน!E16</f>
        <v>หญิง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5/12</v>
      </c>
      <c r="D17" s="76">
        <f>ฉบับนักเรียน!C17</f>
        <v>43401</v>
      </c>
      <c r="E17" s="42" t="str">
        <f>ฉบับนักเรียน!D17</f>
        <v>นางสาวณัฐวรรณ  นาบำรุง</v>
      </c>
      <c r="F17" s="26" t="str">
        <f>ฉบับนักเรียน!E17</f>
        <v>หญิง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5/12</v>
      </c>
      <c r="D18" s="76">
        <f>ฉบับนักเรียน!C18</f>
        <v>43402</v>
      </c>
      <c r="E18" s="42" t="str">
        <f>ฉบับนักเรียน!D18</f>
        <v>นางสาวณัฏฐณิษา  บุตรวงศ์</v>
      </c>
      <c r="F18" s="26" t="str">
        <f>ฉบับนักเรียน!E18</f>
        <v>หญิง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5/12</v>
      </c>
      <c r="D19" s="76">
        <f>ฉบับนักเรียน!C19</f>
        <v>43404</v>
      </c>
      <c r="E19" s="42" t="str">
        <f>ฉบับนักเรียน!D19</f>
        <v>นางสาวธวัลรัตน์  ยังเต๊ะ</v>
      </c>
      <c r="F19" s="26" t="str">
        <f>ฉบับนักเรียน!E19</f>
        <v>หญิง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5/12</v>
      </c>
      <c r="D20" s="76">
        <f>ฉบับนักเรียน!C20</f>
        <v>43405</v>
      </c>
      <c r="E20" s="42" t="str">
        <f>ฉบับนักเรียน!D20</f>
        <v>นางสาวปาริฉัตร  อามาตย์สมบัติ</v>
      </c>
      <c r="F20" s="26" t="str">
        <f>ฉบับนักเรียน!E20</f>
        <v>หญิง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5/12</v>
      </c>
      <c r="D21" s="76">
        <f>ฉบับนักเรียน!C21</f>
        <v>43411</v>
      </c>
      <c r="E21" s="42" t="str">
        <f>ฉบับนักเรียน!D21</f>
        <v>นางสาวอนันตญา  อบเทียน</v>
      </c>
      <c r="F21" s="26" t="str">
        <f>ฉบับนักเรียน!E21</f>
        <v>หญิง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5/12</v>
      </c>
      <c r="D22" s="76">
        <f>ฉบับนักเรียน!C22</f>
        <v>43544</v>
      </c>
      <c r="E22" s="42" t="str">
        <f>ฉบับนักเรียน!D22</f>
        <v>นางสาวกรรวี  ศิริพจนาทิพย์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5/12</v>
      </c>
      <c r="D23" s="76">
        <f>ฉบับนักเรียน!C23</f>
        <v>43569</v>
      </c>
      <c r="E23" s="42" t="str">
        <f>ฉบับนักเรียน!D23</f>
        <v>นางสาววริศรา  หัสดินทร ณ อยุธยา</v>
      </c>
      <c r="F23" s="26" t="str">
        <f>ฉบับนักเรียน!E23</f>
        <v>หญิง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5/12</v>
      </c>
      <c r="D24" s="76">
        <f>ฉบับนักเรียน!C24</f>
        <v>43649</v>
      </c>
      <c r="E24" s="42" t="str">
        <f>ฉบับนักเรียน!D24</f>
        <v>นางสาวมิ่งกมล  สาชำนาญ</v>
      </c>
      <c r="F24" s="26" t="str">
        <f>ฉบับนักเรียน!E24</f>
        <v>หญิง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5/12</v>
      </c>
      <c r="D25" s="76">
        <f>ฉบับนักเรียน!C25</f>
        <v>43709</v>
      </c>
      <c r="E25" s="42" t="str">
        <f>ฉบับนักเรียน!D25</f>
        <v>นางสาวศิญารัตน์  ศิระปัญโญพงศ์</v>
      </c>
      <c r="F25" s="26" t="str">
        <f>ฉบับนักเรียน!E25</f>
        <v>หญิง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5/12</v>
      </c>
      <c r="D26" s="76">
        <f>ฉบับนักเรียน!C26</f>
        <v>43711</v>
      </c>
      <c r="E26" s="42" t="str">
        <f>ฉบับนักเรียน!D26</f>
        <v>นางสาวสาธิตา  ธรรมลังกา</v>
      </c>
      <c r="F26" s="26" t="str">
        <f>ฉบับนักเรียน!E26</f>
        <v>หญิง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5/12</v>
      </c>
      <c r="D27" s="76">
        <f>ฉบับนักเรียน!C27</f>
        <v>43743</v>
      </c>
      <c r="E27" s="42" t="str">
        <f>ฉบับนักเรียน!D27</f>
        <v>นางสาวนพวรรณ  ปลูกผลงาม</v>
      </c>
      <c r="F27" s="26" t="str">
        <f>ฉบับนักเรียน!E27</f>
        <v>หญิง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5/12</v>
      </c>
      <c r="D28" s="76">
        <f>ฉบับนักเรียน!C28</f>
        <v>43792</v>
      </c>
      <c r="E28" s="42" t="str">
        <f>ฉบับนักเรียน!D28</f>
        <v>นางสาวแพรขวัญ  สมบูรณ์กุล</v>
      </c>
      <c r="F28" s="26" t="str">
        <f>ฉบับนักเรียน!E28</f>
        <v>หญิง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5/12</v>
      </c>
      <c r="D29" s="76">
        <f>ฉบับนักเรียน!C29</f>
        <v>43799</v>
      </c>
      <c r="E29" s="42" t="str">
        <f>ฉบับนักเรียน!D29</f>
        <v>นางสาวสิริกัญญา  สะกิจ</v>
      </c>
      <c r="F29" s="26" t="str">
        <f>ฉบับนักเรียน!E29</f>
        <v>หญิง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5/12</v>
      </c>
      <c r="D30" s="76">
        <f>ฉบับนักเรียน!C30</f>
        <v>43894</v>
      </c>
      <c r="E30" s="42" t="str">
        <f>ฉบับนักเรียน!D30</f>
        <v>นางสาวอุบลวรรณ  สุยอย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5/12</v>
      </c>
      <c r="D31" s="76">
        <f>ฉบับนักเรียน!C31</f>
        <v>43938</v>
      </c>
      <c r="E31" s="42" t="str">
        <f>ฉบับนักเรียน!D31</f>
        <v>นางสาวสุวรรณรัตน์  เหลืองอัมพรกุล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5/12</v>
      </c>
      <c r="D32" s="76">
        <f>ฉบับนักเรียน!C32</f>
        <v>45191</v>
      </c>
      <c r="E32" s="42" t="str">
        <f>ฉบับนักเรียน!D32</f>
        <v>นางสาวจิรธิดา  สุธาพจน์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5/12</v>
      </c>
      <c r="D33" s="76">
        <f>ฉบับนักเรียน!C33</f>
        <v>45192</v>
      </c>
      <c r="E33" s="42" t="str">
        <f>ฉบับนักเรียน!D33</f>
        <v>นางสาวณภัทร  เสาวภาคย์ไพบูลย์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5/12</v>
      </c>
      <c r="D34" s="76">
        <f>ฉบับนักเรียน!C34</f>
        <v>45193</v>
      </c>
      <c r="E34" s="42" t="str">
        <f>ฉบับนักเรียน!D34</f>
        <v>นางสาวจรรยพร  ลิจ้วน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5/12</v>
      </c>
      <c r="D35" s="76">
        <f>ฉบับนักเรียน!C35</f>
        <v>45194</v>
      </c>
      <c r="E35" s="42" t="str">
        <f>ฉบับนักเรียน!D35</f>
        <v>นางสาวพิชญา  ทองบุญส่ง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5/12</v>
      </c>
      <c r="D36" s="76">
        <f>ฉบับนักเรียน!C36</f>
        <v>45195</v>
      </c>
      <c r="E36" s="42" t="str">
        <f>ฉบับนักเรียน!D36</f>
        <v>นางสาวสาวิกา  อบกลั่น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5/12</v>
      </c>
      <c r="D37" s="76">
        <f>ฉบับนักเรียน!C37</f>
        <v>45196</v>
      </c>
      <c r="E37" s="42" t="str">
        <f>ฉบับนักเรียน!D37</f>
        <v>นางสาวอากาต้า พิเธีย  สุเรีย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5/12</v>
      </c>
      <c r="D38" s="76">
        <f>ฉบับนักเรียน!C38</f>
        <v>45197</v>
      </c>
      <c r="E38" s="42" t="str">
        <f>ฉบับนักเรียน!D38</f>
        <v>นางสาวอริญา  วิสุทธิไมตรี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5/12</v>
      </c>
      <c r="D39" s="76">
        <f>ฉบับนักเรียน!C39</f>
        <v>45198</v>
      </c>
      <c r="E39" s="42" t="str">
        <f>ฉบับนักเรียน!D39</f>
        <v>นางสาววดี  ศรีเล็ก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76"/>
      <c r="E40" s="4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76"/>
      <c r="E41" s="4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76"/>
      <c r="E42" s="4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76"/>
      <c r="E43" s="4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นางแสงฤทัย ลี้ภัยเจริญ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3" t="str">
        <f>report1!N57</f>
        <v>นางสาวภรณ์ทิพย์ ทองวิเศษ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