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\Desktop\SDQ\M.5\"/>
    </mc:Choice>
  </mc:AlternateContent>
  <xr:revisionPtr revIDLastSave="0" documentId="13_ncr:1_{FA922005-B1AB-45E6-81F2-797FBBEEB13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81029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C45" i="11" l="1"/>
  <c r="F45" i="11"/>
  <c r="G45" i="11"/>
  <c r="H45" i="11" s="1"/>
  <c r="I45" i="11"/>
  <c r="J45" i="11" s="1"/>
  <c r="K45" i="11"/>
  <c r="L45" i="11" s="1"/>
  <c r="M45" i="11"/>
  <c r="N45" i="11" s="1"/>
  <c r="O45" i="11"/>
  <c r="P45" i="11" s="1"/>
  <c r="C45" i="10"/>
  <c r="F45" i="10"/>
  <c r="G45" i="10"/>
  <c r="H45" i="10"/>
  <c r="I45" i="10"/>
  <c r="J45" i="10" s="1"/>
  <c r="K45" i="10"/>
  <c r="L45" i="10" s="1"/>
  <c r="M45" i="10"/>
  <c r="N45" i="10" s="1"/>
  <c r="O45" i="10"/>
  <c r="P45" i="10"/>
  <c r="Q45" i="10"/>
  <c r="R45" i="10"/>
  <c r="S45" i="10" s="1"/>
  <c r="C45" i="9"/>
  <c r="F45" i="9"/>
  <c r="G45" i="9"/>
  <c r="H45" i="9" s="1"/>
  <c r="I45" i="9"/>
  <c r="J45" i="9"/>
  <c r="K45" i="9"/>
  <c r="L45" i="9" s="1"/>
  <c r="M45" i="9"/>
  <c r="N45" i="9"/>
  <c r="O45" i="9"/>
  <c r="P45" i="9"/>
  <c r="Q45" i="9"/>
  <c r="R45" i="9"/>
  <c r="S45" i="9" s="1"/>
  <c r="C45" i="8"/>
  <c r="F45" i="8"/>
  <c r="G45" i="8"/>
  <c r="H45" i="8" s="1"/>
  <c r="I45" i="8"/>
  <c r="J45" i="8"/>
  <c r="K45" i="8"/>
  <c r="L45" i="8" s="1"/>
  <c r="M45" i="8"/>
  <c r="N45" i="8"/>
  <c r="O45" i="8"/>
  <c r="P45" i="8" s="1"/>
  <c r="C45" i="7"/>
  <c r="F45" i="7"/>
  <c r="G45" i="7"/>
  <c r="Q45" i="7" s="1"/>
  <c r="H45" i="7"/>
  <c r="I45" i="7"/>
  <c r="J45" i="7"/>
  <c r="K45" i="7"/>
  <c r="L45" i="7"/>
  <c r="M45" i="7"/>
  <c r="N45" i="7" s="1"/>
  <c r="O45" i="7"/>
  <c r="P45" i="7"/>
  <c r="R45" i="7"/>
  <c r="S45" i="7" s="1"/>
  <c r="C45" i="6"/>
  <c r="F45" i="6"/>
  <c r="G45" i="6"/>
  <c r="H45" i="6" s="1"/>
  <c r="I45" i="6"/>
  <c r="Q45" i="6" s="1"/>
  <c r="J45" i="6"/>
  <c r="K45" i="6"/>
  <c r="L45" i="6" s="1"/>
  <c r="M45" i="6"/>
  <c r="N45" i="6" s="1"/>
  <c r="O45" i="6"/>
  <c r="P45" i="6"/>
  <c r="R45" i="6"/>
  <c r="S45" i="6" s="1"/>
  <c r="C45" i="5"/>
  <c r="F45" i="5"/>
  <c r="G45" i="5"/>
  <c r="H45" i="5" s="1"/>
  <c r="I45" i="5"/>
  <c r="J45" i="5"/>
  <c r="K45" i="5"/>
  <c r="L45" i="5" s="1"/>
  <c r="M45" i="5"/>
  <c r="N45" i="5"/>
  <c r="O45" i="5"/>
  <c r="P45" i="5" s="1"/>
  <c r="Q45" i="5"/>
  <c r="R45" i="5"/>
  <c r="S45" i="5" s="1"/>
  <c r="B45" i="4"/>
  <c r="E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B45" i="2"/>
  <c r="C45" i="2"/>
  <c r="D45" i="11" s="1"/>
  <c r="D45" i="2"/>
  <c r="E45" i="8" s="1"/>
  <c r="E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B5" i="2"/>
  <c r="Q45" i="11" l="1"/>
  <c r="R45" i="11"/>
  <c r="S45" i="11" s="1"/>
  <c r="D45" i="8"/>
  <c r="D45" i="6"/>
  <c r="D45" i="7"/>
  <c r="D45" i="10"/>
  <c r="D45" i="5"/>
  <c r="C45" i="4"/>
  <c r="D45" i="9"/>
  <c r="E45" i="11"/>
  <c r="E45" i="10"/>
  <c r="D45" i="4"/>
  <c r="E45" i="5"/>
  <c r="E45" i="6"/>
  <c r="E45" i="9"/>
  <c r="E45" i="7"/>
  <c r="Q45" i="8"/>
  <c r="R45" i="8"/>
  <c r="S45" i="8" s="1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2" i="11" l="1"/>
  <c r="E52" i="11"/>
  <c r="L50" i="11"/>
  <c r="D50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E47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R48" i="3"/>
  <c r="AP48" i="3"/>
  <c r="AO48" i="3"/>
  <c r="AN48" i="3"/>
  <c r="AL48" i="3"/>
  <c r="AK48" i="3"/>
  <c r="AJ48" i="3"/>
  <c r="AH48" i="3"/>
  <c r="AG48" i="3"/>
  <c r="AE48" i="3"/>
  <c r="AR47" i="3"/>
  <c r="AP47" i="3"/>
  <c r="AO47" i="3"/>
  <c r="AN47" i="3"/>
  <c r="AL47" i="3"/>
  <c r="AK47" i="3"/>
  <c r="AJ47" i="3"/>
  <c r="AH47" i="3"/>
  <c r="AG47" i="3"/>
  <c r="AE47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R48" i="2"/>
  <c r="AP48" i="2"/>
  <c r="AO48" i="2"/>
  <c r="AN48" i="2"/>
  <c r="AL48" i="2"/>
  <c r="AK48" i="2"/>
  <c r="AJ48" i="2"/>
  <c r="AH48" i="2"/>
  <c r="AG48" i="2"/>
  <c r="AE48" i="2"/>
  <c r="AR47" i="2"/>
  <c r="AP47" i="2"/>
  <c r="AO47" i="2"/>
  <c r="AN47" i="2"/>
  <c r="AL47" i="2"/>
  <c r="AK47" i="2"/>
  <c r="AJ47" i="2"/>
  <c r="AH47" i="2"/>
  <c r="AG47" i="2"/>
  <c r="AE47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1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1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<sst xmlns="http://schemas.openxmlformats.org/spreadsheetml/2006/main" count="875" uniqueCount="144">
  <si>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</si>
  <si>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</si>
  <si>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</si>
  <si>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</si>
  <si>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</si>
  <si>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</si>
  <si>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</si>
  <si>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</si>
  <si>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</si>
  <si>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</si>
  <si>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</si>
  <si>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</si>
  <si>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</si>
  <si>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</si>
  <si>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</si>
  <si>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</si>
  <si>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</si>
  <si>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</si>
  <si>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</si>
  <si>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</si>
  <si>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</si>
  <si>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</si>
  <si>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</si>
  <si>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</si>
  <si>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</si>
  <si>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</si>
  <si>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</si>
  <si>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</si>
  <si>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</si>
  <si>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</si>
  <si>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</si>
  <si>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</si>
  <si>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</si>
  <si>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</si>
  <si>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</si>
  <si>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</si>
  <si>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</si>
  <si>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</si>
  <si>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</si>
  <si>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</si>
  <si>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</si>
  <si>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</si>
  <si>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</si>
  <si>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</si>
  <si>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</si>
  <si>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</si>
  <si>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</si>
  <si>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</si>
  <si>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</si>
  <si>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</si>
  <si>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</si>
  <si>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</si>
  <si>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</si>
  <si>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</si>
  <si>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</si>
  <si>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</si>
  <si>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</si>
  <si>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</si>
  <si>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</si>
  <si>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</si>
  <si>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</si>
  <si>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</si>
  <si>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</si>
  <si>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</si>
  <si>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</si>
  <si>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</si>
  <si>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</si>
  <si>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</si>
  <si>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</si>
  <si>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</si>
  <si>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</si>
  <si>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</si>
  <si>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</si>
  <si>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</si>
  <si>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</si>
  <si>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</si>
  <si>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</si>
  <si>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</si>
  <si>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</si>
  <si>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</si>
  <si>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</si>
  <si>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</si>
  <si>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</si>
  <si>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</si>
  <si>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</si>
  <si>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</si>
  <si>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</si>
  <si>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</si>
  <si>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</si>
  <si>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</si>
  <si>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</si>
  <si>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</si>
  <si>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</si>
  <si>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</si>
  <si>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</si>
  <si>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</si>
  <si>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</si>
  <si>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</si>
  <si>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</si>
  <si>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</si>
  <si>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นายขวัญราชันย์  จ้อยจันทร์</t>
  </si>
  <si>
    <t>นายณัฐยศ  รสธรรม</t>
  </si>
  <si>
    <t>นายปภังกร  สิทธิบุญชัย</t>
  </si>
  <si>
    <t>นายอติกันต์  จินตนาศิริกุล</t>
  </si>
  <si>
    <t>นายกฤตภาส  มียิ่ง</t>
  </si>
  <si>
    <t>นายปยุต  ศักดิ์ศิริสัมพันธ์</t>
  </si>
  <si>
    <t>นายภัทรพล  จอมคำสิงห์</t>
  </si>
  <si>
    <t>นายพงศกร  สาโพนทัน</t>
  </si>
  <si>
    <t>นายวัชสันห์  นาโควงค์</t>
  </si>
  <si>
    <t>นายธีรวุฒิ  เพ็ญโฉม</t>
  </si>
  <si>
    <t>นายศิวดล  รัตนเกื้อ</t>
  </si>
  <si>
    <t>นายธนวัฒน์  ศิริ</t>
  </si>
  <si>
    <t>นายเพชรเงิน  สิทธิศักดิ์</t>
  </si>
  <si>
    <t>นางสาวชลิลดา  อุปสาร</t>
  </si>
  <si>
    <t>นางสาวกิตติยาภรณ์  อุจจเสน</t>
  </si>
  <si>
    <t>นางสาวดวงกมล  หอมเกตุ</t>
  </si>
  <si>
    <t>นางสาวนฏมน  สอนละ</t>
  </si>
  <si>
    <t>นางสาวณัชชา  ศรุดานันทะ</t>
  </si>
  <si>
    <t>นางสาวบุณยาพร  พันชนะ</t>
  </si>
  <si>
    <t>นางสาววารุณี  เตชจรัสเรือง</t>
  </si>
  <si>
    <t>นางสาวสุจิตตรา  มั่นคง</t>
  </si>
  <si>
    <t>นางสาวณัฐกาญจน์  มากทรัพย์</t>
  </si>
  <si>
    <t>นางสาวปาณิสา  จันทร์ชมภู</t>
  </si>
  <si>
    <t>นางสาวศิรภัสสร  เกตุแก้ว</t>
  </si>
  <si>
    <t>นางสาวน้ำหวาน  ช้างเขียว</t>
  </si>
  <si>
    <t>นางสาวปนัดดา  มานะกุล</t>
  </si>
  <si>
    <t>นางสาวชนวีร์  เลิศชื่นสุวรรณ</t>
  </si>
  <si>
    <t>นางสาวธัญพร  มิ่งมิตร</t>
  </si>
  <si>
    <t>นางสาวศิรประภาว์  จุ้ยภู่</t>
  </si>
  <si>
    <t>นางสาวอรัญญา  ปุลาโมค</t>
  </si>
  <si>
    <t>นางสาวธนาภา  นวลอินทร์</t>
  </si>
  <si>
    <t>นางสาวนัฐชา  ปิยะวงษ์</t>
  </si>
  <si>
    <t>นางสาวสาริศา  ลาภเชษฐา</t>
  </si>
  <si>
    <t>นางสาวปัญจพาณ์  ทองทิพย์</t>
  </si>
  <si>
    <t>นางสาวเปรมสิณี  เชาว์ระหะ</t>
  </si>
  <si>
    <t>นางสาวอนิศรา  บุญโท</t>
  </si>
  <si>
    <t>นางสาวทิพย์สุคนธ์  เกรียงไกร</t>
  </si>
  <si>
    <t>นางสาวมณีรัตน์  บุญชาติ</t>
  </si>
  <si>
    <t>นางสาวสิตานัน  เชาว์คล่อง</t>
  </si>
  <si>
    <t>นางสาวญาณิศา  คีรีวรรณ์</t>
  </si>
  <si>
    <t>นางสาวณภัทร  นบนอบ</t>
  </si>
  <si>
    <t>5/7</t>
  </si>
  <si>
    <t>นางสาวธวัลรัตน์ ยศเรือง</t>
  </si>
  <si>
    <t>นางสาวอรพิชา อรุโณทัย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</si>
</sst>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8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13"/>
      <color theme="1"/>
      <name val="TH SarabunPSK"/>
      <family val="2"/>
    </font>
    <font>
      <sz val="8"/>
      <name val="Calibri"/>
      <family val="2"/>
      <scheme val="minor"/>
    </font>
    <font>
      <sz val="15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164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8F0-4876-A452-702F01BA6563}"/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8F0-4876-A452-702F01BA6563}"/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8F0-4876-A452-702F01BA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7104"/>
        <c:axId val="3637664"/>
      </c:barChart>
      <c:catAx>
        <c:axId val="363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664"/>
        <c:crosses val="autoZero"/>
        <c:auto val="1"/>
        <c:lblAlgn val="ctr"/>
        <c:lblOffset val="100"/>
        <c:noMultiLvlLbl val="1"/>
      </c:catAx>
      <c:valAx>
        <c:axId val="363766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371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591-4F2B-9297-69D9DC74A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0464"/>
        <c:axId val="3641024"/>
      </c:barChart>
      <c:catAx>
        <c:axId val="364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3641024"/>
        <c:crosses val="autoZero"/>
        <c:auto val="1"/>
        <c:lblAlgn val="ctr"/>
        <c:lblOffset val="100"/>
        <c:noMultiLvlLbl val="1"/>
      </c:catAx>
      <c:valAx>
        <c:axId val="36410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404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05E-4C06-B940-4DF504341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46784"/>
        <c:axId val="215647344"/>
      </c:barChart>
      <c:catAx>
        <c:axId val="2156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15647344"/>
        <c:crosses val="autoZero"/>
        <c:auto val="1"/>
        <c:lblAlgn val="ctr"/>
        <c:lblOffset val="100"/>
        <c:noMultiLvlLbl val="1"/>
      </c:catAx>
      <c:valAx>
        <c:axId val="21564734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564678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M1006"/>
  <sheetViews>
    <sheetView workbookViewId="0">
      <pane ySplit="4" topLeftCell="A53" activePane="bottomLeft" state="frozen"/>
      <selection pane="bottomLeft" activeCell="A57" sqref="A57:XFD59"/>
    </sheetView>
  </sheetViews>
  <sheetFormatPr defaultColWidth="10.08203125" defaultRowHeight="15" customHeight="1" x14ac:dyDescent="0.6"/>
  <cols>
    <col min="1" max="1" width="3.4140625" style="45" customWidth="1"/>
    <col min="2" max="2" width="4.58203125" style="45" customWidth="1"/>
    <col min="3" max="3" width="7.6640625" style="45" customWidth="1"/>
    <col min="4" max="4" width="27.6640625" style="45" customWidth="1"/>
    <col min="5" max="5" width="4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4.25" customHeight="1" x14ac:dyDescent="0.6">
      <c r="A1" s="39"/>
      <c r="B1" s="44"/>
      <c r="C1" s="44"/>
      <c r="D1" s="39"/>
      <c r="E1" s="39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6" t="s">
        <v>0</v>
      </c>
      <c r="B2" s="87"/>
      <c r="C2" s="87"/>
      <c r="D2" s="87"/>
      <c r="E2" s="88"/>
      <c r="F2" s="89" t="s">
        <v>1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8"/>
      <c r="AE2" s="17"/>
      <c r="AF2" s="90" t="s">
        <v>2</v>
      </c>
      <c r="AG2" s="18"/>
      <c r="AH2" s="18"/>
      <c r="AI2" s="90" t="s">
        <v>3</v>
      </c>
      <c r="AJ2" s="18"/>
      <c r="AK2" s="18"/>
      <c r="AL2" s="18"/>
      <c r="AM2" s="90" t="s">
        <v>4</v>
      </c>
      <c r="AN2" s="18"/>
      <c r="AO2" s="18"/>
      <c r="AP2" s="18"/>
      <c r="AQ2" s="90" t="s">
        <v>5</v>
      </c>
      <c r="AR2" s="18"/>
      <c r="AS2" s="90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93" t="str">
        <f>C58&amp;"  "&amp;S58</f>
        <v>นางสาวธวัลรัตน์ ยศเรือง  นางสาวอรพิชา อรุโณทัย</v>
      </c>
      <c r="B3" s="87"/>
      <c r="C3" s="87"/>
      <c r="D3" s="87"/>
      <c r="E3" s="88"/>
      <c r="F3" s="86" t="s">
        <v>7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8"/>
      <c r="AE3" s="17"/>
      <c r="AF3" s="91"/>
      <c r="AG3" s="18"/>
      <c r="AH3" s="18"/>
      <c r="AI3" s="91"/>
      <c r="AJ3" s="18"/>
      <c r="AK3" s="18"/>
      <c r="AL3" s="18"/>
      <c r="AM3" s="91"/>
      <c r="AN3" s="18"/>
      <c r="AO3" s="18"/>
      <c r="AP3" s="18"/>
      <c r="AQ3" s="91"/>
      <c r="AR3" s="18"/>
      <c r="AS3" s="91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17"/>
      <c r="AF4" s="92"/>
      <c r="AG4" s="18"/>
      <c r="AH4" s="18"/>
      <c r="AI4" s="92"/>
      <c r="AJ4" s="18"/>
      <c r="AK4" s="18"/>
      <c r="AL4" s="18"/>
      <c r="AM4" s="92"/>
      <c r="AN4" s="18"/>
      <c r="AO4" s="18"/>
      <c r="AP4" s="18"/>
      <c r="AQ4" s="92"/>
      <c r="AR4" s="18"/>
      <c r="AS4" s="92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>
        <v>1</v>
      </c>
      <c r="B5" s="22" t="str">
        <f>ฉบับครู!B5</f>
        <v>5/7</v>
      </c>
      <c r="C5" s="64">
        <f>ฉบับครู!C5</f>
        <v>42971</v>
      </c>
      <c r="D5" s="23" t="str">
        <f>ฉบับครู!D5</f>
        <v>นายขวัญราชันย์  จ้อยจันทร์</v>
      </c>
      <c r="E5" s="24" t="str">
        <f>ฉบับครู!E5</f>
        <v>ชาย</v>
      </c>
      <c r="F5" s="6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25">
        <f t="shared" ref="AE5:AE48" si="0">H5+M5+R5+U5+AC5</f>
        <v>0</v>
      </c>
      <c r="AF5" s="20">
        <f t="shared" ref="AF5:AF44" si="1">SUM(H5,M5,R5,U5,AC5)</f>
        <v>0</v>
      </c>
      <c r="AG5" s="20" t="b">
        <f t="shared" ref="AG5:AG49" si="2">IF(L5=3,1,IF(L5=2,2,IF(L5=1,3)))</f>
        <v>0</v>
      </c>
      <c r="AH5" s="20">
        <f t="shared" ref="AH5:AH49" si="3">J5+L5+Q5+W5+AA5</f>
        <v>0</v>
      </c>
      <c r="AI5" s="20">
        <f t="shared" ref="AI5:AI44" si="4">SUM(J5,L5,Q5,W5,AA5)</f>
        <v>0</v>
      </c>
      <c r="AJ5" s="20" t="b">
        <f t="shared" ref="AJ5:AJ49" si="5">IF(Z5=3,1,IF(Z5=2,2,IF(Z5=1,3)))</f>
        <v>0</v>
      </c>
      <c r="AK5" s="20" t="b">
        <f t="shared" ref="AK5:AK49" si="6">IF(AD5=3,1,IF(AD5=2,2,IF(AD5=1,3)))</f>
        <v>0</v>
      </c>
      <c r="AL5" s="20">
        <f t="shared" ref="AL5:AL49" si="7">G5+O5+T5+Z5+AD5</f>
        <v>0</v>
      </c>
      <c r="AM5" s="20">
        <f t="shared" ref="AM5:AM44" si="8">SUM(G5,O5,T5,Z5,AD5)</f>
        <v>0</v>
      </c>
      <c r="AN5" s="20" t="b">
        <f t="shared" ref="AN5:AN49" si="9">IF(P5=3,1,IF(P5=2,2,IF(P5=1,3)))</f>
        <v>0</v>
      </c>
      <c r="AO5" s="20" t="b">
        <f t="shared" ref="AO5:AO49" si="10">IF(S5=3,1,IF(S5=2,2,IF(S5=1,3)))</f>
        <v>0</v>
      </c>
      <c r="AP5" s="20">
        <f t="shared" ref="AP5:AP10" si="11">K5+AN5+AO5+X5+AB5</f>
        <v>0</v>
      </c>
      <c r="AQ5" s="20">
        <f t="shared" ref="AQ5:AQ44" si="12">SUM(K5,P5,S5,X5,AB5)</f>
        <v>0</v>
      </c>
      <c r="AR5" s="20">
        <f t="shared" ref="AR5:AR49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22" t="str">
        <f>ฉบับครู!B6</f>
        <v>5/7</v>
      </c>
      <c r="C6" s="64">
        <f>ฉบับครู!C6</f>
        <v>43387</v>
      </c>
      <c r="D6" s="23" t="str">
        <f>ฉบับครู!D6</f>
        <v>นายณัฐยศ  รสธรรม</v>
      </c>
      <c r="E6" s="24" t="str">
        <f>ฉบับครู!E6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22" t="str">
        <f>ฉบับครู!B7</f>
        <v>5/7</v>
      </c>
      <c r="C7" s="64">
        <f>ฉบับครู!C7</f>
        <v>43422</v>
      </c>
      <c r="D7" s="23" t="str">
        <f>ฉบับครู!D7</f>
        <v>นายปภังกร  สิทธิบุญชัย</v>
      </c>
      <c r="E7" s="24" t="str">
        <f>ฉบับครู!E7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22" t="str">
        <f>ฉบับครู!B8</f>
        <v>5/7</v>
      </c>
      <c r="C8" s="64">
        <f>ฉบับครู!C8</f>
        <v>43502</v>
      </c>
      <c r="D8" s="23" t="str">
        <f>ฉบับครู!D8</f>
        <v>นายอติกันต์  จินตนาศิริกุล</v>
      </c>
      <c r="E8" s="24" t="str">
        <f>ฉบับครู!E8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22" t="str">
        <f>ฉบับครู!B9</f>
        <v>5/7</v>
      </c>
      <c r="C9" s="64">
        <f>ฉบับครู!C9</f>
        <v>43532</v>
      </c>
      <c r="D9" s="23" t="str">
        <f>ฉบับครู!D9</f>
        <v>นายกฤตภาส  มียิ่ง</v>
      </c>
      <c r="E9" s="24" t="str">
        <f>ฉบับครู!E9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22" t="str">
        <f>ฉบับครู!B10</f>
        <v>5/7</v>
      </c>
      <c r="C10" s="64">
        <f>ฉบับครู!C10</f>
        <v>43588</v>
      </c>
      <c r="D10" s="23" t="str">
        <f>ฉบับครู!D10</f>
        <v>นายปยุต  ศักดิ์ศิริสัมพันธ์</v>
      </c>
      <c r="E10" s="24" t="str">
        <f>ฉบับครู!E10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22" t="str">
        <f>ฉบับครู!B11</f>
        <v>5/7</v>
      </c>
      <c r="C11" s="64">
        <f>ฉบับครู!C11</f>
        <v>43631</v>
      </c>
      <c r="D11" s="23" t="str">
        <f>ฉบับครู!D11</f>
        <v>นายภัทรพล  จอมคำสิงห์</v>
      </c>
      <c r="E11" s="24" t="str">
        <f>ฉบับครู!E11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ref="AP11:AP49" si="15">K11+P11+S11+X11+AB11</f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22" t="str">
        <f>ฉบับครู!B12</f>
        <v>5/7</v>
      </c>
      <c r="C12" s="64">
        <f>ฉบับครู!C12</f>
        <v>43679</v>
      </c>
      <c r="D12" s="23" t="str">
        <f>ฉบับครู!D12</f>
        <v>นายพงศกร  สาโพนทัน</v>
      </c>
      <c r="E12" s="24" t="str">
        <f>ฉบับครู!E12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5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22" t="str">
        <f>ฉบับครู!B13</f>
        <v>5/7</v>
      </c>
      <c r="C13" s="64">
        <f>ฉบับครู!C13</f>
        <v>43686</v>
      </c>
      <c r="D13" s="23" t="str">
        <f>ฉบับครู!D13</f>
        <v>นายวัชสันห์  นาโควงค์</v>
      </c>
      <c r="E13" s="24" t="str">
        <f>ฉบับครู!E13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5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22" t="str">
        <f>ฉบับครู!B14</f>
        <v>5/7</v>
      </c>
      <c r="C14" s="64">
        <f>ฉบับครู!C14</f>
        <v>43857</v>
      </c>
      <c r="D14" s="23" t="str">
        <f>ฉบับครู!D14</f>
        <v>นายธีรวุฒิ  เพ็ญโฉม</v>
      </c>
      <c r="E14" s="24" t="str">
        <f>ฉบับครู!E14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5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22" t="str">
        <f>ฉบับครู!B15</f>
        <v>5/7</v>
      </c>
      <c r="C15" s="64">
        <f>ฉบับครู!C15</f>
        <v>43867</v>
      </c>
      <c r="D15" s="23" t="str">
        <f>ฉบับครู!D15</f>
        <v>นายศิวดล  รัตนเกื้อ</v>
      </c>
      <c r="E15" s="24" t="str">
        <f>ฉบับครู!E15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5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22" t="str">
        <f>ฉบับครู!B16</f>
        <v>5/7</v>
      </c>
      <c r="C16" s="64">
        <f>ฉบับครู!C16</f>
        <v>43900</v>
      </c>
      <c r="D16" s="23" t="str">
        <f>ฉบับครู!D16</f>
        <v>นายธนวัฒน์  ศิริ</v>
      </c>
      <c r="E16" s="24" t="str">
        <f>ฉบับครู!E16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5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22" t="str">
        <f>ฉบับครู!B17</f>
        <v>5/7</v>
      </c>
      <c r="C17" s="64">
        <f>ฉบับครู!C17</f>
        <v>46261</v>
      </c>
      <c r="D17" s="23" t="str">
        <f>ฉบับครู!D17</f>
        <v>นายเพชรเงิน  สิทธิศักดิ์</v>
      </c>
      <c r="E17" s="24" t="str">
        <f>ฉบับครู!E17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5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22" t="str">
        <f>ฉบับครู!B18</f>
        <v>5/7</v>
      </c>
      <c r="C18" s="64">
        <f>ฉบับครู!C18</f>
        <v>43412</v>
      </c>
      <c r="D18" s="23" t="str">
        <f>ฉบับครู!D18</f>
        <v>นางสาวชลิลดา  อุปสาร</v>
      </c>
      <c r="E18" s="24" t="str">
        <f>ฉบับครู!E18</f>
        <v>หญิง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5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22" t="str">
        <f>ฉบับครู!B19</f>
        <v>5/7</v>
      </c>
      <c r="C19" s="64">
        <f>ฉบับครู!C19</f>
        <v>43442</v>
      </c>
      <c r="D19" s="23" t="str">
        <f>ฉบับครู!D19</f>
        <v>นางสาวกิตติยาภรณ์  อุจจเสน</v>
      </c>
      <c r="E19" s="24" t="str">
        <f>ฉบับครู!E19</f>
        <v>หญิง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5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22" t="str">
        <f>ฉบับครู!B20</f>
        <v>5/7</v>
      </c>
      <c r="C20" s="64">
        <f>ฉบับครู!C20</f>
        <v>43510</v>
      </c>
      <c r="D20" s="23" t="str">
        <f>ฉบับครู!D20</f>
        <v>นางสาวดวงกมล  หอมเกตุ</v>
      </c>
      <c r="E20" s="24" t="str">
        <f>ฉบับครู!E20</f>
        <v>หญิง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5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22" t="str">
        <f>ฉบับครู!B21</f>
        <v>5/7</v>
      </c>
      <c r="C21" s="64">
        <f>ฉบับครู!C21</f>
        <v>43513</v>
      </c>
      <c r="D21" s="23" t="str">
        <f>ฉบับครู!D21</f>
        <v>นางสาวนฏมน  สอนละ</v>
      </c>
      <c r="E21" s="24" t="str">
        <f>ฉบับครู!E21</f>
        <v>หญิง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5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22" t="str">
        <f>ฉบับครู!B22</f>
        <v>5/7</v>
      </c>
      <c r="C22" s="64">
        <f>ฉบับครู!C22</f>
        <v>43551</v>
      </c>
      <c r="D22" s="23" t="str">
        <f>ฉบับครู!D22</f>
        <v>นางสาวณัชชา  ศรุดานันทะ</v>
      </c>
      <c r="E22" s="24" t="str">
        <f>ฉบับครู!E22</f>
        <v>หญิง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5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22" t="str">
        <f>ฉบับครู!B23</f>
        <v>5/7</v>
      </c>
      <c r="C23" s="64">
        <f>ฉบับครู!C23</f>
        <v>43603</v>
      </c>
      <c r="D23" s="23" t="str">
        <f>ฉบับครู!D23</f>
        <v>นางสาวบุณยาพร  พันชนะ</v>
      </c>
      <c r="E23" s="24" t="str">
        <f>ฉบับครู!E23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5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22" t="str">
        <f>ฉบับครู!B24</f>
        <v>5/7</v>
      </c>
      <c r="C24" s="64">
        <f>ฉบับครู!C24</f>
        <v>43614</v>
      </c>
      <c r="D24" s="23" t="str">
        <f>ฉบับครู!D24</f>
        <v>นางสาววารุณี  เตชจรัสเรือง</v>
      </c>
      <c r="E24" s="24" t="str">
        <f>ฉบับครู!E24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5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22" t="str">
        <f>ฉบับครู!B25</f>
        <v>5/7</v>
      </c>
      <c r="C25" s="64">
        <f>ฉบับครู!C25</f>
        <v>43616</v>
      </c>
      <c r="D25" s="23" t="str">
        <f>ฉบับครู!D25</f>
        <v>นางสาวสุจิตตรา  มั่นคง</v>
      </c>
      <c r="E25" s="24" t="str">
        <f>ฉบับครู!E25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5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22" t="str">
        <f>ฉบับครู!B26</f>
        <v>5/7</v>
      </c>
      <c r="C26" s="64">
        <f>ฉบับครู!C26</f>
        <v>43693</v>
      </c>
      <c r="D26" s="23" t="str">
        <f>ฉบับครู!D26</f>
        <v>นางสาวณัฐกาญจน์  มากทรัพย์</v>
      </c>
      <c r="E26" s="24" t="str">
        <f>ฉบับครู!E26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5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8" customHeight="1" x14ac:dyDescent="0.6">
      <c r="A27" s="20" t="s">
        <v>34</v>
      </c>
      <c r="B27" s="22" t="str">
        <f>ฉบับครู!B27</f>
        <v>5/7</v>
      </c>
      <c r="C27" s="64">
        <f>ฉบับครู!C27</f>
        <v>43703</v>
      </c>
      <c r="D27" s="23" t="str">
        <f>ฉบับครู!D27</f>
        <v>นางสาวปาณิสา  จันทร์ชมภู</v>
      </c>
      <c r="E27" s="24" t="str">
        <f>ฉบับครู!E27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5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22" t="str">
        <f>ฉบับครู!B28</f>
        <v>5/7</v>
      </c>
      <c r="C28" s="64">
        <f>ฉบับครู!C28</f>
        <v>43710</v>
      </c>
      <c r="D28" s="23" t="str">
        <f>ฉบับครู!D28</f>
        <v>นางสาวศิรภัสสร  เกตุแก้ว</v>
      </c>
      <c r="E28" s="24" t="str">
        <f>ฉบับครู!E28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5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22" t="str">
        <f>ฉบับครู!B29</f>
        <v>5/7</v>
      </c>
      <c r="C29" s="64">
        <f>ฉบับครู!C29</f>
        <v>43744</v>
      </c>
      <c r="D29" s="23" t="str">
        <f>ฉบับครู!D29</f>
        <v>นางสาวน้ำหวาน  ช้างเขียว</v>
      </c>
      <c r="E29" s="24" t="str">
        <f>ฉบับครู!E29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5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22" t="str">
        <f>ฉบับครู!B30</f>
        <v>5/7</v>
      </c>
      <c r="C30" s="64">
        <f>ฉบับครู!C30</f>
        <v>43747</v>
      </c>
      <c r="D30" s="23" t="str">
        <f>ฉบับครู!D30</f>
        <v>นางสาวปนัดดา  มานะกุล</v>
      </c>
      <c r="E30" s="24" t="str">
        <f>ฉบับครู!E30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5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22" t="str">
        <f>ฉบับครู!B31</f>
        <v>5/7</v>
      </c>
      <c r="C31" s="64">
        <f>ฉบับครู!C31</f>
        <v>43782</v>
      </c>
      <c r="D31" s="23" t="str">
        <f>ฉบับครู!D31</f>
        <v>นางสาวชนวีร์  เลิศชื่นสุวรรณ</v>
      </c>
      <c r="E31" s="24" t="str">
        <f>ฉบับครู!E31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5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22" t="str">
        <f>ฉบับครู!B32</f>
        <v>5/7</v>
      </c>
      <c r="C32" s="64">
        <f>ฉบับครู!C32</f>
        <v>43787</v>
      </c>
      <c r="D32" s="23" t="str">
        <f>ฉบับครู!D32</f>
        <v>นางสาวธัญพร  มิ่งมิตร</v>
      </c>
      <c r="E32" s="24" t="str">
        <f>ฉบับครู!E32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5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22" t="str">
        <f>ฉบับครู!B33</f>
        <v>5/7</v>
      </c>
      <c r="C33" s="64">
        <f>ฉบับครู!C33</f>
        <v>43796</v>
      </c>
      <c r="D33" s="23" t="str">
        <f>ฉบับครู!D33</f>
        <v>นางสาวศิรประภาว์  จุ้ยภู่</v>
      </c>
      <c r="E33" s="24" t="str">
        <f>ฉบับครู!E33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5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22" t="str">
        <f>ฉบับครู!B34</f>
        <v>5/7</v>
      </c>
      <c r="C34" s="64">
        <f>ฉบับครู!C34</f>
        <v>43802</v>
      </c>
      <c r="D34" s="23" t="str">
        <f>ฉบับครู!D34</f>
        <v>นางสาวอรัญญา  ปุลาโมค</v>
      </c>
      <c r="E34" s="24" t="str">
        <f>ฉบับครู!E34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5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22" t="str">
        <f>ฉบับครู!B35</f>
        <v>5/7</v>
      </c>
      <c r="C35" s="64">
        <f>ฉบับครู!C35</f>
        <v>43832</v>
      </c>
      <c r="D35" s="23" t="str">
        <f>ฉบับครู!D35</f>
        <v>นางสาวธนาภา  นวลอินทร์</v>
      </c>
      <c r="E35" s="24" t="str">
        <f>ฉบับครู!E35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5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22" t="str">
        <f>ฉบับครู!B36</f>
        <v>5/7</v>
      </c>
      <c r="C36" s="64">
        <f>ฉบับครู!C36</f>
        <v>43835</v>
      </c>
      <c r="D36" s="23" t="str">
        <f>ฉบับครู!D36</f>
        <v>นางสาวนัฐชา  ปิยะวงษ์</v>
      </c>
      <c r="E36" s="24" t="str">
        <f>ฉบับครู!E36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5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22" t="str">
        <f>ฉบับครู!B37</f>
        <v>5/7</v>
      </c>
      <c r="C37" s="64">
        <f>ฉบับครู!C37</f>
        <v>43846</v>
      </c>
      <c r="D37" s="23" t="str">
        <f>ฉบับครู!D37</f>
        <v>นางสาวสาริศา  ลาภเชษฐา</v>
      </c>
      <c r="E37" s="24" t="str">
        <f>ฉบับครู!E37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5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22" t="str">
        <f>ฉบับครู!B38</f>
        <v>5/7</v>
      </c>
      <c r="C38" s="64">
        <f>ฉบับครู!C38</f>
        <v>43881</v>
      </c>
      <c r="D38" s="23" t="str">
        <f>ฉบับครู!D38</f>
        <v>นางสาวปัญจพาณ์  ทองทิพย์</v>
      </c>
      <c r="E38" s="24" t="str">
        <f>ฉบับครู!E38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5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22" t="str">
        <f>ฉบับครู!B39</f>
        <v>5/7</v>
      </c>
      <c r="C39" s="64">
        <f>ฉบับครู!C39</f>
        <v>43884</v>
      </c>
      <c r="D39" s="23" t="str">
        <f>ฉบับครู!D39</f>
        <v>นางสาวเปรมสิณี  เชาว์ระหะ</v>
      </c>
      <c r="E39" s="24" t="str">
        <f>ฉบับครู!E39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5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22" t="str">
        <f>ฉบับครู!B40</f>
        <v>5/7</v>
      </c>
      <c r="C40" s="64">
        <f>ฉบับครู!C40</f>
        <v>43892</v>
      </c>
      <c r="D40" s="23" t="str">
        <f>ฉบับครู!D40</f>
        <v>นางสาวอนิศรา  บุญโท</v>
      </c>
      <c r="E40" s="24" t="str">
        <f>ฉบับครู!E40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5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22" t="str">
        <f>ฉบับครู!B41</f>
        <v>5/7</v>
      </c>
      <c r="C41" s="64">
        <f>ฉบับครู!C41</f>
        <v>43924</v>
      </c>
      <c r="D41" s="23" t="str">
        <f>ฉบับครู!D41</f>
        <v>นางสาวทิพย์สุคนธ์  เกรียงไกร</v>
      </c>
      <c r="E41" s="24" t="str">
        <f>ฉบับครู!E41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5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22" t="str">
        <f>ฉบับครู!B42</f>
        <v>5/7</v>
      </c>
      <c r="C42" s="64">
        <f>ฉบับครู!C42</f>
        <v>43930</v>
      </c>
      <c r="D42" s="23" t="str">
        <f>ฉบับครู!D42</f>
        <v>นางสาวมณีรัตน์  บุญชาติ</v>
      </c>
      <c r="E42" s="24" t="str">
        <f>ฉบับครู!E42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5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22" t="str">
        <f>ฉบับครู!B43</f>
        <v>5/7</v>
      </c>
      <c r="C43" s="64">
        <f>ฉบับครู!C43</f>
        <v>43937</v>
      </c>
      <c r="D43" s="23" t="str">
        <f>ฉบับครู!D43</f>
        <v>นางสาวสิตานัน  เชาว์คล่อง</v>
      </c>
      <c r="E43" s="24" t="str">
        <f>ฉบับครู!E43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5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22" t="str">
        <f>ฉบับครู!B44</f>
        <v>5/7</v>
      </c>
      <c r="C44" s="64">
        <f>ฉบับครู!C44</f>
        <v>45657</v>
      </c>
      <c r="D44" s="23" t="str">
        <f>ฉบับครู!D44</f>
        <v>นางสาวญาณิศา  คีรีวรรณ์</v>
      </c>
      <c r="E44" s="24" t="str">
        <f>ฉบับครู!E44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5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22" t="str">
        <f>ฉบับครู!B45</f>
        <v>5/7</v>
      </c>
      <c r="C45" s="64">
        <f>ฉบับครู!C45</f>
        <v>45658</v>
      </c>
      <c r="D45" s="23" t="str">
        <f>ฉบับครู!D45</f>
        <v>นางสาวณภัทร  นบนอบ</v>
      </c>
      <c r="E45" s="24" t="str">
        <f>ฉบับครู!E45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" si="16">H45+M45+R45+U45+AC45</f>
        <v>0</v>
      </c>
      <c r="AF45" s="20">
        <f t="shared" ref="AF45" si="17">SUM(H45,M45,R45,U45,AC45)</f>
        <v>0</v>
      </c>
      <c r="AG45" s="20" t="b">
        <f t="shared" ref="AG45" si="18">IF(L45=3,1,IF(L45=2,2,IF(L45=1,3)))</f>
        <v>0</v>
      </c>
      <c r="AH45" s="20">
        <f t="shared" ref="AH45" si="19">J45+L45+Q45+W45+AA45</f>
        <v>0</v>
      </c>
      <c r="AI45" s="20">
        <f t="shared" ref="AI45" si="20">SUM(J45,L45,Q45,W45,AA45)</f>
        <v>0</v>
      </c>
      <c r="AJ45" s="20" t="b">
        <f t="shared" ref="AJ45" si="21">IF(Z45=3,1,IF(Z45=2,2,IF(Z45=1,3)))</f>
        <v>0</v>
      </c>
      <c r="AK45" s="20" t="b">
        <f t="shared" ref="AK45" si="22">IF(AD45=3,1,IF(AD45=2,2,IF(AD45=1,3)))</f>
        <v>0</v>
      </c>
      <c r="AL45" s="20">
        <f t="shared" ref="AL45" si="23">G45+O45+T45+Z45+AD45</f>
        <v>0</v>
      </c>
      <c r="AM45" s="20">
        <f t="shared" ref="AM45" si="24">SUM(G45,O45,T45,Z45,AD45)</f>
        <v>0</v>
      </c>
      <c r="AN45" s="20" t="b">
        <f t="shared" ref="AN45" si="25">IF(P45=3,1,IF(P45=2,2,IF(P45=1,3)))</f>
        <v>0</v>
      </c>
      <c r="AO45" s="20" t="b">
        <f t="shared" ref="AO45" si="26">IF(S45=3,1,IF(S45=2,2,IF(S45=1,3)))</f>
        <v>0</v>
      </c>
      <c r="AP45" s="20">
        <f t="shared" ref="AP45" si="27">K45+P45+S45+X45+AB45</f>
        <v>0</v>
      </c>
      <c r="AQ45" s="20">
        <f t="shared" ref="AQ45" si="28">SUM(K45,P45,S45,X45,AB45)</f>
        <v>0</v>
      </c>
      <c r="AR45" s="20">
        <f t="shared" ref="AR45" si="29">F45+I45+N45+V45+Y45</f>
        <v>0</v>
      </c>
      <c r="AS45" s="20">
        <f t="shared" ref="AS45" si="30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22"/>
      <c r="C46" s="64"/>
      <c r="D46" s="23"/>
      <c r="E46" s="24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22"/>
      <c r="C47" s="24"/>
      <c r="D47" s="23"/>
      <c r="E47" s="24"/>
      <c r="F47" s="17"/>
      <c r="G47" s="17"/>
      <c r="H47" s="17"/>
      <c r="I47" s="17"/>
      <c r="J47" s="17"/>
      <c r="K47" s="17"/>
      <c r="L47" s="28"/>
      <c r="M47" s="28"/>
      <c r="N47" s="28"/>
      <c r="O47" s="28"/>
      <c r="P47" s="2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5"/>
        <v>0</v>
      </c>
      <c r="AQ47" s="20"/>
      <c r="AR47" s="20">
        <f t="shared" si="13"/>
        <v>0</v>
      </c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9" t="s">
        <v>55</v>
      </c>
      <c r="B48" s="22"/>
      <c r="C48" s="24"/>
      <c r="D48" s="23"/>
      <c r="E48" s="24"/>
      <c r="F48" s="30"/>
      <c r="G48" s="30"/>
      <c r="H48" s="30"/>
      <c r="I48" s="30"/>
      <c r="J48" s="30"/>
      <c r="K48" s="30"/>
      <c r="L48" s="31"/>
      <c r="M48" s="31"/>
      <c r="N48" s="31"/>
      <c r="O48" s="31"/>
      <c r="P48" s="31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2">
        <f t="shared" si="0"/>
        <v>0</v>
      </c>
      <c r="AF48" s="29"/>
      <c r="AG48" s="29" t="b">
        <f t="shared" si="2"/>
        <v>0</v>
      </c>
      <c r="AH48" s="29">
        <f t="shared" si="3"/>
        <v>0</v>
      </c>
      <c r="AI48" s="29"/>
      <c r="AJ48" s="29" t="b">
        <f t="shared" si="5"/>
        <v>0</v>
      </c>
      <c r="AK48" s="29" t="b">
        <f t="shared" si="6"/>
        <v>0</v>
      </c>
      <c r="AL48" s="29">
        <f t="shared" si="7"/>
        <v>0</v>
      </c>
      <c r="AM48" s="29"/>
      <c r="AN48" s="29" t="b">
        <f t="shared" si="9"/>
        <v>0</v>
      </c>
      <c r="AO48" s="29" t="b">
        <f t="shared" si="10"/>
        <v>0</v>
      </c>
      <c r="AP48" s="29">
        <f t="shared" si="15"/>
        <v>0</v>
      </c>
      <c r="AQ48" s="29"/>
      <c r="AR48" s="29">
        <f t="shared" si="13"/>
        <v>0</v>
      </c>
      <c r="AS48" s="2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22"/>
      <c r="C49" s="24"/>
      <c r="D49" s="23"/>
      <c r="E49" s="24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33"/>
      <c r="AF49" s="20"/>
      <c r="AG49" s="20" t="b">
        <f t="shared" si="2"/>
        <v>0</v>
      </c>
      <c r="AH49" s="20">
        <f t="shared" si="3"/>
        <v>0</v>
      </c>
      <c r="AI49" s="20"/>
      <c r="AJ49" s="20" t="b">
        <f t="shared" si="5"/>
        <v>0</v>
      </c>
      <c r="AK49" s="20" t="b">
        <f t="shared" si="6"/>
        <v>0</v>
      </c>
      <c r="AL49" s="20">
        <f t="shared" si="7"/>
        <v>0</v>
      </c>
      <c r="AM49" s="20"/>
      <c r="AN49" s="20" t="b">
        <f t="shared" si="9"/>
        <v>0</v>
      </c>
      <c r="AO49" s="20" t="b">
        <f t="shared" si="10"/>
        <v>0</v>
      </c>
      <c r="AP49" s="20">
        <f t="shared" si="15"/>
        <v>0</v>
      </c>
      <c r="AQ49" s="20"/>
      <c r="AR49" s="20">
        <f t="shared" si="13"/>
        <v>0</v>
      </c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22"/>
      <c r="C50" s="24"/>
      <c r="D50" s="23"/>
      <c r="E50" s="24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22"/>
      <c r="C51" s="24"/>
      <c r="D51" s="23"/>
      <c r="E51" s="24"/>
      <c r="F51" s="17"/>
      <c r="G51" s="17"/>
      <c r="H51" s="17"/>
      <c r="I51" s="17"/>
      <c r="J51" s="17"/>
      <c r="K51" s="17"/>
      <c r="L51" s="28"/>
      <c r="M51" s="28"/>
      <c r="N51" s="28"/>
      <c r="O51" s="28"/>
      <c r="P51" s="2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22"/>
      <c r="C52" s="24"/>
      <c r="D52" s="23"/>
      <c r="E52" s="24"/>
      <c r="F52" s="17"/>
      <c r="G52" s="17"/>
      <c r="H52" s="17"/>
      <c r="I52" s="17"/>
      <c r="J52" s="17"/>
      <c r="K52" s="17"/>
      <c r="L52" s="28"/>
      <c r="M52" s="28"/>
      <c r="N52" s="28"/>
      <c r="O52" s="28"/>
      <c r="P52" s="2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22"/>
      <c r="C53" s="24"/>
      <c r="D53" s="23"/>
      <c r="E53" s="24"/>
      <c r="F53" s="17"/>
      <c r="G53" s="17"/>
      <c r="H53" s="17"/>
      <c r="I53" s="17"/>
      <c r="J53" s="17"/>
      <c r="K53" s="17"/>
      <c r="L53" s="28"/>
      <c r="M53" s="28"/>
      <c r="N53" s="28"/>
      <c r="O53" s="28"/>
      <c r="P53" s="28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22"/>
      <c r="C54" s="24"/>
      <c r="D54" s="23"/>
      <c r="E54" s="24"/>
      <c r="F54" s="17"/>
      <c r="G54" s="17"/>
      <c r="H54" s="17"/>
      <c r="I54" s="17"/>
      <c r="J54" s="17"/>
      <c r="K54" s="17"/>
      <c r="L54" s="28"/>
      <c r="M54" s="28"/>
      <c r="N54" s="28"/>
      <c r="O54" s="28"/>
      <c r="P54" s="28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8" customHeight="1" x14ac:dyDescent="0.6">
      <c r="A55" s="61"/>
      <c r="B55" s="62"/>
      <c r="C55" s="49"/>
      <c r="D55" s="39"/>
      <c r="E55" s="49"/>
      <c r="F55" s="44"/>
      <c r="G55" s="44"/>
      <c r="H55" s="44"/>
      <c r="I55" s="44"/>
      <c r="J55" s="44"/>
      <c r="K55" s="44"/>
      <c r="L55" s="63"/>
      <c r="M55" s="63"/>
      <c r="N55" s="63"/>
      <c r="O55" s="63"/>
      <c r="P55" s="63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53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44"/>
      <c r="C56" s="44"/>
      <c r="D56" s="39"/>
      <c r="E56" s="39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4" t="s">
        <v>62</v>
      </c>
      <c r="D57" s="85"/>
      <c r="E57" s="39"/>
      <c r="F57" s="39"/>
      <c r="G57" s="39"/>
      <c r="H57" s="39"/>
      <c r="I57" s="39"/>
      <c r="J57" s="39"/>
      <c r="K57" s="39"/>
      <c r="L57" s="39"/>
      <c r="M57" s="34"/>
      <c r="N57" s="39"/>
      <c r="O57" s="39"/>
      <c r="P57" s="39"/>
      <c r="Q57" s="39"/>
      <c r="R57" s="39"/>
      <c r="S57" s="94" t="s">
        <v>62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95" t="s">
        <v>142</v>
      </c>
      <c r="D58" s="96"/>
      <c r="E58" s="44"/>
      <c r="F58" s="39"/>
      <c r="G58" s="39"/>
      <c r="H58" s="39"/>
      <c r="I58" s="39"/>
      <c r="J58" s="39"/>
      <c r="K58" s="39"/>
      <c r="L58" s="39"/>
      <c r="M58" s="39"/>
      <c r="N58" s="39"/>
      <c r="O58" s="84"/>
      <c r="P58" s="85"/>
      <c r="Q58" s="85"/>
      <c r="R58" s="39"/>
      <c r="S58" s="84" t="s">
        <v>143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84" t="s">
        <v>63</v>
      </c>
      <c r="D59" s="85"/>
      <c r="E59" s="53"/>
      <c r="F59" s="39"/>
      <c r="G59" s="39"/>
      <c r="H59" s="39"/>
      <c r="I59" s="39"/>
      <c r="J59" s="39"/>
      <c r="K59" s="39"/>
      <c r="L59" s="39"/>
      <c r="M59" s="39"/>
      <c r="N59" s="52"/>
      <c r="O59" s="95"/>
      <c r="P59" s="85"/>
      <c r="Q59" s="85"/>
      <c r="R59" s="39"/>
      <c r="S59" s="84" t="s">
        <v>63</v>
      </c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44"/>
      <c r="C60" s="44"/>
      <c r="D60" s="39"/>
      <c r="E60" s="39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44"/>
      <c r="C61" s="44"/>
      <c r="D61" s="39"/>
      <c r="E61" s="39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44"/>
      <c r="C62" s="44"/>
      <c r="D62" s="39"/>
      <c r="E62" s="39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44"/>
      <c r="C63" s="44"/>
      <c r="D63" s="39"/>
      <c r="E63" s="39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44"/>
      <c r="C64" s="44"/>
      <c r="D64" s="39"/>
      <c r="E64" s="39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44"/>
      <c r="C65" s="44"/>
      <c r="D65" s="39"/>
      <c r="E65" s="39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44"/>
      <c r="C66" s="44"/>
      <c r="D66" s="39"/>
      <c r="E66" s="39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44"/>
      <c r="C67" s="44"/>
      <c r="D67" s="39"/>
      <c r="E67" s="39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44"/>
      <c r="C68" s="44"/>
      <c r="D68" s="39"/>
      <c r="E68" s="39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44"/>
      <c r="C69" s="44"/>
      <c r="D69" s="39"/>
      <c r="E69" s="39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44"/>
      <c r="C70" s="44"/>
      <c r="D70" s="39"/>
      <c r="E70" s="39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44"/>
      <c r="C71" s="44"/>
      <c r="D71" s="39"/>
      <c r="E71" s="39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44"/>
      <c r="C72" s="44"/>
      <c r="D72" s="39"/>
      <c r="E72" s="39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44"/>
      <c r="C73" s="44"/>
      <c r="D73" s="39"/>
      <c r="E73" s="39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44"/>
      <c r="C74" s="44"/>
      <c r="D74" s="39"/>
      <c r="E74" s="39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44"/>
      <c r="C75" s="44"/>
      <c r="D75" s="39"/>
      <c r="E75" s="39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44"/>
      <c r="C76" s="44"/>
      <c r="D76" s="39"/>
      <c r="E76" s="39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44"/>
      <c r="C77" s="44"/>
      <c r="D77" s="39"/>
      <c r="E77" s="39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44"/>
      <c r="C78" s="44"/>
      <c r="D78" s="39"/>
      <c r="E78" s="39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44"/>
      <c r="C79" s="44"/>
      <c r="D79" s="39"/>
      <c r="E79" s="39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44"/>
      <c r="C80" s="44"/>
      <c r="D80" s="39"/>
      <c r="E80" s="39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44"/>
      <c r="C81" s="44"/>
      <c r="D81" s="39"/>
      <c r="E81" s="39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44"/>
      <c r="C82" s="44"/>
      <c r="D82" s="39"/>
      <c r="E82" s="39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44"/>
      <c r="C83" s="44"/>
      <c r="D83" s="39"/>
      <c r="E83" s="39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44"/>
      <c r="C84" s="44"/>
      <c r="D84" s="39"/>
      <c r="E84" s="39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44"/>
      <c r="C85" s="44"/>
      <c r="D85" s="39"/>
      <c r="E85" s="39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44"/>
      <c r="C86" s="44"/>
      <c r="D86" s="39"/>
      <c r="E86" s="39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44"/>
      <c r="C87" s="44"/>
      <c r="D87" s="39"/>
      <c r="E87" s="39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44"/>
      <c r="C88" s="44"/>
      <c r="D88" s="39"/>
      <c r="E88" s="39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44"/>
      <c r="C89" s="44"/>
      <c r="D89" s="39"/>
      <c r="E89" s="39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44"/>
      <c r="C90" s="44"/>
      <c r="D90" s="39"/>
      <c r="E90" s="39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44"/>
      <c r="C91" s="44"/>
      <c r="D91" s="39"/>
      <c r="E91" s="39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44"/>
      <c r="C92" s="44"/>
      <c r="D92" s="39"/>
      <c r="E92" s="39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44"/>
      <c r="C93" s="44"/>
      <c r="D93" s="39"/>
      <c r="E93" s="39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44"/>
      <c r="C94" s="44"/>
      <c r="D94" s="39"/>
      <c r="E94" s="39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44"/>
      <c r="C95" s="44"/>
      <c r="D95" s="39"/>
      <c r="E95" s="39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44"/>
      <c r="C96" s="44"/>
      <c r="D96" s="39"/>
      <c r="E96" s="39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44"/>
      <c r="C97" s="44"/>
      <c r="D97" s="39"/>
      <c r="E97" s="39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44"/>
      <c r="C98" s="44"/>
      <c r="D98" s="39"/>
      <c r="E98" s="39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44"/>
      <c r="C99" s="44"/>
      <c r="D99" s="39"/>
      <c r="E99" s="39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44"/>
      <c r="C100" s="44"/>
      <c r="D100" s="39"/>
      <c r="E100" s="39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44"/>
      <c r="C101" s="44"/>
      <c r="D101" s="39"/>
      <c r="E101" s="39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44"/>
      <c r="C102" s="44"/>
      <c r="D102" s="39"/>
      <c r="E102" s="39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44"/>
      <c r="C103" s="44"/>
      <c r="D103" s="39"/>
      <c r="E103" s="39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44"/>
      <c r="C104" s="44"/>
      <c r="D104" s="39"/>
      <c r="E104" s="39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44"/>
      <c r="C105" s="44"/>
      <c r="D105" s="39"/>
      <c r="E105" s="39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44"/>
      <c r="C106" s="44"/>
      <c r="D106" s="39"/>
      <c r="E106" s="39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44"/>
      <c r="C107" s="44"/>
      <c r="D107" s="39"/>
      <c r="E107" s="39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44"/>
      <c r="C108" s="44"/>
      <c r="D108" s="39"/>
      <c r="E108" s="39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44"/>
      <c r="C109" s="44"/>
      <c r="D109" s="39"/>
      <c r="E109" s="39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44"/>
      <c r="C110" s="44"/>
      <c r="D110" s="39"/>
      <c r="E110" s="39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44"/>
      <c r="C111" s="44"/>
      <c r="D111" s="39"/>
      <c r="E111" s="39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44"/>
      <c r="C112" s="44"/>
      <c r="D112" s="39"/>
      <c r="E112" s="39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44"/>
      <c r="C113" s="44"/>
      <c r="D113" s="39"/>
      <c r="E113" s="39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44"/>
      <c r="C114" s="44"/>
      <c r="D114" s="39"/>
      <c r="E114" s="39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44"/>
      <c r="C115" s="44"/>
      <c r="D115" s="39"/>
      <c r="E115" s="39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44"/>
      <c r="C116" s="44"/>
      <c r="D116" s="39"/>
      <c r="E116" s="39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44"/>
      <c r="C117" s="44"/>
      <c r="D117" s="39"/>
      <c r="E117" s="39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44"/>
      <c r="C118" s="44"/>
      <c r="D118" s="39"/>
      <c r="E118" s="39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44"/>
      <c r="C119" s="44"/>
      <c r="D119" s="39"/>
      <c r="E119" s="39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44"/>
      <c r="C120" s="44"/>
      <c r="D120" s="39"/>
      <c r="E120" s="39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44"/>
      <c r="C121" s="44"/>
      <c r="D121" s="39"/>
      <c r="E121" s="39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44"/>
      <c r="C122" s="44"/>
      <c r="D122" s="39"/>
      <c r="E122" s="39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44"/>
      <c r="C123" s="44"/>
      <c r="D123" s="39"/>
      <c r="E123" s="39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44"/>
      <c r="C124" s="44"/>
      <c r="D124" s="39"/>
      <c r="E124" s="39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44"/>
      <c r="C125" s="44"/>
      <c r="D125" s="39"/>
      <c r="E125" s="39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44"/>
      <c r="C126" s="44"/>
      <c r="D126" s="39"/>
      <c r="E126" s="39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44"/>
      <c r="C127" s="44"/>
      <c r="D127" s="39"/>
      <c r="E127" s="39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44"/>
      <c r="C128" s="44"/>
      <c r="D128" s="39"/>
      <c r="E128" s="39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44"/>
      <c r="C129" s="44"/>
      <c r="D129" s="39"/>
      <c r="E129" s="39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44"/>
      <c r="C130" s="44"/>
      <c r="D130" s="39"/>
      <c r="E130" s="39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44"/>
      <c r="C131" s="44"/>
      <c r="D131" s="39"/>
      <c r="E131" s="39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44"/>
      <c r="C132" s="44"/>
      <c r="D132" s="39"/>
      <c r="E132" s="39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44"/>
      <c r="C133" s="44"/>
      <c r="D133" s="39"/>
      <c r="E133" s="39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44"/>
      <c r="C134" s="44"/>
      <c r="D134" s="39"/>
      <c r="E134" s="39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44"/>
      <c r="C135" s="44"/>
      <c r="D135" s="39"/>
      <c r="E135" s="39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44"/>
      <c r="C136" s="44"/>
      <c r="D136" s="39"/>
      <c r="E136" s="39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44"/>
      <c r="C137" s="44"/>
      <c r="D137" s="39"/>
      <c r="E137" s="39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44"/>
      <c r="C138" s="44"/>
      <c r="D138" s="39"/>
      <c r="E138" s="39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44"/>
      <c r="C139" s="44"/>
      <c r="D139" s="39"/>
      <c r="E139" s="39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44"/>
      <c r="C140" s="44"/>
      <c r="D140" s="39"/>
      <c r="E140" s="39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44"/>
      <c r="C141" s="44"/>
      <c r="D141" s="39"/>
      <c r="E141" s="39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44"/>
      <c r="C142" s="44"/>
      <c r="D142" s="39"/>
      <c r="E142" s="39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44"/>
      <c r="C143" s="44"/>
      <c r="D143" s="39"/>
      <c r="E143" s="39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44"/>
      <c r="C144" s="44"/>
      <c r="D144" s="39"/>
      <c r="E144" s="39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44"/>
      <c r="C145" s="44"/>
      <c r="D145" s="39"/>
      <c r="E145" s="39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44"/>
      <c r="C146" s="44"/>
      <c r="D146" s="39"/>
      <c r="E146" s="39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44"/>
      <c r="C147" s="44"/>
      <c r="D147" s="39"/>
      <c r="E147" s="39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44"/>
      <c r="C148" s="44"/>
      <c r="D148" s="39"/>
      <c r="E148" s="39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44"/>
      <c r="C149" s="44"/>
      <c r="D149" s="39"/>
      <c r="E149" s="39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44"/>
      <c r="C150" s="44"/>
      <c r="D150" s="39"/>
      <c r="E150" s="39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44"/>
      <c r="C151" s="44"/>
      <c r="D151" s="39"/>
      <c r="E151" s="39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44"/>
      <c r="C152" s="44"/>
      <c r="D152" s="39"/>
      <c r="E152" s="39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44"/>
      <c r="C153" s="44"/>
      <c r="D153" s="39"/>
      <c r="E153" s="39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44"/>
      <c r="C154" s="44"/>
      <c r="D154" s="39"/>
      <c r="E154" s="39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44"/>
      <c r="C155" s="44"/>
      <c r="D155" s="39"/>
      <c r="E155" s="39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44"/>
      <c r="C156" s="44"/>
      <c r="D156" s="39"/>
      <c r="E156" s="39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44"/>
      <c r="C157" s="44"/>
      <c r="D157" s="39"/>
      <c r="E157" s="39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44"/>
      <c r="C158" s="44"/>
      <c r="D158" s="39"/>
      <c r="E158" s="3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44"/>
      <c r="C159" s="44"/>
      <c r="D159" s="39"/>
      <c r="E159" s="3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44"/>
      <c r="C160" s="44"/>
      <c r="D160" s="39"/>
      <c r="E160" s="3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44"/>
      <c r="C161" s="44"/>
      <c r="D161" s="39"/>
      <c r="E161" s="3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44"/>
      <c r="C162" s="44"/>
      <c r="D162" s="39"/>
      <c r="E162" s="3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44"/>
      <c r="C163" s="44"/>
      <c r="D163" s="39"/>
      <c r="E163" s="3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44"/>
      <c r="C164" s="44"/>
      <c r="D164" s="39"/>
      <c r="E164" s="3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44"/>
      <c r="C165" s="44"/>
      <c r="D165" s="39"/>
      <c r="E165" s="3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44"/>
      <c r="C166" s="44"/>
      <c r="D166" s="39"/>
      <c r="E166" s="3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44"/>
      <c r="C167" s="44"/>
      <c r="D167" s="39"/>
      <c r="E167" s="3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44"/>
      <c r="C168" s="44"/>
      <c r="D168" s="39"/>
      <c r="E168" s="3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44"/>
      <c r="C169" s="44"/>
      <c r="D169" s="39"/>
      <c r="E169" s="3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44"/>
      <c r="C170" s="44"/>
      <c r="D170" s="39"/>
      <c r="E170" s="3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44"/>
      <c r="C171" s="44"/>
      <c r="D171" s="39"/>
      <c r="E171" s="3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44"/>
      <c r="C172" s="44"/>
      <c r="D172" s="39"/>
      <c r="E172" s="3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44"/>
      <c r="C173" s="44"/>
      <c r="D173" s="39"/>
      <c r="E173" s="3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44"/>
      <c r="C174" s="44"/>
      <c r="D174" s="39"/>
      <c r="E174" s="3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44"/>
      <c r="C175" s="44"/>
      <c r="D175" s="39"/>
      <c r="E175" s="3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44"/>
      <c r="C176" s="44"/>
      <c r="D176" s="39"/>
      <c r="E176" s="3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44"/>
      <c r="C177" s="44"/>
      <c r="D177" s="39"/>
      <c r="E177" s="3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44"/>
      <c r="C178" s="44"/>
      <c r="D178" s="39"/>
      <c r="E178" s="3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44"/>
      <c r="C179" s="44"/>
      <c r="D179" s="39"/>
      <c r="E179" s="3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44"/>
      <c r="C180" s="44"/>
      <c r="D180" s="39"/>
      <c r="E180" s="3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44"/>
      <c r="C181" s="44"/>
      <c r="D181" s="39"/>
      <c r="E181" s="3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44"/>
      <c r="C182" s="44"/>
      <c r="D182" s="39"/>
      <c r="E182" s="3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44"/>
      <c r="C183" s="44"/>
      <c r="D183" s="39"/>
      <c r="E183" s="3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44"/>
      <c r="C184" s="44"/>
      <c r="D184" s="39"/>
      <c r="E184" s="3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44"/>
      <c r="C185" s="44"/>
      <c r="D185" s="39"/>
      <c r="E185" s="3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44"/>
      <c r="C186" s="44"/>
      <c r="D186" s="39"/>
      <c r="E186" s="3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44"/>
      <c r="C187" s="44"/>
      <c r="D187" s="39"/>
      <c r="E187" s="3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44"/>
      <c r="C188" s="44"/>
      <c r="D188" s="39"/>
      <c r="E188" s="39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44"/>
      <c r="C189" s="44"/>
      <c r="D189" s="39"/>
      <c r="E189" s="39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44"/>
      <c r="C190" s="44"/>
      <c r="D190" s="39"/>
      <c r="E190" s="39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44"/>
      <c r="C191" s="44"/>
      <c r="D191" s="39"/>
      <c r="E191" s="39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44"/>
      <c r="C192" s="44"/>
      <c r="D192" s="39"/>
      <c r="E192" s="39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44"/>
      <c r="C193" s="44"/>
      <c r="D193" s="39"/>
      <c r="E193" s="39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44"/>
      <c r="C194" s="44"/>
      <c r="D194" s="39"/>
      <c r="E194" s="39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44"/>
      <c r="C195" s="44"/>
      <c r="D195" s="39"/>
      <c r="E195" s="39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44"/>
      <c r="C196" s="44"/>
      <c r="D196" s="39"/>
      <c r="E196" s="39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44"/>
      <c r="C197" s="44"/>
      <c r="D197" s="39"/>
      <c r="E197" s="39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44"/>
      <c r="C198" s="44"/>
      <c r="D198" s="39"/>
      <c r="E198" s="39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44"/>
      <c r="C199" s="44"/>
      <c r="D199" s="39"/>
      <c r="E199" s="39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44"/>
      <c r="C200" s="44"/>
      <c r="D200" s="39"/>
      <c r="E200" s="39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44"/>
      <c r="C201" s="44"/>
      <c r="D201" s="39"/>
      <c r="E201" s="39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44"/>
      <c r="C202" s="44"/>
      <c r="D202" s="39"/>
      <c r="E202" s="39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44"/>
      <c r="C203" s="44"/>
      <c r="D203" s="39"/>
      <c r="E203" s="39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44"/>
      <c r="C204" s="44"/>
      <c r="D204" s="39"/>
      <c r="E204" s="39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44"/>
      <c r="C205" s="44"/>
      <c r="D205" s="39"/>
      <c r="E205" s="39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44"/>
      <c r="C206" s="44"/>
      <c r="D206" s="39"/>
      <c r="E206" s="39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44"/>
      <c r="C207" s="44"/>
      <c r="D207" s="39"/>
      <c r="E207" s="39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44"/>
      <c r="C208" s="44"/>
      <c r="D208" s="39"/>
      <c r="E208" s="39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44"/>
      <c r="C209" s="44"/>
      <c r="D209" s="39"/>
      <c r="E209" s="39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44"/>
      <c r="C210" s="44"/>
      <c r="D210" s="39"/>
      <c r="E210" s="39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44"/>
      <c r="C211" s="44"/>
      <c r="D211" s="39"/>
      <c r="E211" s="39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44"/>
      <c r="C212" s="44"/>
      <c r="D212" s="39"/>
      <c r="E212" s="39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44"/>
      <c r="C213" s="44"/>
      <c r="D213" s="39"/>
      <c r="E213" s="39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44"/>
      <c r="C214" s="44"/>
      <c r="D214" s="39"/>
      <c r="E214" s="39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44"/>
      <c r="C215" s="44"/>
      <c r="D215" s="39"/>
      <c r="E215" s="39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44"/>
      <c r="C216" s="44"/>
      <c r="D216" s="39"/>
      <c r="E216" s="39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44"/>
      <c r="C217" s="44"/>
      <c r="D217" s="39"/>
      <c r="E217" s="39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44"/>
      <c r="C218" s="44"/>
      <c r="D218" s="39"/>
      <c r="E218" s="3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44"/>
      <c r="C219" s="44"/>
      <c r="D219" s="39"/>
      <c r="E219" s="3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44"/>
      <c r="C220" s="44"/>
      <c r="D220" s="39"/>
      <c r="E220" s="3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44"/>
      <c r="C221" s="44"/>
      <c r="D221" s="39"/>
      <c r="E221" s="39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44"/>
      <c r="C222" s="44"/>
      <c r="D222" s="39"/>
      <c r="E222" s="39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44"/>
      <c r="C223" s="44"/>
      <c r="D223" s="39"/>
      <c r="E223" s="39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44"/>
      <c r="C224" s="44"/>
      <c r="D224" s="39"/>
      <c r="E224" s="39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44"/>
      <c r="C225" s="44"/>
      <c r="D225" s="39"/>
      <c r="E225" s="39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44"/>
      <c r="C226" s="44"/>
      <c r="D226" s="39"/>
      <c r="E226" s="39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44"/>
      <c r="C227" s="44"/>
      <c r="D227" s="39"/>
      <c r="E227" s="39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44"/>
      <c r="C228" s="44"/>
      <c r="D228" s="39"/>
      <c r="E228" s="39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44"/>
      <c r="C229" s="44"/>
      <c r="D229" s="39"/>
      <c r="E229" s="39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44"/>
      <c r="C230" s="44"/>
      <c r="D230" s="39"/>
      <c r="E230" s="39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44"/>
      <c r="C231" s="44"/>
      <c r="D231" s="39"/>
      <c r="E231" s="39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44"/>
      <c r="C232" s="44"/>
      <c r="D232" s="39"/>
      <c r="E232" s="39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44"/>
      <c r="C233" s="44"/>
      <c r="D233" s="39"/>
      <c r="E233" s="39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44"/>
      <c r="C234" s="44"/>
      <c r="D234" s="39"/>
      <c r="E234" s="39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44"/>
      <c r="C235" s="44"/>
      <c r="D235" s="39"/>
      <c r="E235" s="39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44"/>
      <c r="C236" s="44"/>
      <c r="D236" s="39"/>
      <c r="E236" s="39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44"/>
      <c r="C237" s="44"/>
      <c r="D237" s="39"/>
      <c r="E237" s="39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44"/>
      <c r="C238" s="44"/>
      <c r="D238" s="39"/>
      <c r="E238" s="39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44"/>
      <c r="C239" s="44"/>
      <c r="D239" s="39"/>
      <c r="E239" s="39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44"/>
      <c r="C240" s="44"/>
      <c r="D240" s="39"/>
      <c r="E240" s="39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44"/>
      <c r="C241" s="44"/>
      <c r="D241" s="39"/>
      <c r="E241" s="39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44"/>
      <c r="C242" s="44"/>
      <c r="D242" s="39"/>
      <c r="E242" s="39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44"/>
      <c r="C243" s="44"/>
      <c r="D243" s="39"/>
      <c r="E243" s="39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44"/>
      <c r="C244" s="44"/>
      <c r="D244" s="39"/>
      <c r="E244" s="39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44"/>
      <c r="C245" s="44"/>
      <c r="D245" s="39"/>
      <c r="E245" s="39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44"/>
      <c r="C246" s="44"/>
      <c r="D246" s="39"/>
      <c r="E246" s="39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44"/>
      <c r="C247" s="44"/>
      <c r="D247" s="39"/>
      <c r="E247" s="39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44"/>
      <c r="C248" s="44"/>
      <c r="D248" s="39"/>
      <c r="E248" s="39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44"/>
      <c r="C249" s="44"/>
      <c r="D249" s="39"/>
      <c r="E249" s="39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44"/>
      <c r="C250" s="44"/>
      <c r="D250" s="39"/>
      <c r="E250" s="39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44"/>
      <c r="C251" s="44"/>
      <c r="D251" s="39"/>
      <c r="E251" s="39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44"/>
      <c r="C252" s="44"/>
      <c r="D252" s="39"/>
      <c r="E252" s="39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44"/>
      <c r="C253" s="44"/>
      <c r="D253" s="39"/>
      <c r="E253" s="39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44"/>
      <c r="C254" s="44"/>
      <c r="D254" s="39"/>
      <c r="E254" s="39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44"/>
      <c r="C255" s="44"/>
      <c r="D255" s="39"/>
      <c r="E255" s="39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44"/>
      <c r="C256" s="44"/>
      <c r="D256" s="39"/>
      <c r="E256" s="39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44"/>
      <c r="C257" s="44"/>
      <c r="D257" s="39"/>
      <c r="E257" s="39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44"/>
      <c r="C258" s="44"/>
      <c r="D258" s="39"/>
      <c r="E258" s="39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44"/>
      <c r="C259" s="44"/>
      <c r="D259" s="39"/>
      <c r="E259" s="39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44"/>
      <c r="C260" s="44"/>
      <c r="D260" s="39"/>
      <c r="E260" s="39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44"/>
      <c r="C261" s="44"/>
      <c r="D261" s="39"/>
      <c r="E261" s="39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44"/>
      <c r="C262" s="44"/>
      <c r="D262" s="39"/>
      <c r="E262" s="39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44"/>
      <c r="C263" s="44"/>
      <c r="D263" s="39"/>
      <c r="E263" s="39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44"/>
      <c r="C264" s="44"/>
      <c r="D264" s="39"/>
      <c r="E264" s="39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44"/>
      <c r="C265" s="44"/>
      <c r="D265" s="39"/>
      <c r="E265" s="39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44"/>
      <c r="C266" s="44"/>
      <c r="D266" s="39"/>
      <c r="E266" s="39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44"/>
      <c r="C267" s="44"/>
      <c r="D267" s="39"/>
      <c r="E267" s="39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44"/>
      <c r="C268" s="44"/>
      <c r="D268" s="39"/>
      <c r="E268" s="39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44"/>
      <c r="C269" s="44"/>
      <c r="D269" s="39"/>
      <c r="E269" s="39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44"/>
      <c r="C270" s="44"/>
      <c r="D270" s="39"/>
      <c r="E270" s="39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44"/>
      <c r="C271" s="44"/>
      <c r="D271" s="39"/>
      <c r="E271" s="39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44"/>
      <c r="C272" s="44"/>
      <c r="D272" s="39"/>
      <c r="E272" s="39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44"/>
      <c r="C273" s="44"/>
      <c r="D273" s="39"/>
      <c r="E273" s="39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44"/>
      <c r="C274" s="44"/>
      <c r="D274" s="39"/>
      <c r="E274" s="39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44"/>
      <c r="C275" s="44"/>
      <c r="D275" s="39"/>
      <c r="E275" s="39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44"/>
      <c r="C276" s="44"/>
      <c r="D276" s="39"/>
      <c r="E276" s="39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44"/>
      <c r="C277" s="44"/>
      <c r="D277" s="39"/>
      <c r="E277" s="39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44"/>
      <c r="C278" s="44"/>
      <c r="D278" s="39"/>
      <c r="E278" s="39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44"/>
      <c r="C279" s="44"/>
      <c r="D279" s="39"/>
      <c r="E279" s="39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44"/>
      <c r="C280" s="44"/>
      <c r="D280" s="39"/>
      <c r="E280" s="39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44"/>
      <c r="C281" s="44"/>
      <c r="D281" s="39"/>
      <c r="E281" s="39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44"/>
      <c r="C282" s="44"/>
      <c r="D282" s="39"/>
      <c r="E282" s="39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44"/>
      <c r="C283" s="44"/>
      <c r="D283" s="39"/>
      <c r="E283" s="39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44"/>
      <c r="C284" s="44"/>
      <c r="D284" s="39"/>
      <c r="E284" s="39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44"/>
      <c r="C285" s="44"/>
      <c r="D285" s="39"/>
      <c r="E285" s="39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44"/>
      <c r="C286" s="44"/>
      <c r="D286" s="39"/>
      <c r="E286" s="39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44"/>
      <c r="C287" s="44"/>
      <c r="D287" s="39"/>
      <c r="E287" s="39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44"/>
      <c r="C288" s="44"/>
      <c r="D288" s="39"/>
      <c r="E288" s="39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44"/>
      <c r="C289" s="44"/>
      <c r="D289" s="39"/>
      <c r="E289" s="39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44"/>
      <c r="C290" s="44"/>
      <c r="D290" s="39"/>
      <c r="E290" s="39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44"/>
      <c r="C291" s="44"/>
      <c r="D291" s="39"/>
      <c r="E291" s="39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44"/>
      <c r="C292" s="44"/>
      <c r="D292" s="39"/>
      <c r="E292" s="39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44"/>
      <c r="C293" s="44"/>
      <c r="D293" s="39"/>
      <c r="E293" s="39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44"/>
      <c r="C294" s="44"/>
      <c r="D294" s="39"/>
      <c r="E294" s="39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44"/>
      <c r="C295" s="44"/>
      <c r="D295" s="39"/>
      <c r="E295" s="39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44"/>
      <c r="C296" s="44"/>
      <c r="D296" s="39"/>
      <c r="E296" s="39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44"/>
      <c r="C297" s="44"/>
      <c r="D297" s="39"/>
      <c r="E297" s="39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44"/>
      <c r="C298" s="44"/>
      <c r="D298" s="39"/>
      <c r="E298" s="39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44"/>
      <c r="C299" s="44"/>
      <c r="D299" s="39"/>
      <c r="E299" s="39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44"/>
      <c r="C300" s="44"/>
      <c r="D300" s="39"/>
      <c r="E300" s="39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44"/>
      <c r="C301" s="44"/>
      <c r="D301" s="39"/>
      <c r="E301" s="39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44"/>
      <c r="C302" s="44"/>
      <c r="D302" s="39"/>
      <c r="E302" s="39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44"/>
      <c r="C303" s="44"/>
      <c r="D303" s="39"/>
      <c r="E303" s="39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44"/>
      <c r="C304" s="44"/>
      <c r="D304" s="39"/>
      <c r="E304" s="39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44"/>
      <c r="C305" s="44"/>
      <c r="D305" s="39"/>
      <c r="E305" s="39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44"/>
      <c r="C306" s="44"/>
      <c r="D306" s="39"/>
      <c r="E306" s="39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44"/>
      <c r="C307" s="44"/>
      <c r="D307" s="39"/>
      <c r="E307" s="39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44"/>
      <c r="C308" s="44"/>
      <c r="D308" s="39"/>
      <c r="E308" s="39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44"/>
      <c r="C309" s="44"/>
      <c r="D309" s="39"/>
      <c r="E309" s="39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44"/>
      <c r="C310" s="44"/>
      <c r="D310" s="39"/>
      <c r="E310" s="39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44"/>
      <c r="C311" s="44"/>
      <c r="D311" s="39"/>
      <c r="E311" s="39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44"/>
      <c r="C312" s="44"/>
      <c r="D312" s="39"/>
      <c r="E312" s="39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44"/>
      <c r="C313" s="44"/>
      <c r="D313" s="39"/>
      <c r="E313" s="39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44"/>
      <c r="C314" s="44"/>
      <c r="D314" s="39"/>
      <c r="E314" s="39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44"/>
      <c r="C315" s="44"/>
      <c r="D315" s="39"/>
      <c r="E315" s="39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44"/>
      <c r="C316" s="44"/>
      <c r="D316" s="39"/>
      <c r="E316" s="39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44"/>
      <c r="C317" s="44"/>
      <c r="D317" s="39"/>
      <c r="E317" s="39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44"/>
      <c r="C318" s="44"/>
      <c r="D318" s="39"/>
      <c r="E318" s="39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44"/>
      <c r="C319" s="44"/>
      <c r="D319" s="39"/>
      <c r="E319" s="39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44"/>
      <c r="C320" s="44"/>
      <c r="D320" s="39"/>
      <c r="E320" s="39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44"/>
      <c r="C321" s="44"/>
      <c r="D321" s="39"/>
      <c r="E321" s="39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44"/>
      <c r="C322" s="44"/>
      <c r="D322" s="39"/>
      <c r="E322" s="39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44"/>
      <c r="C323" s="44"/>
      <c r="D323" s="39"/>
      <c r="E323" s="39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44"/>
      <c r="C324" s="44"/>
      <c r="D324" s="39"/>
      <c r="E324" s="39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44"/>
      <c r="C325" s="44"/>
      <c r="D325" s="39"/>
      <c r="E325" s="39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44"/>
      <c r="C326" s="44"/>
      <c r="D326" s="39"/>
      <c r="E326" s="39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44"/>
      <c r="C327" s="44"/>
      <c r="D327" s="39"/>
      <c r="E327" s="39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44"/>
      <c r="C328" s="44"/>
      <c r="D328" s="39"/>
      <c r="E328" s="39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44"/>
      <c r="C329" s="44"/>
      <c r="D329" s="39"/>
      <c r="E329" s="39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44"/>
      <c r="C330" s="44"/>
      <c r="D330" s="39"/>
      <c r="E330" s="39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44"/>
      <c r="C331" s="44"/>
      <c r="D331" s="39"/>
      <c r="E331" s="39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44"/>
      <c r="C332" s="44"/>
      <c r="D332" s="39"/>
      <c r="E332" s="39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44"/>
      <c r="C333" s="44"/>
      <c r="D333" s="39"/>
      <c r="E333" s="39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44"/>
      <c r="C334" s="44"/>
      <c r="D334" s="39"/>
      <c r="E334" s="39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44"/>
      <c r="C335" s="44"/>
      <c r="D335" s="39"/>
      <c r="E335" s="39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44"/>
      <c r="C336" s="44"/>
      <c r="D336" s="39"/>
      <c r="E336" s="39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44"/>
      <c r="C337" s="44"/>
      <c r="D337" s="39"/>
      <c r="E337" s="39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44"/>
      <c r="C338" s="44"/>
      <c r="D338" s="39"/>
      <c r="E338" s="39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44"/>
      <c r="C339" s="44"/>
      <c r="D339" s="39"/>
      <c r="E339" s="39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44"/>
      <c r="C340" s="44"/>
      <c r="D340" s="39"/>
      <c r="E340" s="39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44"/>
      <c r="C341" s="44"/>
      <c r="D341" s="39"/>
      <c r="E341" s="39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44"/>
      <c r="C342" s="44"/>
      <c r="D342" s="39"/>
      <c r="E342" s="39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44"/>
      <c r="C343" s="44"/>
      <c r="D343" s="39"/>
      <c r="E343" s="39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44"/>
      <c r="C344" s="44"/>
      <c r="D344" s="39"/>
      <c r="E344" s="39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44"/>
      <c r="C345" s="44"/>
      <c r="D345" s="39"/>
      <c r="E345" s="39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44"/>
      <c r="C346" s="44"/>
      <c r="D346" s="39"/>
      <c r="E346" s="39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44"/>
      <c r="C347" s="44"/>
      <c r="D347" s="39"/>
      <c r="E347" s="39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44"/>
      <c r="C348" s="44"/>
      <c r="D348" s="39"/>
      <c r="E348" s="39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44"/>
      <c r="C349" s="44"/>
      <c r="D349" s="39"/>
      <c r="E349" s="39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44"/>
      <c r="C350" s="44"/>
      <c r="D350" s="39"/>
      <c r="E350" s="39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44"/>
      <c r="C351" s="44"/>
      <c r="D351" s="39"/>
      <c r="E351" s="39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44"/>
      <c r="C352" s="44"/>
      <c r="D352" s="39"/>
      <c r="E352" s="39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44"/>
      <c r="C353" s="44"/>
      <c r="D353" s="39"/>
      <c r="E353" s="39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44"/>
      <c r="C354" s="44"/>
      <c r="D354" s="39"/>
      <c r="E354" s="39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44"/>
      <c r="C355" s="44"/>
      <c r="D355" s="39"/>
      <c r="E355" s="39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44"/>
      <c r="C356" s="44"/>
      <c r="D356" s="39"/>
      <c r="E356" s="39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44"/>
      <c r="C357" s="44"/>
      <c r="D357" s="39"/>
      <c r="E357" s="39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44"/>
      <c r="C358" s="44"/>
      <c r="D358" s="39"/>
      <c r="E358" s="39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44"/>
      <c r="C359" s="44"/>
      <c r="D359" s="39"/>
      <c r="E359" s="39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44"/>
      <c r="C360" s="44"/>
      <c r="D360" s="39"/>
      <c r="E360" s="39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44"/>
      <c r="C361" s="44"/>
      <c r="D361" s="39"/>
      <c r="E361" s="39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44"/>
      <c r="C362" s="44"/>
      <c r="D362" s="39"/>
      <c r="E362" s="39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44"/>
      <c r="C363" s="44"/>
      <c r="D363" s="39"/>
      <c r="E363" s="39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44"/>
      <c r="C364" s="44"/>
      <c r="D364" s="39"/>
      <c r="E364" s="39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44"/>
      <c r="C365" s="44"/>
      <c r="D365" s="39"/>
      <c r="E365" s="39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44"/>
      <c r="C366" s="44"/>
      <c r="D366" s="39"/>
      <c r="E366" s="39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44"/>
      <c r="C367" s="44"/>
      <c r="D367" s="39"/>
      <c r="E367" s="39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44"/>
      <c r="C368" s="44"/>
      <c r="D368" s="39"/>
      <c r="E368" s="39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44"/>
      <c r="C369" s="44"/>
      <c r="D369" s="39"/>
      <c r="E369" s="39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44"/>
      <c r="C370" s="44"/>
      <c r="D370" s="39"/>
      <c r="E370" s="39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44"/>
      <c r="C371" s="44"/>
      <c r="D371" s="39"/>
      <c r="E371" s="39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44"/>
      <c r="C372" s="44"/>
      <c r="D372" s="39"/>
      <c r="E372" s="39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44"/>
      <c r="C373" s="44"/>
      <c r="D373" s="39"/>
      <c r="E373" s="39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44"/>
      <c r="C374" s="44"/>
      <c r="D374" s="39"/>
      <c r="E374" s="39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44"/>
      <c r="C375" s="44"/>
      <c r="D375" s="39"/>
      <c r="E375" s="39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44"/>
      <c r="C376" s="44"/>
      <c r="D376" s="39"/>
      <c r="E376" s="39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44"/>
      <c r="C377" s="44"/>
      <c r="D377" s="39"/>
      <c r="E377" s="39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44"/>
      <c r="C378" s="44"/>
      <c r="D378" s="39"/>
      <c r="E378" s="39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44"/>
      <c r="C379" s="44"/>
      <c r="D379" s="39"/>
      <c r="E379" s="39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44"/>
      <c r="C380" s="44"/>
      <c r="D380" s="39"/>
      <c r="E380" s="39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44"/>
      <c r="C381" s="44"/>
      <c r="D381" s="39"/>
      <c r="E381" s="39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44"/>
      <c r="C382" s="44"/>
      <c r="D382" s="39"/>
      <c r="E382" s="39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44"/>
      <c r="C383" s="44"/>
      <c r="D383" s="39"/>
      <c r="E383" s="39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44"/>
      <c r="C384" s="44"/>
      <c r="D384" s="39"/>
      <c r="E384" s="39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44"/>
      <c r="C385" s="44"/>
      <c r="D385" s="39"/>
      <c r="E385" s="39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44"/>
      <c r="C386" s="44"/>
      <c r="D386" s="39"/>
      <c r="E386" s="39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44"/>
      <c r="C387" s="44"/>
      <c r="D387" s="39"/>
      <c r="E387" s="39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44"/>
      <c r="C388" s="44"/>
      <c r="D388" s="39"/>
      <c r="E388" s="39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44"/>
      <c r="C389" s="44"/>
      <c r="D389" s="39"/>
      <c r="E389" s="39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44"/>
      <c r="C390" s="44"/>
      <c r="D390" s="39"/>
      <c r="E390" s="39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44"/>
      <c r="C391" s="44"/>
      <c r="D391" s="39"/>
      <c r="E391" s="39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44"/>
      <c r="C392" s="44"/>
      <c r="D392" s="39"/>
      <c r="E392" s="39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44"/>
      <c r="C393" s="44"/>
      <c r="D393" s="39"/>
      <c r="E393" s="39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44"/>
      <c r="C394" s="44"/>
      <c r="D394" s="39"/>
      <c r="E394" s="39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44"/>
      <c r="C395" s="44"/>
      <c r="D395" s="39"/>
      <c r="E395" s="39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44"/>
      <c r="C396" s="44"/>
      <c r="D396" s="39"/>
      <c r="E396" s="39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44"/>
      <c r="C397" s="44"/>
      <c r="D397" s="39"/>
      <c r="E397" s="39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44"/>
      <c r="C398" s="44"/>
      <c r="D398" s="39"/>
      <c r="E398" s="39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44"/>
      <c r="C399" s="44"/>
      <c r="D399" s="39"/>
      <c r="E399" s="39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44"/>
      <c r="C400" s="44"/>
      <c r="D400" s="39"/>
      <c r="E400" s="39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44"/>
      <c r="C401" s="44"/>
      <c r="D401" s="39"/>
      <c r="E401" s="39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44"/>
      <c r="C402" s="44"/>
      <c r="D402" s="39"/>
      <c r="E402" s="39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44"/>
      <c r="C403" s="44"/>
      <c r="D403" s="39"/>
      <c r="E403" s="39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44"/>
      <c r="C404" s="44"/>
      <c r="D404" s="39"/>
      <c r="E404" s="39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44"/>
      <c r="C405" s="44"/>
      <c r="D405" s="39"/>
      <c r="E405" s="39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44"/>
      <c r="C406" s="44"/>
      <c r="D406" s="39"/>
      <c r="E406" s="39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44"/>
      <c r="C407" s="44"/>
      <c r="D407" s="39"/>
      <c r="E407" s="39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44"/>
      <c r="C408" s="44"/>
      <c r="D408" s="39"/>
      <c r="E408" s="39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44"/>
      <c r="C409" s="44"/>
      <c r="D409" s="39"/>
      <c r="E409" s="39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44"/>
      <c r="C410" s="44"/>
      <c r="D410" s="39"/>
      <c r="E410" s="39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44"/>
      <c r="C411" s="44"/>
      <c r="D411" s="39"/>
      <c r="E411" s="39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44"/>
      <c r="C412" s="44"/>
      <c r="D412" s="39"/>
      <c r="E412" s="39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44"/>
      <c r="C413" s="44"/>
      <c r="D413" s="39"/>
      <c r="E413" s="39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44"/>
      <c r="C414" s="44"/>
      <c r="D414" s="39"/>
      <c r="E414" s="39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44"/>
      <c r="C415" s="44"/>
      <c r="D415" s="39"/>
      <c r="E415" s="39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44"/>
      <c r="C416" s="44"/>
      <c r="D416" s="39"/>
      <c r="E416" s="39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44"/>
      <c r="C417" s="44"/>
      <c r="D417" s="39"/>
      <c r="E417" s="39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44"/>
      <c r="C418" s="44"/>
      <c r="D418" s="39"/>
      <c r="E418" s="39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44"/>
      <c r="C419" s="44"/>
      <c r="D419" s="39"/>
      <c r="E419" s="39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44"/>
      <c r="C420" s="44"/>
      <c r="D420" s="39"/>
      <c r="E420" s="39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44"/>
      <c r="C421" s="44"/>
      <c r="D421" s="39"/>
      <c r="E421" s="39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44"/>
      <c r="C422" s="44"/>
      <c r="D422" s="39"/>
      <c r="E422" s="39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44"/>
      <c r="C423" s="44"/>
      <c r="D423" s="39"/>
      <c r="E423" s="39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44"/>
      <c r="C424" s="44"/>
      <c r="D424" s="39"/>
      <c r="E424" s="39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44"/>
      <c r="C425" s="44"/>
      <c r="D425" s="39"/>
      <c r="E425" s="39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44"/>
      <c r="C426" s="44"/>
      <c r="D426" s="39"/>
      <c r="E426" s="39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44"/>
      <c r="C427" s="44"/>
      <c r="D427" s="39"/>
      <c r="E427" s="39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44"/>
      <c r="C428" s="44"/>
      <c r="D428" s="39"/>
      <c r="E428" s="39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44"/>
      <c r="C429" s="44"/>
      <c r="D429" s="39"/>
      <c r="E429" s="39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44"/>
      <c r="C430" s="44"/>
      <c r="D430" s="39"/>
      <c r="E430" s="39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44"/>
      <c r="C431" s="44"/>
      <c r="D431" s="39"/>
      <c r="E431" s="39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44"/>
      <c r="C432" s="44"/>
      <c r="D432" s="39"/>
      <c r="E432" s="39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44"/>
      <c r="C433" s="44"/>
      <c r="D433" s="39"/>
      <c r="E433" s="39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44"/>
      <c r="C434" s="44"/>
      <c r="D434" s="39"/>
      <c r="E434" s="39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44"/>
      <c r="C435" s="44"/>
      <c r="D435" s="39"/>
      <c r="E435" s="39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44"/>
      <c r="C436" s="44"/>
      <c r="D436" s="39"/>
      <c r="E436" s="39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44"/>
      <c r="C437" s="44"/>
      <c r="D437" s="39"/>
      <c r="E437" s="39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44"/>
      <c r="C438" s="44"/>
      <c r="D438" s="39"/>
      <c r="E438" s="39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44"/>
      <c r="C439" s="44"/>
      <c r="D439" s="39"/>
      <c r="E439" s="39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44"/>
      <c r="C440" s="44"/>
      <c r="D440" s="39"/>
      <c r="E440" s="39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44"/>
      <c r="C441" s="44"/>
      <c r="D441" s="39"/>
      <c r="E441" s="39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44"/>
      <c r="C442" s="44"/>
      <c r="D442" s="39"/>
      <c r="E442" s="39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44"/>
      <c r="C443" s="44"/>
      <c r="D443" s="39"/>
      <c r="E443" s="39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44"/>
      <c r="C444" s="44"/>
      <c r="D444" s="39"/>
      <c r="E444" s="39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44"/>
      <c r="C445" s="44"/>
      <c r="D445" s="39"/>
      <c r="E445" s="39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44"/>
      <c r="C446" s="44"/>
      <c r="D446" s="39"/>
      <c r="E446" s="39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44"/>
      <c r="C447" s="44"/>
      <c r="D447" s="39"/>
      <c r="E447" s="39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44"/>
      <c r="C448" s="44"/>
      <c r="D448" s="39"/>
      <c r="E448" s="39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44"/>
      <c r="C449" s="44"/>
      <c r="D449" s="39"/>
      <c r="E449" s="39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44"/>
      <c r="C450" s="44"/>
      <c r="D450" s="39"/>
      <c r="E450" s="39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44"/>
      <c r="C451" s="44"/>
      <c r="D451" s="39"/>
      <c r="E451" s="39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44"/>
      <c r="C452" s="44"/>
      <c r="D452" s="39"/>
      <c r="E452" s="39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44"/>
      <c r="C453" s="44"/>
      <c r="D453" s="39"/>
      <c r="E453" s="39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44"/>
      <c r="C454" s="44"/>
      <c r="D454" s="39"/>
      <c r="E454" s="39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44"/>
      <c r="C455" s="44"/>
      <c r="D455" s="39"/>
      <c r="E455" s="39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44"/>
      <c r="C456" s="44"/>
      <c r="D456" s="39"/>
      <c r="E456" s="39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44"/>
      <c r="C457" s="44"/>
      <c r="D457" s="39"/>
      <c r="E457" s="39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44"/>
      <c r="C458" s="44"/>
      <c r="D458" s="39"/>
      <c r="E458" s="39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44"/>
      <c r="C459" s="44"/>
      <c r="D459" s="39"/>
      <c r="E459" s="39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44"/>
      <c r="C460" s="44"/>
      <c r="D460" s="39"/>
      <c r="E460" s="39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44"/>
      <c r="C461" s="44"/>
      <c r="D461" s="39"/>
      <c r="E461" s="39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44"/>
      <c r="C462" s="44"/>
      <c r="D462" s="39"/>
      <c r="E462" s="39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44"/>
      <c r="C463" s="44"/>
      <c r="D463" s="39"/>
      <c r="E463" s="39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44"/>
      <c r="C464" s="44"/>
      <c r="D464" s="39"/>
      <c r="E464" s="39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44"/>
      <c r="C465" s="44"/>
      <c r="D465" s="39"/>
      <c r="E465" s="39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44"/>
      <c r="C466" s="44"/>
      <c r="D466" s="39"/>
      <c r="E466" s="39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44"/>
      <c r="C467" s="44"/>
      <c r="D467" s="39"/>
      <c r="E467" s="39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44"/>
      <c r="C468" s="44"/>
      <c r="D468" s="39"/>
      <c r="E468" s="39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44"/>
      <c r="C469" s="44"/>
      <c r="D469" s="39"/>
      <c r="E469" s="39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44"/>
      <c r="C470" s="44"/>
      <c r="D470" s="39"/>
      <c r="E470" s="39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44"/>
      <c r="C471" s="44"/>
      <c r="D471" s="39"/>
      <c r="E471" s="39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44"/>
      <c r="C472" s="44"/>
      <c r="D472" s="39"/>
      <c r="E472" s="39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44"/>
      <c r="C473" s="44"/>
      <c r="D473" s="39"/>
      <c r="E473" s="39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44"/>
      <c r="C474" s="44"/>
      <c r="D474" s="39"/>
      <c r="E474" s="39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44"/>
      <c r="C475" s="44"/>
      <c r="D475" s="39"/>
      <c r="E475" s="39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44"/>
      <c r="C476" s="44"/>
      <c r="D476" s="39"/>
      <c r="E476" s="39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44"/>
      <c r="C477" s="44"/>
      <c r="D477" s="39"/>
      <c r="E477" s="39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44"/>
      <c r="C478" s="44"/>
      <c r="D478" s="39"/>
      <c r="E478" s="39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44"/>
      <c r="C479" s="44"/>
      <c r="D479" s="39"/>
      <c r="E479" s="39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44"/>
      <c r="C480" s="44"/>
      <c r="D480" s="39"/>
      <c r="E480" s="39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44"/>
      <c r="C481" s="44"/>
      <c r="D481" s="39"/>
      <c r="E481" s="39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44"/>
      <c r="C482" s="44"/>
      <c r="D482" s="39"/>
      <c r="E482" s="39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44"/>
      <c r="C483" s="44"/>
      <c r="D483" s="39"/>
      <c r="E483" s="39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44"/>
      <c r="C484" s="44"/>
      <c r="D484" s="39"/>
      <c r="E484" s="39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44"/>
      <c r="C485" s="44"/>
      <c r="D485" s="39"/>
      <c r="E485" s="39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44"/>
      <c r="C486" s="44"/>
      <c r="D486" s="39"/>
      <c r="E486" s="39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44"/>
      <c r="C487" s="44"/>
      <c r="D487" s="39"/>
      <c r="E487" s="39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44"/>
      <c r="C488" s="44"/>
      <c r="D488" s="39"/>
      <c r="E488" s="39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44"/>
      <c r="C489" s="44"/>
      <c r="D489" s="39"/>
      <c r="E489" s="39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44"/>
      <c r="C490" s="44"/>
      <c r="D490" s="39"/>
      <c r="E490" s="39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44"/>
      <c r="C491" s="44"/>
      <c r="D491" s="39"/>
      <c r="E491" s="39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44"/>
      <c r="C492" s="44"/>
      <c r="D492" s="39"/>
      <c r="E492" s="39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44"/>
      <c r="C493" s="44"/>
      <c r="D493" s="39"/>
      <c r="E493" s="39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44"/>
      <c r="C494" s="44"/>
      <c r="D494" s="39"/>
      <c r="E494" s="39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44"/>
      <c r="C495" s="44"/>
      <c r="D495" s="39"/>
      <c r="E495" s="39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44"/>
      <c r="C496" s="44"/>
      <c r="D496" s="39"/>
      <c r="E496" s="39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44"/>
      <c r="C497" s="44"/>
      <c r="D497" s="39"/>
      <c r="E497" s="39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44"/>
      <c r="C498" s="44"/>
      <c r="D498" s="39"/>
      <c r="E498" s="39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44"/>
      <c r="C499" s="44"/>
      <c r="D499" s="39"/>
      <c r="E499" s="39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44"/>
      <c r="C500" s="44"/>
      <c r="D500" s="39"/>
      <c r="E500" s="39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44"/>
      <c r="C501" s="44"/>
      <c r="D501" s="39"/>
      <c r="E501" s="39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44"/>
      <c r="C502" s="44"/>
      <c r="D502" s="39"/>
      <c r="E502" s="39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44"/>
      <c r="C503" s="44"/>
      <c r="D503" s="39"/>
      <c r="E503" s="39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44"/>
      <c r="C504" s="44"/>
      <c r="D504" s="39"/>
      <c r="E504" s="39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44"/>
      <c r="C505" s="44"/>
      <c r="D505" s="39"/>
      <c r="E505" s="39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44"/>
      <c r="C506" s="44"/>
      <c r="D506" s="39"/>
      <c r="E506" s="39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44"/>
      <c r="C507" s="44"/>
      <c r="D507" s="39"/>
      <c r="E507" s="39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44"/>
      <c r="C508" s="44"/>
      <c r="D508" s="39"/>
      <c r="E508" s="39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44"/>
      <c r="C509" s="44"/>
      <c r="D509" s="39"/>
      <c r="E509" s="39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44"/>
      <c r="C510" s="44"/>
      <c r="D510" s="39"/>
      <c r="E510" s="39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44"/>
      <c r="C511" s="44"/>
      <c r="D511" s="39"/>
      <c r="E511" s="39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44"/>
      <c r="C512" s="44"/>
      <c r="D512" s="39"/>
      <c r="E512" s="39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44"/>
      <c r="C513" s="44"/>
      <c r="D513" s="39"/>
      <c r="E513" s="39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44"/>
      <c r="C514" s="44"/>
      <c r="D514" s="39"/>
      <c r="E514" s="39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44"/>
      <c r="C515" s="44"/>
      <c r="D515" s="39"/>
      <c r="E515" s="39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44"/>
      <c r="C516" s="44"/>
      <c r="D516" s="39"/>
      <c r="E516" s="39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44"/>
      <c r="C517" s="44"/>
      <c r="D517" s="39"/>
      <c r="E517" s="39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44"/>
      <c r="C518" s="44"/>
      <c r="D518" s="39"/>
      <c r="E518" s="39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44"/>
      <c r="C519" s="44"/>
      <c r="D519" s="39"/>
      <c r="E519" s="39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44"/>
      <c r="C520" s="44"/>
      <c r="D520" s="39"/>
      <c r="E520" s="39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44"/>
      <c r="C521" s="44"/>
      <c r="D521" s="39"/>
      <c r="E521" s="39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44"/>
      <c r="C522" s="44"/>
      <c r="D522" s="39"/>
      <c r="E522" s="39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44"/>
      <c r="C523" s="44"/>
      <c r="D523" s="39"/>
      <c r="E523" s="39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44"/>
      <c r="C524" s="44"/>
      <c r="D524" s="39"/>
      <c r="E524" s="39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44"/>
      <c r="C525" s="44"/>
      <c r="D525" s="39"/>
      <c r="E525" s="39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44"/>
      <c r="C526" s="44"/>
      <c r="D526" s="39"/>
      <c r="E526" s="39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44"/>
      <c r="C527" s="44"/>
      <c r="D527" s="39"/>
      <c r="E527" s="39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44"/>
      <c r="C528" s="44"/>
      <c r="D528" s="39"/>
      <c r="E528" s="39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44"/>
      <c r="C529" s="44"/>
      <c r="D529" s="39"/>
      <c r="E529" s="39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44"/>
      <c r="C530" s="44"/>
      <c r="D530" s="39"/>
      <c r="E530" s="39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44"/>
      <c r="C531" s="44"/>
      <c r="D531" s="39"/>
      <c r="E531" s="39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44"/>
      <c r="C532" s="44"/>
      <c r="D532" s="39"/>
      <c r="E532" s="39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44"/>
      <c r="C533" s="44"/>
      <c r="D533" s="39"/>
      <c r="E533" s="39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44"/>
      <c r="C534" s="44"/>
      <c r="D534" s="39"/>
      <c r="E534" s="39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44"/>
      <c r="C535" s="44"/>
      <c r="D535" s="39"/>
      <c r="E535" s="39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44"/>
      <c r="C536" s="44"/>
      <c r="D536" s="39"/>
      <c r="E536" s="39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44"/>
      <c r="C537" s="44"/>
      <c r="D537" s="39"/>
      <c r="E537" s="39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44"/>
      <c r="C538" s="44"/>
      <c r="D538" s="39"/>
      <c r="E538" s="39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44"/>
      <c r="C539" s="44"/>
      <c r="D539" s="39"/>
      <c r="E539" s="39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44"/>
      <c r="C540" s="44"/>
      <c r="D540" s="39"/>
      <c r="E540" s="39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44"/>
      <c r="C541" s="44"/>
      <c r="D541" s="39"/>
      <c r="E541" s="39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44"/>
      <c r="C542" s="44"/>
      <c r="D542" s="39"/>
      <c r="E542" s="39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44"/>
      <c r="C543" s="44"/>
      <c r="D543" s="39"/>
      <c r="E543" s="39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44"/>
      <c r="C544" s="44"/>
      <c r="D544" s="39"/>
      <c r="E544" s="39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44"/>
      <c r="C545" s="44"/>
      <c r="D545" s="39"/>
      <c r="E545" s="39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44"/>
      <c r="C546" s="44"/>
      <c r="D546" s="39"/>
      <c r="E546" s="39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44"/>
      <c r="C547" s="44"/>
      <c r="D547" s="39"/>
      <c r="E547" s="39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44"/>
      <c r="C548" s="44"/>
      <c r="D548" s="39"/>
      <c r="E548" s="39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44"/>
      <c r="C549" s="44"/>
      <c r="D549" s="39"/>
      <c r="E549" s="39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44"/>
      <c r="C550" s="44"/>
      <c r="D550" s="39"/>
      <c r="E550" s="39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44"/>
      <c r="C551" s="44"/>
      <c r="D551" s="39"/>
      <c r="E551" s="39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44"/>
      <c r="C552" s="44"/>
      <c r="D552" s="39"/>
      <c r="E552" s="39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44"/>
      <c r="C553" s="44"/>
      <c r="D553" s="39"/>
      <c r="E553" s="39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44"/>
      <c r="C554" s="44"/>
      <c r="D554" s="39"/>
      <c r="E554" s="39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44"/>
      <c r="C555" s="44"/>
      <c r="D555" s="39"/>
      <c r="E555" s="39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44"/>
      <c r="C556" s="44"/>
      <c r="D556" s="39"/>
      <c r="E556" s="39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44"/>
      <c r="C557" s="44"/>
      <c r="D557" s="39"/>
      <c r="E557" s="39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44"/>
      <c r="C558" s="44"/>
      <c r="D558" s="39"/>
      <c r="E558" s="39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44"/>
      <c r="C559" s="44"/>
      <c r="D559" s="39"/>
      <c r="E559" s="39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44"/>
      <c r="C560" s="44"/>
      <c r="D560" s="39"/>
      <c r="E560" s="39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44"/>
      <c r="C561" s="44"/>
      <c r="D561" s="39"/>
      <c r="E561" s="39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44"/>
      <c r="C562" s="44"/>
      <c r="D562" s="39"/>
      <c r="E562" s="39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44"/>
      <c r="C563" s="44"/>
      <c r="D563" s="39"/>
      <c r="E563" s="39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44"/>
      <c r="C564" s="44"/>
      <c r="D564" s="39"/>
      <c r="E564" s="39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44"/>
      <c r="C565" s="44"/>
      <c r="D565" s="39"/>
      <c r="E565" s="39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44"/>
      <c r="C566" s="44"/>
      <c r="D566" s="39"/>
      <c r="E566" s="39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44"/>
      <c r="C567" s="44"/>
      <c r="D567" s="39"/>
      <c r="E567" s="39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44"/>
      <c r="C568" s="44"/>
      <c r="D568" s="39"/>
      <c r="E568" s="39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44"/>
      <c r="C569" s="44"/>
      <c r="D569" s="39"/>
      <c r="E569" s="39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44"/>
      <c r="C570" s="44"/>
      <c r="D570" s="39"/>
      <c r="E570" s="39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44"/>
      <c r="C571" s="44"/>
      <c r="D571" s="39"/>
      <c r="E571" s="39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44"/>
      <c r="C572" s="44"/>
      <c r="D572" s="39"/>
      <c r="E572" s="39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44"/>
      <c r="C573" s="44"/>
      <c r="D573" s="39"/>
      <c r="E573" s="39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44"/>
      <c r="C574" s="44"/>
      <c r="D574" s="39"/>
      <c r="E574" s="39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44"/>
      <c r="C575" s="44"/>
      <c r="D575" s="39"/>
      <c r="E575" s="39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44"/>
      <c r="C576" s="44"/>
      <c r="D576" s="39"/>
      <c r="E576" s="39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44"/>
      <c r="C577" s="44"/>
      <c r="D577" s="39"/>
      <c r="E577" s="39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44"/>
      <c r="C578" s="44"/>
      <c r="D578" s="39"/>
      <c r="E578" s="39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44"/>
      <c r="C579" s="44"/>
      <c r="D579" s="39"/>
      <c r="E579" s="39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44"/>
      <c r="C580" s="44"/>
      <c r="D580" s="39"/>
      <c r="E580" s="39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44"/>
      <c r="C581" s="44"/>
      <c r="D581" s="39"/>
      <c r="E581" s="39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44"/>
      <c r="C582" s="44"/>
      <c r="D582" s="39"/>
      <c r="E582" s="39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44"/>
      <c r="C583" s="44"/>
      <c r="D583" s="39"/>
      <c r="E583" s="39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44"/>
      <c r="C584" s="44"/>
      <c r="D584" s="39"/>
      <c r="E584" s="39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44"/>
      <c r="C585" s="44"/>
      <c r="D585" s="39"/>
      <c r="E585" s="39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44"/>
      <c r="C586" s="44"/>
      <c r="D586" s="39"/>
      <c r="E586" s="39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44"/>
      <c r="C587" s="44"/>
      <c r="D587" s="39"/>
      <c r="E587" s="39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44"/>
      <c r="C588" s="44"/>
      <c r="D588" s="39"/>
      <c r="E588" s="39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44"/>
      <c r="C589" s="44"/>
      <c r="D589" s="39"/>
      <c r="E589" s="39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44"/>
      <c r="C590" s="44"/>
      <c r="D590" s="39"/>
      <c r="E590" s="39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44"/>
      <c r="C591" s="44"/>
      <c r="D591" s="39"/>
      <c r="E591" s="39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44"/>
      <c r="C592" s="44"/>
      <c r="D592" s="39"/>
      <c r="E592" s="39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44"/>
      <c r="C593" s="44"/>
      <c r="D593" s="39"/>
      <c r="E593" s="39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44"/>
      <c r="C594" s="44"/>
      <c r="D594" s="39"/>
      <c r="E594" s="39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44"/>
      <c r="C595" s="44"/>
      <c r="D595" s="39"/>
      <c r="E595" s="39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44"/>
      <c r="C596" s="44"/>
      <c r="D596" s="39"/>
      <c r="E596" s="39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44"/>
      <c r="C597" s="44"/>
      <c r="D597" s="39"/>
      <c r="E597" s="39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44"/>
      <c r="C598" s="44"/>
      <c r="D598" s="39"/>
      <c r="E598" s="39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44"/>
      <c r="C599" s="44"/>
      <c r="D599" s="39"/>
      <c r="E599" s="39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44"/>
      <c r="C600" s="44"/>
      <c r="D600" s="39"/>
      <c r="E600" s="39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44"/>
      <c r="C601" s="44"/>
      <c r="D601" s="39"/>
      <c r="E601" s="39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44"/>
      <c r="C602" s="44"/>
      <c r="D602" s="39"/>
      <c r="E602" s="39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44"/>
      <c r="C603" s="44"/>
      <c r="D603" s="39"/>
      <c r="E603" s="39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44"/>
      <c r="C604" s="44"/>
      <c r="D604" s="39"/>
      <c r="E604" s="39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44"/>
      <c r="C605" s="44"/>
      <c r="D605" s="39"/>
      <c r="E605" s="39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44"/>
      <c r="C606" s="44"/>
      <c r="D606" s="39"/>
      <c r="E606" s="39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44"/>
      <c r="C607" s="44"/>
      <c r="D607" s="39"/>
      <c r="E607" s="39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44"/>
      <c r="C608" s="44"/>
      <c r="D608" s="39"/>
      <c r="E608" s="39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44"/>
      <c r="C609" s="44"/>
      <c r="D609" s="39"/>
      <c r="E609" s="39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44"/>
      <c r="C610" s="44"/>
      <c r="D610" s="39"/>
      <c r="E610" s="39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44"/>
      <c r="C611" s="44"/>
      <c r="D611" s="39"/>
      <c r="E611" s="39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44"/>
      <c r="C612" s="44"/>
      <c r="D612" s="39"/>
      <c r="E612" s="39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44"/>
      <c r="C613" s="44"/>
      <c r="D613" s="39"/>
      <c r="E613" s="39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44"/>
      <c r="C614" s="44"/>
      <c r="D614" s="39"/>
      <c r="E614" s="39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44"/>
      <c r="C615" s="44"/>
      <c r="D615" s="39"/>
      <c r="E615" s="39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44"/>
      <c r="C616" s="44"/>
      <c r="D616" s="39"/>
      <c r="E616" s="39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44"/>
      <c r="C617" s="44"/>
      <c r="D617" s="39"/>
      <c r="E617" s="39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44"/>
      <c r="C618" s="44"/>
      <c r="D618" s="39"/>
      <c r="E618" s="39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44"/>
      <c r="C619" s="44"/>
      <c r="D619" s="39"/>
      <c r="E619" s="39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44"/>
      <c r="C620" s="44"/>
      <c r="D620" s="39"/>
      <c r="E620" s="39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44"/>
      <c r="C621" s="44"/>
      <c r="D621" s="39"/>
      <c r="E621" s="39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44"/>
      <c r="C622" s="44"/>
      <c r="D622" s="39"/>
      <c r="E622" s="39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44"/>
      <c r="C623" s="44"/>
      <c r="D623" s="39"/>
      <c r="E623" s="39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44"/>
      <c r="C624" s="44"/>
      <c r="D624" s="39"/>
      <c r="E624" s="39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44"/>
      <c r="C625" s="44"/>
      <c r="D625" s="39"/>
      <c r="E625" s="39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44"/>
      <c r="C626" s="44"/>
      <c r="D626" s="39"/>
      <c r="E626" s="39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44"/>
      <c r="C627" s="44"/>
      <c r="D627" s="39"/>
      <c r="E627" s="39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44"/>
      <c r="C628" s="44"/>
      <c r="D628" s="39"/>
      <c r="E628" s="39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44"/>
      <c r="C629" s="44"/>
      <c r="D629" s="39"/>
      <c r="E629" s="39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44"/>
      <c r="C630" s="44"/>
      <c r="D630" s="39"/>
      <c r="E630" s="39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44"/>
      <c r="C631" s="44"/>
      <c r="D631" s="39"/>
      <c r="E631" s="39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44"/>
      <c r="C632" s="44"/>
      <c r="D632" s="39"/>
      <c r="E632" s="39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44"/>
      <c r="C633" s="44"/>
      <c r="D633" s="39"/>
      <c r="E633" s="39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44"/>
      <c r="C634" s="44"/>
      <c r="D634" s="39"/>
      <c r="E634" s="39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44"/>
      <c r="C635" s="44"/>
      <c r="D635" s="39"/>
      <c r="E635" s="39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44"/>
      <c r="C636" s="44"/>
      <c r="D636" s="39"/>
      <c r="E636" s="39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44"/>
      <c r="C637" s="44"/>
      <c r="D637" s="39"/>
      <c r="E637" s="39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44"/>
      <c r="C638" s="44"/>
      <c r="D638" s="39"/>
      <c r="E638" s="39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44"/>
      <c r="C639" s="44"/>
      <c r="D639" s="39"/>
      <c r="E639" s="39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44"/>
      <c r="C640" s="44"/>
      <c r="D640" s="39"/>
      <c r="E640" s="39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44"/>
      <c r="C641" s="44"/>
      <c r="D641" s="39"/>
      <c r="E641" s="39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44"/>
      <c r="C642" s="44"/>
      <c r="D642" s="39"/>
      <c r="E642" s="39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44"/>
      <c r="C643" s="44"/>
      <c r="D643" s="39"/>
      <c r="E643" s="39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44"/>
      <c r="C644" s="44"/>
      <c r="D644" s="39"/>
      <c r="E644" s="39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44"/>
      <c r="C645" s="44"/>
      <c r="D645" s="39"/>
      <c r="E645" s="39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44"/>
      <c r="C646" s="44"/>
      <c r="D646" s="39"/>
      <c r="E646" s="39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44"/>
      <c r="C647" s="44"/>
      <c r="D647" s="39"/>
      <c r="E647" s="39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44"/>
      <c r="C648" s="44"/>
      <c r="D648" s="39"/>
      <c r="E648" s="39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44"/>
      <c r="C649" s="44"/>
      <c r="D649" s="39"/>
      <c r="E649" s="39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44"/>
      <c r="C650" s="44"/>
      <c r="D650" s="39"/>
      <c r="E650" s="39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44"/>
      <c r="C651" s="44"/>
      <c r="D651" s="39"/>
      <c r="E651" s="39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44"/>
      <c r="C652" s="44"/>
      <c r="D652" s="39"/>
      <c r="E652" s="39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44"/>
      <c r="C653" s="44"/>
      <c r="D653" s="39"/>
      <c r="E653" s="39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44"/>
      <c r="C654" s="44"/>
      <c r="D654" s="39"/>
      <c r="E654" s="39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44"/>
      <c r="C655" s="44"/>
      <c r="D655" s="39"/>
      <c r="E655" s="39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44"/>
      <c r="C656" s="44"/>
      <c r="D656" s="39"/>
      <c r="E656" s="39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44"/>
      <c r="C657" s="44"/>
      <c r="D657" s="39"/>
      <c r="E657" s="39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44"/>
      <c r="C658" s="44"/>
      <c r="D658" s="39"/>
      <c r="E658" s="39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44"/>
      <c r="C659" s="44"/>
      <c r="D659" s="39"/>
      <c r="E659" s="39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44"/>
      <c r="C660" s="44"/>
      <c r="D660" s="39"/>
      <c r="E660" s="39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44"/>
      <c r="C661" s="44"/>
      <c r="D661" s="39"/>
      <c r="E661" s="39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44"/>
      <c r="C662" s="44"/>
      <c r="D662" s="39"/>
      <c r="E662" s="39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44"/>
      <c r="C663" s="44"/>
      <c r="D663" s="39"/>
      <c r="E663" s="39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44"/>
      <c r="C664" s="44"/>
      <c r="D664" s="39"/>
      <c r="E664" s="39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44"/>
      <c r="C665" s="44"/>
      <c r="D665" s="39"/>
      <c r="E665" s="39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44"/>
      <c r="C666" s="44"/>
      <c r="D666" s="39"/>
      <c r="E666" s="39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44"/>
      <c r="C667" s="44"/>
      <c r="D667" s="39"/>
      <c r="E667" s="39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44"/>
      <c r="C668" s="44"/>
      <c r="D668" s="39"/>
      <c r="E668" s="39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44"/>
      <c r="C669" s="44"/>
      <c r="D669" s="39"/>
      <c r="E669" s="39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44"/>
      <c r="C670" s="44"/>
      <c r="D670" s="39"/>
      <c r="E670" s="39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44"/>
      <c r="C671" s="44"/>
      <c r="D671" s="39"/>
      <c r="E671" s="39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44"/>
      <c r="C672" s="44"/>
      <c r="D672" s="39"/>
      <c r="E672" s="39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44"/>
      <c r="C673" s="44"/>
      <c r="D673" s="39"/>
      <c r="E673" s="39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44"/>
      <c r="C674" s="44"/>
      <c r="D674" s="39"/>
      <c r="E674" s="39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44"/>
      <c r="C675" s="44"/>
      <c r="D675" s="39"/>
      <c r="E675" s="39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44"/>
      <c r="C676" s="44"/>
      <c r="D676" s="39"/>
      <c r="E676" s="39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44"/>
      <c r="C677" s="44"/>
      <c r="D677" s="39"/>
      <c r="E677" s="39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44"/>
      <c r="C678" s="44"/>
      <c r="D678" s="39"/>
      <c r="E678" s="39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44"/>
      <c r="C679" s="44"/>
      <c r="D679" s="39"/>
      <c r="E679" s="39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44"/>
      <c r="C680" s="44"/>
      <c r="D680" s="39"/>
      <c r="E680" s="39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44"/>
      <c r="C681" s="44"/>
      <c r="D681" s="39"/>
      <c r="E681" s="39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44"/>
      <c r="C682" s="44"/>
      <c r="D682" s="39"/>
      <c r="E682" s="39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44"/>
      <c r="C683" s="44"/>
      <c r="D683" s="39"/>
      <c r="E683" s="39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44"/>
      <c r="C684" s="44"/>
      <c r="D684" s="39"/>
      <c r="E684" s="39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44"/>
      <c r="C685" s="44"/>
      <c r="D685" s="39"/>
      <c r="E685" s="39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44"/>
      <c r="C686" s="44"/>
      <c r="D686" s="39"/>
      <c r="E686" s="39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44"/>
      <c r="C687" s="44"/>
      <c r="D687" s="39"/>
      <c r="E687" s="39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44"/>
      <c r="C688" s="44"/>
      <c r="D688" s="39"/>
      <c r="E688" s="39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44"/>
      <c r="C689" s="44"/>
      <c r="D689" s="39"/>
      <c r="E689" s="39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44"/>
      <c r="C690" s="44"/>
      <c r="D690" s="39"/>
      <c r="E690" s="39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44"/>
      <c r="C691" s="44"/>
      <c r="D691" s="39"/>
      <c r="E691" s="39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44"/>
      <c r="C692" s="44"/>
      <c r="D692" s="39"/>
      <c r="E692" s="39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44"/>
      <c r="C693" s="44"/>
      <c r="D693" s="39"/>
      <c r="E693" s="39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44"/>
      <c r="C694" s="44"/>
      <c r="D694" s="39"/>
      <c r="E694" s="39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44"/>
      <c r="C695" s="44"/>
      <c r="D695" s="39"/>
      <c r="E695" s="39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44"/>
      <c r="C696" s="44"/>
      <c r="D696" s="39"/>
      <c r="E696" s="39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44"/>
      <c r="C697" s="44"/>
      <c r="D697" s="39"/>
      <c r="E697" s="39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44"/>
      <c r="C698" s="44"/>
      <c r="D698" s="39"/>
      <c r="E698" s="39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44"/>
      <c r="C699" s="44"/>
      <c r="D699" s="39"/>
      <c r="E699" s="39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44"/>
      <c r="C700" s="44"/>
      <c r="D700" s="39"/>
      <c r="E700" s="39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44"/>
      <c r="C701" s="44"/>
      <c r="D701" s="39"/>
      <c r="E701" s="39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44"/>
      <c r="C702" s="44"/>
      <c r="D702" s="39"/>
      <c r="E702" s="39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44"/>
      <c r="C703" s="44"/>
      <c r="D703" s="39"/>
      <c r="E703" s="39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44"/>
      <c r="C704" s="44"/>
      <c r="D704" s="39"/>
      <c r="E704" s="39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44"/>
      <c r="C705" s="44"/>
      <c r="D705" s="39"/>
      <c r="E705" s="39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44"/>
      <c r="C706" s="44"/>
      <c r="D706" s="39"/>
      <c r="E706" s="39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44"/>
      <c r="C707" s="44"/>
      <c r="D707" s="39"/>
      <c r="E707" s="39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44"/>
      <c r="C708" s="44"/>
      <c r="D708" s="39"/>
      <c r="E708" s="39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44"/>
      <c r="C709" s="44"/>
      <c r="D709" s="39"/>
      <c r="E709" s="39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44"/>
      <c r="C710" s="44"/>
      <c r="D710" s="39"/>
      <c r="E710" s="39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44"/>
      <c r="C711" s="44"/>
      <c r="D711" s="39"/>
      <c r="E711" s="39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44"/>
      <c r="C712" s="44"/>
      <c r="D712" s="39"/>
      <c r="E712" s="39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44"/>
      <c r="C713" s="44"/>
      <c r="D713" s="39"/>
      <c r="E713" s="39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44"/>
      <c r="C714" s="44"/>
      <c r="D714" s="39"/>
      <c r="E714" s="39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44"/>
      <c r="C715" s="44"/>
      <c r="D715" s="39"/>
      <c r="E715" s="39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44"/>
      <c r="C716" s="44"/>
      <c r="D716" s="39"/>
      <c r="E716" s="39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44"/>
      <c r="C717" s="44"/>
      <c r="D717" s="39"/>
      <c r="E717" s="39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44"/>
      <c r="C718" s="44"/>
      <c r="D718" s="39"/>
      <c r="E718" s="39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44"/>
      <c r="C719" s="44"/>
      <c r="D719" s="39"/>
      <c r="E719" s="39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44"/>
      <c r="C720" s="44"/>
      <c r="D720" s="39"/>
      <c r="E720" s="39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44"/>
      <c r="C721" s="44"/>
      <c r="D721" s="39"/>
      <c r="E721" s="39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44"/>
      <c r="C722" s="44"/>
      <c r="D722" s="39"/>
      <c r="E722" s="39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44"/>
      <c r="C723" s="44"/>
      <c r="D723" s="39"/>
      <c r="E723" s="39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44"/>
      <c r="C724" s="44"/>
      <c r="D724" s="39"/>
      <c r="E724" s="39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44"/>
      <c r="C725" s="44"/>
      <c r="D725" s="39"/>
      <c r="E725" s="39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44"/>
      <c r="C726" s="44"/>
      <c r="D726" s="39"/>
      <c r="E726" s="39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44"/>
      <c r="C727" s="44"/>
      <c r="D727" s="39"/>
      <c r="E727" s="39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44"/>
      <c r="C728" s="44"/>
      <c r="D728" s="39"/>
      <c r="E728" s="39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44"/>
      <c r="C729" s="44"/>
      <c r="D729" s="39"/>
      <c r="E729" s="39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44"/>
      <c r="C730" s="44"/>
      <c r="D730" s="39"/>
      <c r="E730" s="39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44"/>
      <c r="C731" s="44"/>
      <c r="D731" s="39"/>
      <c r="E731" s="39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44"/>
      <c r="C732" s="44"/>
      <c r="D732" s="39"/>
      <c r="E732" s="39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44"/>
      <c r="C733" s="44"/>
      <c r="D733" s="39"/>
      <c r="E733" s="39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44"/>
      <c r="C734" s="44"/>
      <c r="D734" s="39"/>
      <c r="E734" s="39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44"/>
      <c r="C735" s="44"/>
      <c r="D735" s="39"/>
      <c r="E735" s="39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44"/>
      <c r="C736" s="44"/>
      <c r="D736" s="39"/>
      <c r="E736" s="39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44"/>
      <c r="C737" s="44"/>
      <c r="D737" s="39"/>
      <c r="E737" s="39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44"/>
      <c r="C738" s="44"/>
      <c r="D738" s="39"/>
      <c r="E738" s="39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44"/>
      <c r="C739" s="44"/>
      <c r="D739" s="39"/>
      <c r="E739" s="39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44"/>
      <c r="C740" s="44"/>
      <c r="D740" s="39"/>
      <c r="E740" s="39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44"/>
      <c r="C741" s="44"/>
      <c r="D741" s="39"/>
      <c r="E741" s="39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44"/>
      <c r="C742" s="44"/>
      <c r="D742" s="39"/>
      <c r="E742" s="39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44"/>
      <c r="C743" s="44"/>
      <c r="D743" s="39"/>
      <c r="E743" s="39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44"/>
      <c r="C744" s="44"/>
      <c r="D744" s="39"/>
      <c r="E744" s="39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44"/>
      <c r="C745" s="44"/>
      <c r="D745" s="39"/>
      <c r="E745" s="39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44"/>
      <c r="C746" s="44"/>
      <c r="D746" s="39"/>
      <c r="E746" s="39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44"/>
      <c r="C747" s="44"/>
      <c r="D747" s="39"/>
      <c r="E747" s="39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44"/>
      <c r="C748" s="44"/>
      <c r="D748" s="39"/>
      <c r="E748" s="39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44"/>
      <c r="C749" s="44"/>
      <c r="D749" s="39"/>
      <c r="E749" s="39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44"/>
      <c r="C750" s="44"/>
      <c r="D750" s="39"/>
      <c r="E750" s="39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44"/>
      <c r="C751" s="44"/>
      <c r="D751" s="39"/>
      <c r="E751" s="39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44"/>
      <c r="C752" s="44"/>
      <c r="D752" s="39"/>
      <c r="E752" s="39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44"/>
      <c r="C753" s="44"/>
      <c r="D753" s="39"/>
      <c r="E753" s="39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44"/>
      <c r="C754" s="44"/>
      <c r="D754" s="39"/>
      <c r="E754" s="39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44"/>
      <c r="C755" s="44"/>
      <c r="D755" s="39"/>
      <c r="E755" s="39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44"/>
      <c r="C756" s="44"/>
      <c r="D756" s="39"/>
      <c r="E756" s="39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44"/>
      <c r="C757" s="44"/>
      <c r="D757" s="39"/>
      <c r="E757" s="39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44"/>
      <c r="C758" s="44"/>
      <c r="D758" s="39"/>
      <c r="E758" s="39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44"/>
      <c r="C759" s="44"/>
      <c r="D759" s="39"/>
      <c r="E759" s="39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44"/>
      <c r="C760" s="44"/>
      <c r="D760" s="39"/>
      <c r="E760" s="39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44"/>
      <c r="C761" s="44"/>
      <c r="D761" s="39"/>
      <c r="E761" s="39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44"/>
      <c r="C762" s="44"/>
      <c r="D762" s="39"/>
      <c r="E762" s="39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44"/>
      <c r="C763" s="44"/>
      <c r="D763" s="39"/>
      <c r="E763" s="39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44"/>
      <c r="C764" s="44"/>
      <c r="D764" s="39"/>
      <c r="E764" s="39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44"/>
      <c r="C765" s="44"/>
      <c r="D765" s="39"/>
      <c r="E765" s="39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44"/>
      <c r="C766" s="44"/>
      <c r="D766" s="39"/>
      <c r="E766" s="39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44"/>
      <c r="C767" s="44"/>
      <c r="D767" s="39"/>
      <c r="E767" s="39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44"/>
      <c r="C768" s="44"/>
      <c r="D768" s="39"/>
      <c r="E768" s="39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44"/>
      <c r="C769" s="44"/>
      <c r="D769" s="39"/>
      <c r="E769" s="39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44"/>
      <c r="C770" s="44"/>
      <c r="D770" s="39"/>
      <c r="E770" s="39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44"/>
      <c r="C771" s="44"/>
      <c r="D771" s="39"/>
      <c r="E771" s="39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44"/>
      <c r="C772" s="44"/>
      <c r="D772" s="39"/>
      <c r="E772" s="39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44"/>
      <c r="C773" s="44"/>
      <c r="D773" s="39"/>
      <c r="E773" s="39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44"/>
      <c r="C774" s="44"/>
      <c r="D774" s="39"/>
      <c r="E774" s="39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44"/>
      <c r="C775" s="44"/>
      <c r="D775" s="39"/>
      <c r="E775" s="39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44"/>
      <c r="C776" s="44"/>
      <c r="D776" s="39"/>
      <c r="E776" s="39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44"/>
      <c r="C777" s="44"/>
      <c r="D777" s="39"/>
      <c r="E777" s="39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44"/>
      <c r="C778" s="44"/>
      <c r="D778" s="39"/>
      <c r="E778" s="39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44"/>
      <c r="C779" s="44"/>
      <c r="D779" s="39"/>
      <c r="E779" s="39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44"/>
      <c r="C780" s="44"/>
      <c r="D780" s="39"/>
      <c r="E780" s="39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44"/>
      <c r="C781" s="44"/>
      <c r="D781" s="39"/>
      <c r="E781" s="39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44"/>
      <c r="C782" s="44"/>
      <c r="D782" s="39"/>
      <c r="E782" s="39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44"/>
      <c r="C783" s="44"/>
      <c r="D783" s="39"/>
      <c r="E783" s="39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44"/>
      <c r="C784" s="44"/>
      <c r="D784" s="39"/>
      <c r="E784" s="39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44"/>
      <c r="C785" s="44"/>
      <c r="D785" s="39"/>
      <c r="E785" s="39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44"/>
      <c r="C786" s="44"/>
      <c r="D786" s="39"/>
      <c r="E786" s="39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44"/>
      <c r="C787" s="44"/>
      <c r="D787" s="39"/>
      <c r="E787" s="39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44"/>
      <c r="C788" s="44"/>
      <c r="D788" s="39"/>
      <c r="E788" s="39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44"/>
      <c r="C789" s="44"/>
      <c r="D789" s="39"/>
      <c r="E789" s="39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44"/>
      <c r="C790" s="44"/>
      <c r="D790" s="39"/>
      <c r="E790" s="39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44"/>
      <c r="C791" s="44"/>
      <c r="D791" s="39"/>
      <c r="E791" s="39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44"/>
      <c r="C792" s="44"/>
      <c r="D792" s="39"/>
      <c r="E792" s="39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44"/>
      <c r="C793" s="44"/>
      <c r="D793" s="39"/>
      <c r="E793" s="39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44"/>
      <c r="C794" s="44"/>
      <c r="D794" s="39"/>
      <c r="E794" s="39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44"/>
      <c r="C795" s="44"/>
      <c r="D795" s="39"/>
      <c r="E795" s="39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44"/>
      <c r="C796" s="44"/>
      <c r="D796" s="39"/>
      <c r="E796" s="39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44"/>
      <c r="C797" s="44"/>
      <c r="D797" s="39"/>
      <c r="E797" s="39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44"/>
      <c r="C798" s="44"/>
      <c r="D798" s="39"/>
      <c r="E798" s="39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44"/>
      <c r="C799" s="44"/>
      <c r="D799" s="39"/>
      <c r="E799" s="39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44"/>
      <c r="C800" s="44"/>
      <c r="D800" s="39"/>
      <c r="E800" s="39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44"/>
      <c r="C801" s="44"/>
      <c r="D801" s="39"/>
      <c r="E801" s="39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44"/>
      <c r="C802" s="44"/>
      <c r="D802" s="39"/>
      <c r="E802" s="39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44"/>
      <c r="C803" s="44"/>
      <c r="D803" s="39"/>
      <c r="E803" s="39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44"/>
      <c r="C804" s="44"/>
      <c r="D804" s="39"/>
      <c r="E804" s="39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44"/>
      <c r="C805" s="44"/>
      <c r="D805" s="39"/>
      <c r="E805" s="39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44"/>
      <c r="C806" s="44"/>
      <c r="D806" s="39"/>
      <c r="E806" s="39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44"/>
      <c r="C807" s="44"/>
      <c r="D807" s="39"/>
      <c r="E807" s="39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44"/>
      <c r="C808" s="44"/>
      <c r="D808" s="39"/>
      <c r="E808" s="39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44"/>
      <c r="C809" s="44"/>
      <c r="D809" s="39"/>
      <c r="E809" s="39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44"/>
      <c r="C810" s="44"/>
      <c r="D810" s="39"/>
      <c r="E810" s="39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44"/>
      <c r="C811" s="44"/>
      <c r="D811" s="39"/>
      <c r="E811" s="39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44"/>
      <c r="C812" s="44"/>
      <c r="D812" s="39"/>
      <c r="E812" s="39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44"/>
      <c r="C813" s="44"/>
      <c r="D813" s="39"/>
      <c r="E813" s="39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44"/>
      <c r="C814" s="44"/>
      <c r="D814" s="39"/>
      <c r="E814" s="39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44"/>
      <c r="C815" s="44"/>
      <c r="D815" s="39"/>
      <c r="E815" s="39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44"/>
      <c r="C816" s="44"/>
      <c r="D816" s="39"/>
      <c r="E816" s="39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44"/>
      <c r="C817" s="44"/>
      <c r="D817" s="39"/>
      <c r="E817" s="39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44"/>
      <c r="C818" s="44"/>
      <c r="D818" s="39"/>
      <c r="E818" s="39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44"/>
      <c r="C819" s="44"/>
      <c r="D819" s="39"/>
      <c r="E819" s="39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44"/>
      <c r="C820" s="44"/>
      <c r="D820" s="39"/>
      <c r="E820" s="39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44"/>
      <c r="C821" s="44"/>
      <c r="D821" s="39"/>
      <c r="E821" s="39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44"/>
      <c r="C822" s="44"/>
      <c r="D822" s="39"/>
      <c r="E822" s="39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44"/>
      <c r="C823" s="44"/>
      <c r="D823" s="39"/>
      <c r="E823" s="39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44"/>
      <c r="C824" s="44"/>
      <c r="D824" s="39"/>
      <c r="E824" s="39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44"/>
      <c r="C825" s="44"/>
      <c r="D825" s="39"/>
      <c r="E825" s="39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44"/>
      <c r="C826" s="44"/>
      <c r="D826" s="39"/>
      <c r="E826" s="39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44"/>
      <c r="C827" s="44"/>
      <c r="D827" s="39"/>
      <c r="E827" s="39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44"/>
      <c r="C828" s="44"/>
      <c r="D828" s="39"/>
      <c r="E828" s="39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44"/>
      <c r="C829" s="44"/>
      <c r="D829" s="39"/>
      <c r="E829" s="39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44"/>
      <c r="C830" s="44"/>
      <c r="D830" s="39"/>
      <c r="E830" s="39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44"/>
      <c r="C831" s="44"/>
      <c r="D831" s="39"/>
      <c r="E831" s="39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44"/>
      <c r="C832" s="44"/>
      <c r="D832" s="39"/>
      <c r="E832" s="39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44"/>
      <c r="C833" s="44"/>
      <c r="D833" s="39"/>
      <c r="E833" s="39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44"/>
      <c r="C834" s="44"/>
      <c r="D834" s="39"/>
      <c r="E834" s="39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44"/>
      <c r="C835" s="44"/>
      <c r="D835" s="39"/>
      <c r="E835" s="39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44"/>
      <c r="C836" s="44"/>
      <c r="D836" s="39"/>
      <c r="E836" s="39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44"/>
      <c r="C837" s="44"/>
      <c r="D837" s="39"/>
      <c r="E837" s="39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44"/>
      <c r="C838" s="44"/>
      <c r="D838" s="39"/>
      <c r="E838" s="39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44"/>
      <c r="C839" s="44"/>
      <c r="D839" s="39"/>
      <c r="E839" s="39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44"/>
      <c r="C840" s="44"/>
      <c r="D840" s="39"/>
      <c r="E840" s="39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44"/>
      <c r="C841" s="44"/>
      <c r="D841" s="39"/>
      <c r="E841" s="39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44"/>
      <c r="C842" s="44"/>
      <c r="D842" s="39"/>
      <c r="E842" s="39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44"/>
      <c r="C843" s="44"/>
      <c r="D843" s="39"/>
      <c r="E843" s="39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44"/>
      <c r="C844" s="44"/>
      <c r="D844" s="39"/>
      <c r="E844" s="39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44"/>
      <c r="C845" s="44"/>
      <c r="D845" s="39"/>
      <c r="E845" s="39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44"/>
      <c r="C846" s="44"/>
      <c r="D846" s="39"/>
      <c r="E846" s="39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44"/>
      <c r="C847" s="44"/>
      <c r="D847" s="39"/>
      <c r="E847" s="39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44"/>
      <c r="C848" s="44"/>
      <c r="D848" s="39"/>
      <c r="E848" s="39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44"/>
      <c r="C849" s="44"/>
      <c r="D849" s="39"/>
      <c r="E849" s="39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44"/>
      <c r="C850" s="44"/>
      <c r="D850" s="39"/>
      <c r="E850" s="39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44"/>
      <c r="C851" s="44"/>
      <c r="D851" s="39"/>
      <c r="E851" s="39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44"/>
      <c r="C852" s="44"/>
      <c r="D852" s="39"/>
      <c r="E852" s="39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44"/>
      <c r="C853" s="44"/>
      <c r="D853" s="39"/>
      <c r="E853" s="39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44"/>
      <c r="C854" s="44"/>
      <c r="D854" s="39"/>
      <c r="E854" s="39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44"/>
      <c r="C855" s="44"/>
      <c r="D855" s="39"/>
      <c r="E855" s="39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44"/>
      <c r="C856" s="44"/>
      <c r="D856" s="39"/>
      <c r="E856" s="39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44"/>
      <c r="C857" s="44"/>
      <c r="D857" s="39"/>
      <c r="E857" s="39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44"/>
      <c r="C858" s="44"/>
      <c r="D858" s="39"/>
      <c r="E858" s="39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44"/>
      <c r="C859" s="44"/>
      <c r="D859" s="39"/>
      <c r="E859" s="39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44"/>
      <c r="C860" s="44"/>
      <c r="D860" s="39"/>
      <c r="E860" s="39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44"/>
      <c r="C861" s="44"/>
      <c r="D861" s="39"/>
      <c r="E861" s="39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44"/>
      <c r="C862" s="44"/>
      <c r="D862" s="39"/>
      <c r="E862" s="39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44"/>
      <c r="C863" s="44"/>
      <c r="D863" s="39"/>
      <c r="E863" s="39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44"/>
      <c r="C864" s="44"/>
      <c r="D864" s="39"/>
      <c r="E864" s="39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44"/>
      <c r="C865" s="44"/>
      <c r="D865" s="39"/>
      <c r="E865" s="39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44"/>
      <c r="C866" s="44"/>
      <c r="D866" s="39"/>
      <c r="E866" s="39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44"/>
      <c r="C867" s="44"/>
      <c r="D867" s="39"/>
      <c r="E867" s="39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44"/>
      <c r="C868" s="44"/>
      <c r="D868" s="39"/>
      <c r="E868" s="39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44"/>
      <c r="C869" s="44"/>
      <c r="D869" s="39"/>
      <c r="E869" s="39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44"/>
      <c r="C870" s="44"/>
      <c r="D870" s="39"/>
      <c r="E870" s="39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44"/>
      <c r="C871" s="44"/>
      <c r="D871" s="39"/>
      <c r="E871" s="39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44"/>
      <c r="C872" s="44"/>
      <c r="D872" s="39"/>
      <c r="E872" s="39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44"/>
      <c r="C873" s="44"/>
      <c r="D873" s="39"/>
      <c r="E873" s="39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44"/>
      <c r="C874" s="44"/>
      <c r="D874" s="39"/>
      <c r="E874" s="39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44"/>
      <c r="C875" s="44"/>
      <c r="D875" s="39"/>
      <c r="E875" s="39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44"/>
      <c r="C876" s="44"/>
      <c r="D876" s="39"/>
      <c r="E876" s="39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44"/>
      <c r="C877" s="44"/>
      <c r="D877" s="39"/>
      <c r="E877" s="39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44"/>
      <c r="C878" s="44"/>
      <c r="D878" s="39"/>
      <c r="E878" s="39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44"/>
      <c r="C879" s="44"/>
      <c r="D879" s="39"/>
      <c r="E879" s="39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44"/>
      <c r="C880" s="44"/>
      <c r="D880" s="39"/>
      <c r="E880" s="39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44"/>
      <c r="C881" s="44"/>
      <c r="D881" s="39"/>
      <c r="E881" s="39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44"/>
      <c r="C882" s="44"/>
      <c r="D882" s="39"/>
      <c r="E882" s="39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44"/>
      <c r="C883" s="44"/>
      <c r="D883" s="39"/>
      <c r="E883" s="39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44"/>
      <c r="C884" s="44"/>
      <c r="D884" s="39"/>
      <c r="E884" s="39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44"/>
      <c r="C885" s="44"/>
      <c r="D885" s="39"/>
      <c r="E885" s="39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44"/>
      <c r="C886" s="44"/>
      <c r="D886" s="39"/>
      <c r="E886" s="39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44"/>
      <c r="C887" s="44"/>
      <c r="D887" s="39"/>
      <c r="E887" s="39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44"/>
      <c r="C888" s="44"/>
      <c r="D888" s="39"/>
      <c r="E888" s="39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44"/>
      <c r="C889" s="44"/>
      <c r="D889" s="39"/>
      <c r="E889" s="39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44"/>
      <c r="C890" s="44"/>
      <c r="D890" s="39"/>
      <c r="E890" s="39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44"/>
      <c r="C891" s="44"/>
      <c r="D891" s="39"/>
      <c r="E891" s="39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44"/>
      <c r="C892" s="44"/>
      <c r="D892" s="39"/>
      <c r="E892" s="39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44"/>
      <c r="C893" s="44"/>
      <c r="D893" s="39"/>
      <c r="E893" s="39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44"/>
      <c r="C894" s="44"/>
      <c r="D894" s="39"/>
      <c r="E894" s="39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44"/>
      <c r="C895" s="44"/>
      <c r="D895" s="39"/>
      <c r="E895" s="39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44"/>
      <c r="C896" s="44"/>
      <c r="D896" s="39"/>
      <c r="E896" s="39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44"/>
      <c r="C897" s="44"/>
      <c r="D897" s="39"/>
      <c r="E897" s="39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44"/>
      <c r="C898" s="44"/>
      <c r="D898" s="39"/>
      <c r="E898" s="39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44"/>
      <c r="C899" s="44"/>
      <c r="D899" s="39"/>
      <c r="E899" s="39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44"/>
      <c r="C900" s="44"/>
      <c r="D900" s="39"/>
      <c r="E900" s="39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44"/>
      <c r="C901" s="44"/>
      <c r="D901" s="39"/>
      <c r="E901" s="39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44"/>
      <c r="C902" s="44"/>
      <c r="D902" s="39"/>
      <c r="E902" s="39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44"/>
      <c r="C903" s="44"/>
      <c r="D903" s="39"/>
      <c r="E903" s="39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44"/>
      <c r="C904" s="44"/>
      <c r="D904" s="39"/>
      <c r="E904" s="39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44"/>
      <c r="C905" s="44"/>
      <c r="D905" s="39"/>
      <c r="E905" s="39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44"/>
      <c r="C906" s="44"/>
      <c r="D906" s="39"/>
      <c r="E906" s="39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44"/>
      <c r="C907" s="44"/>
      <c r="D907" s="39"/>
      <c r="E907" s="39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44"/>
      <c r="C908" s="44"/>
      <c r="D908" s="39"/>
      <c r="E908" s="39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44"/>
      <c r="C909" s="44"/>
      <c r="D909" s="39"/>
      <c r="E909" s="39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44"/>
      <c r="C910" s="44"/>
      <c r="D910" s="39"/>
      <c r="E910" s="39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44"/>
      <c r="C911" s="44"/>
      <c r="D911" s="39"/>
      <c r="E911" s="39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44"/>
      <c r="C912" s="44"/>
      <c r="D912" s="39"/>
      <c r="E912" s="39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44"/>
      <c r="C913" s="44"/>
      <c r="D913" s="39"/>
      <c r="E913" s="39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44"/>
      <c r="C914" s="44"/>
      <c r="D914" s="39"/>
      <c r="E914" s="39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44"/>
      <c r="C915" s="44"/>
      <c r="D915" s="39"/>
      <c r="E915" s="39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44"/>
      <c r="C916" s="44"/>
      <c r="D916" s="39"/>
      <c r="E916" s="39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44"/>
      <c r="C917" s="44"/>
      <c r="D917" s="39"/>
      <c r="E917" s="39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44"/>
      <c r="C918" s="44"/>
      <c r="D918" s="39"/>
      <c r="E918" s="39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44"/>
      <c r="C919" s="44"/>
      <c r="D919" s="39"/>
      <c r="E919" s="39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44"/>
      <c r="C920" s="44"/>
      <c r="D920" s="39"/>
      <c r="E920" s="39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44"/>
      <c r="C921" s="44"/>
      <c r="D921" s="39"/>
      <c r="E921" s="39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44"/>
      <c r="C922" s="44"/>
      <c r="D922" s="39"/>
      <c r="E922" s="39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44"/>
      <c r="C923" s="44"/>
      <c r="D923" s="39"/>
      <c r="E923" s="39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44"/>
      <c r="C924" s="44"/>
      <c r="D924" s="39"/>
      <c r="E924" s="39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44"/>
      <c r="C925" s="44"/>
      <c r="D925" s="39"/>
      <c r="E925" s="39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44"/>
      <c r="C926" s="44"/>
      <c r="D926" s="39"/>
      <c r="E926" s="39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44"/>
      <c r="C927" s="44"/>
      <c r="D927" s="39"/>
      <c r="E927" s="39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44"/>
      <c r="C928" s="44"/>
      <c r="D928" s="39"/>
      <c r="E928" s="39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44"/>
      <c r="C929" s="44"/>
      <c r="D929" s="39"/>
      <c r="E929" s="39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44"/>
      <c r="C930" s="44"/>
      <c r="D930" s="39"/>
      <c r="E930" s="39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44"/>
      <c r="C931" s="44"/>
      <c r="D931" s="39"/>
      <c r="E931" s="39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44"/>
      <c r="C932" s="44"/>
      <c r="D932" s="39"/>
      <c r="E932" s="39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44"/>
      <c r="C933" s="44"/>
      <c r="D933" s="39"/>
      <c r="E933" s="39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44"/>
      <c r="C934" s="44"/>
      <c r="D934" s="39"/>
      <c r="E934" s="39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44"/>
      <c r="C935" s="44"/>
      <c r="D935" s="39"/>
      <c r="E935" s="39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44"/>
      <c r="C936" s="44"/>
      <c r="D936" s="39"/>
      <c r="E936" s="39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44"/>
      <c r="C937" s="44"/>
      <c r="D937" s="39"/>
      <c r="E937" s="39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44"/>
      <c r="C938" s="44"/>
      <c r="D938" s="39"/>
      <c r="E938" s="39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44"/>
      <c r="C939" s="44"/>
      <c r="D939" s="39"/>
      <c r="E939" s="39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44"/>
      <c r="C940" s="44"/>
      <c r="D940" s="39"/>
      <c r="E940" s="39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44"/>
      <c r="C941" s="44"/>
      <c r="D941" s="39"/>
      <c r="E941" s="39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44"/>
      <c r="C942" s="44"/>
      <c r="D942" s="39"/>
      <c r="E942" s="39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44"/>
      <c r="C943" s="44"/>
      <c r="D943" s="39"/>
      <c r="E943" s="39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44"/>
      <c r="C944" s="44"/>
      <c r="D944" s="39"/>
      <c r="E944" s="39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44"/>
      <c r="C945" s="44"/>
      <c r="D945" s="39"/>
      <c r="E945" s="39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44"/>
      <c r="C946" s="44"/>
      <c r="D946" s="39"/>
      <c r="E946" s="39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44"/>
      <c r="C947" s="44"/>
      <c r="D947" s="39"/>
      <c r="E947" s="39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44"/>
      <c r="C948" s="44"/>
      <c r="D948" s="39"/>
      <c r="E948" s="39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44"/>
      <c r="C949" s="44"/>
      <c r="D949" s="39"/>
      <c r="E949" s="39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44"/>
      <c r="C950" s="44"/>
      <c r="D950" s="39"/>
      <c r="E950" s="39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44"/>
      <c r="C951" s="44"/>
      <c r="D951" s="39"/>
      <c r="E951" s="39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44"/>
      <c r="C952" s="44"/>
      <c r="D952" s="39"/>
      <c r="E952" s="39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44"/>
      <c r="C953" s="44"/>
      <c r="D953" s="39"/>
      <c r="E953" s="39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44"/>
      <c r="C954" s="44"/>
      <c r="D954" s="39"/>
      <c r="E954" s="39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44"/>
      <c r="C955" s="44"/>
      <c r="D955" s="39"/>
      <c r="E955" s="39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44"/>
      <c r="C956" s="44"/>
      <c r="D956" s="39"/>
      <c r="E956" s="39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44"/>
      <c r="C957" s="44"/>
      <c r="D957" s="39"/>
      <c r="E957" s="39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44"/>
      <c r="C958" s="44"/>
      <c r="D958" s="39"/>
      <c r="E958" s="39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44"/>
      <c r="C959" s="44"/>
      <c r="D959" s="39"/>
      <c r="E959" s="39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44"/>
      <c r="C960" s="44"/>
      <c r="D960" s="39"/>
      <c r="E960" s="39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44"/>
      <c r="C961" s="44"/>
      <c r="D961" s="39"/>
      <c r="E961" s="39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44"/>
      <c r="C962" s="44"/>
      <c r="D962" s="39"/>
      <c r="E962" s="39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44"/>
      <c r="C963" s="44"/>
      <c r="D963" s="39"/>
      <c r="E963" s="39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44"/>
      <c r="C964" s="44"/>
      <c r="D964" s="39"/>
      <c r="E964" s="39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44"/>
      <c r="C965" s="44"/>
      <c r="D965" s="39"/>
      <c r="E965" s="39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44"/>
      <c r="C966" s="44"/>
      <c r="D966" s="39"/>
      <c r="E966" s="39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44"/>
      <c r="C967" s="44"/>
      <c r="D967" s="39"/>
      <c r="E967" s="39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44"/>
      <c r="C968" s="44"/>
      <c r="D968" s="39"/>
      <c r="E968" s="39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44"/>
      <c r="C969" s="44"/>
      <c r="D969" s="39"/>
      <c r="E969" s="39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44"/>
      <c r="C970" s="44"/>
      <c r="D970" s="39"/>
      <c r="E970" s="39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44"/>
      <c r="C971" s="44"/>
      <c r="D971" s="39"/>
      <c r="E971" s="39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44"/>
      <c r="C972" s="44"/>
      <c r="D972" s="39"/>
      <c r="E972" s="39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44"/>
      <c r="C973" s="44"/>
      <c r="D973" s="39"/>
      <c r="E973" s="39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44"/>
      <c r="C974" s="44"/>
      <c r="D974" s="39"/>
      <c r="E974" s="39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44"/>
      <c r="C975" s="44"/>
      <c r="D975" s="39"/>
      <c r="E975" s="39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44"/>
      <c r="C976" s="44"/>
      <c r="D976" s="39"/>
      <c r="E976" s="39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44"/>
      <c r="C977" s="44"/>
      <c r="D977" s="39"/>
      <c r="E977" s="39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44"/>
      <c r="C978" s="44"/>
      <c r="D978" s="39"/>
      <c r="E978" s="39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44"/>
      <c r="C979" s="44"/>
      <c r="D979" s="39"/>
      <c r="E979" s="39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44"/>
      <c r="C980" s="44"/>
      <c r="D980" s="39"/>
      <c r="E980" s="39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44"/>
      <c r="C981" s="44"/>
      <c r="D981" s="39"/>
      <c r="E981" s="39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44"/>
      <c r="C982" s="44"/>
      <c r="D982" s="39"/>
      <c r="E982" s="39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44"/>
      <c r="C983" s="44"/>
      <c r="D983" s="39"/>
      <c r="E983" s="39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44"/>
      <c r="C984" s="44"/>
      <c r="D984" s="39"/>
      <c r="E984" s="39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44"/>
      <c r="C985" s="44"/>
      <c r="D985" s="39"/>
      <c r="E985" s="39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44"/>
      <c r="C986" s="44"/>
      <c r="D986" s="39"/>
      <c r="E986" s="39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44"/>
      <c r="C987" s="44"/>
      <c r="D987" s="39"/>
      <c r="E987" s="39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44"/>
      <c r="C988" s="44"/>
      <c r="D988" s="39"/>
      <c r="E988" s="39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44"/>
      <c r="C989" s="44"/>
      <c r="D989" s="39"/>
      <c r="E989" s="39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44"/>
      <c r="C990" s="44"/>
      <c r="D990" s="39"/>
      <c r="E990" s="39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44"/>
      <c r="C991" s="44"/>
      <c r="D991" s="39"/>
      <c r="E991" s="39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44"/>
      <c r="C992" s="44"/>
      <c r="D992" s="39"/>
      <c r="E992" s="39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44"/>
      <c r="C993" s="44"/>
      <c r="D993" s="39"/>
      <c r="E993" s="39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44"/>
      <c r="C994" s="44"/>
      <c r="D994" s="39"/>
      <c r="E994" s="39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44"/>
      <c r="C995" s="44"/>
      <c r="D995" s="39"/>
      <c r="E995" s="39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44"/>
      <c r="C996" s="44"/>
      <c r="D996" s="39"/>
      <c r="E996" s="39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44"/>
      <c r="C997" s="44"/>
      <c r="D997" s="39"/>
      <c r="E997" s="39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44"/>
      <c r="C998" s="44"/>
      <c r="D998" s="39"/>
      <c r="E998" s="39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44"/>
      <c r="C999" s="44"/>
      <c r="D999" s="39"/>
      <c r="E999" s="39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44"/>
      <c r="C1000" s="44"/>
      <c r="D1000" s="39"/>
      <c r="E1000" s="39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44"/>
      <c r="C1001" s="44"/>
      <c r="D1001" s="39"/>
      <c r="E1001" s="39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44"/>
      <c r="C1002" s="44"/>
      <c r="D1002" s="39"/>
      <c r="E1002" s="39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44"/>
      <c r="C1003" s="44"/>
      <c r="D1003" s="39"/>
      <c r="E1003" s="39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44"/>
      <c r="C1004" s="44"/>
      <c r="D1004" s="39"/>
      <c r="E1004" s="39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44"/>
      <c r="C1005" s="44"/>
      <c r="D1005" s="39"/>
      <c r="E1005" s="39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  <row r="1006" spans="1:65" ht="19.5" customHeight="1" x14ac:dyDescent="0.6">
      <c r="A1006" s="39"/>
      <c r="B1006" s="44"/>
      <c r="C1006" s="44"/>
      <c r="D1006" s="39"/>
      <c r="E1006" s="39"/>
      <c r="F1006" s="44"/>
      <c r="G1006" s="44"/>
      <c r="H1006" s="44"/>
      <c r="I1006" s="44"/>
      <c r="J1006" s="44"/>
      <c r="K1006" s="44"/>
      <c r="L1006" s="44"/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BL1006" s="39"/>
      <c r="BM1006" s="39"/>
    </row>
  </sheetData>
  <mergeCells count="17">
    <mergeCell ref="AM2:AM4"/>
    <mergeCell ref="AQ2:AQ4"/>
    <mergeCell ref="AS2:AS4"/>
    <mergeCell ref="O58:Q58"/>
    <mergeCell ref="O59:Q59"/>
    <mergeCell ref="AI2:AI4"/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M1005"/>
  <sheetViews>
    <sheetView workbookViewId="0">
      <pane ySplit="4" topLeftCell="A49" activePane="bottomLeft" state="frozen"/>
      <selection pane="bottomLeft" activeCell="A56" sqref="A56:XFD58"/>
    </sheetView>
  </sheetViews>
  <sheetFormatPr defaultColWidth="10.08203125" defaultRowHeight="15" customHeight="1" x14ac:dyDescent="0.6"/>
  <cols>
    <col min="1" max="1" width="4.6640625" style="45" customWidth="1"/>
    <col min="2" max="2" width="5" style="45" customWidth="1"/>
    <col min="3" max="3" width="6.1640625" style="45" customWidth="1"/>
    <col min="4" max="4" width="19.9140625" style="45" customWidth="1"/>
    <col min="5" max="5" width="5.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8" customHeight="1" x14ac:dyDescent="0.6">
      <c r="A1" s="34"/>
      <c r="B1" s="34"/>
      <c r="C1" s="53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>
        <v>2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18" customHeight="1" x14ac:dyDescent="0.6">
      <c r="A2" s="86" t="s">
        <v>0</v>
      </c>
      <c r="B2" s="87"/>
      <c r="C2" s="87"/>
      <c r="D2" s="87"/>
      <c r="E2" s="88"/>
      <c r="F2" s="89" t="s">
        <v>64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8"/>
      <c r="AE2" s="35"/>
      <c r="AF2" s="90" t="s">
        <v>2</v>
      </c>
      <c r="AG2" s="36"/>
      <c r="AH2" s="36"/>
      <c r="AI2" s="90" t="s">
        <v>3</v>
      </c>
      <c r="AJ2" s="36"/>
      <c r="AK2" s="36"/>
      <c r="AL2" s="36"/>
      <c r="AM2" s="90" t="s">
        <v>4</v>
      </c>
      <c r="AN2" s="36"/>
      <c r="AO2" s="36"/>
      <c r="AP2" s="36"/>
      <c r="AQ2" s="90" t="s">
        <v>5</v>
      </c>
      <c r="AR2" s="36"/>
      <c r="AS2" s="90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18" customHeight="1" x14ac:dyDescent="0.6">
      <c r="A3" s="86" t="str">
        <f>ฉบับนักเรียน!A3</f>
        <v>นางสาวธวัลรัตน์ ยศเรือง  นางสาวอรพิชา อรุโณทัย</v>
      </c>
      <c r="B3" s="87"/>
      <c r="C3" s="87"/>
      <c r="D3" s="87"/>
      <c r="E3" s="88"/>
      <c r="F3" s="86" t="s">
        <v>7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8"/>
      <c r="AE3" s="35"/>
      <c r="AF3" s="91"/>
      <c r="AG3" s="36"/>
      <c r="AH3" s="36"/>
      <c r="AI3" s="91"/>
      <c r="AJ3" s="36"/>
      <c r="AK3" s="36"/>
      <c r="AL3" s="36"/>
      <c r="AM3" s="91"/>
      <c r="AN3" s="36"/>
      <c r="AO3" s="36"/>
      <c r="AP3" s="36"/>
      <c r="AQ3" s="91"/>
      <c r="AR3" s="36"/>
      <c r="AS3" s="91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18" customHeight="1" x14ac:dyDescent="0.6">
      <c r="A4" s="19" t="s">
        <v>8</v>
      </c>
      <c r="B4" s="19" t="s">
        <v>9</v>
      </c>
      <c r="C4" s="19" t="s">
        <v>65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35"/>
      <c r="AF4" s="92"/>
      <c r="AG4" s="36"/>
      <c r="AH4" s="36"/>
      <c r="AI4" s="92"/>
      <c r="AJ4" s="36"/>
      <c r="AK4" s="36"/>
      <c r="AL4" s="36"/>
      <c r="AM4" s="92"/>
      <c r="AN4" s="36"/>
      <c r="AO4" s="36"/>
      <c r="AP4" s="36"/>
      <c r="AQ4" s="92"/>
      <c r="AR4" s="36"/>
      <c r="AS4" s="92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.75" customHeight="1" x14ac:dyDescent="0.6">
      <c r="A5" s="37" t="s">
        <v>66</v>
      </c>
      <c r="B5" s="38" t="s">
        <v>141</v>
      </c>
      <c r="C5" s="83">
        <v>42971</v>
      </c>
      <c r="D5" s="39" t="s">
        <v>100</v>
      </c>
      <c r="E5" s="37" t="s">
        <v>67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66">
        <f t="shared" ref="AE5:AE49" si="0">H5+M5+R5+U5+AC5</f>
        <v>0</v>
      </c>
      <c r="AF5" s="37">
        <f t="shared" ref="AF5:AF44" si="1">SUM(H5,M5,R5,U5,AC5)</f>
        <v>0</v>
      </c>
      <c r="AG5" s="37" t="b">
        <f t="shared" ref="AG5:AG48" si="2">IF(L5=3,1,IF(L5=2,2,IF(L5=1,3)))</f>
        <v>0</v>
      </c>
      <c r="AH5" s="37">
        <f t="shared" ref="AH5:AH48" si="3">J5+L5+Q5+W5+AA5</f>
        <v>0</v>
      </c>
      <c r="AI5" s="37">
        <f t="shared" ref="AI5:AI44" si="4">SUM(J5,L5,Q5,W5,AA5)</f>
        <v>0</v>
      </c>
      <c r="AJ5" s="37" t="b">
        <f t="shared" ref="AJ5:AJ48" si="5">IF(Z5=3,1,IF(Z5=2,2,IF(Z5=1,3)))</f>
        <v>0</v>
      </c>
      <c r="AK5" s="37" t="b">
        <f t="shared" ref="AK5:AK48" si="6">IF(AD5=3,1,IF(AD5=2,2,IF(AD5=1,3)))</f>
        <v>0</v>
      </c>
      <c r="AL5" s="37">
        <f t="shared" ref="AL5:AL48" si="7">G5+O5+T5+Z5+AD5</f>
        <v>0</v>
      </c>
      <c r="AM5" s="37">
        <f t="shared" ref="AM5:AM44" si="8">SUM(G5,O5,T5,Z5,AD5)</f>
        <v>0</v>
      </c>
      <c r="AN5" s="37" t="b">
        <f t="shared" ref="AN5:AN48" si="9">IF(P5=3,1,IF(P5=2,2,IF(P5=1,3)))</f>
        <v>0</v>
      </c>
      <c r="AO5" s="37" t="b">
        <f t="shared" ref="AO5:AO48" si="10">IF(S5=3,1,IF(S5=2,2,IF(S5=1,3)))</f>
        <v>0</v>
      </c>
      <c r="AP5" s="37">
        <f t="shared" ref="AP5:AP48" si="11">K5+P5+S5+X5+AB5</f>
        <v>0</v>
      </c>
      <c r="AQ5" s="37">
        <f t="shared" ref="AQ5:AQ44" si="12">SUM(K5,P5,S5,X5,AB5)</f>
        <v>0</v>
      </c>
      <c r="AR5" s="37">
        <f t="shared" ref="AR5:AR48" si="13">F5+I5+N5+V5+Y5</f>
        <v>0</v>
      </c>
      <c r="AS5" s="37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.75" customHeight="1" x14ac:dyDescent="0.6">
      <c r="A6" s="20" t="s">
        <v>13</v>
      </c>
      <c r="B6" s="38" t="s">
        <v>141</v>
      </c>
      <c r="C6" s="83">
        <v>43387</v>
      </c>
      <c r="D6" s="23" t="s">
        <v>101</v>
      </c>
      <c r="E6" s="37" t="s">
        <v>67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.75" customHeight="1" x14ac:dyDescent="0.6">
      <c r="A7" s="20" t="s">
        <v>14</v>
      </c>
      <c r="B7" s="38" t="s">
        <v>141</v>
      </c>
      <c r="C7" s="81">
        <v>43422</v>
      </c>
      <c r="D7" s="23" t="s">
        <v>102</v>
      </c>
      <c r="E7" s="37" t="s">
        <v>67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.75" customHeight="1" x14ac:dyDescent="0.6">
      <c r="A8" s="20" t="s">
        <v>15</v>
      </c>
      <c r="B8" s="38" t="s">
        <v>141</v>
      </c>
      <c r="C8" s="82">
        <v>43502</v>
      </c>
      <c r="D8" s="23" t="s">
        <v>103</v>
      </c>
      <c r="E8" s="37" t="s">
        <v>67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.75" customHeight="1" x14ac:dyDescent="0.6">
      <c r="A9" s="20" t="s">
        <v>16</v>
      </c>
      <c r="B9" s="38" t="s">
        <v>141</v>
      </c>
      <c r="C9" s="82">
        <v>43532</v>
      </c>
      <c r="D9" s="23" t="s">
        <v>104</v>
      </c>
      <c r="E9" s="37" t="s">
        <v>67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.75" customHeight="1" x14ac:dyDescent="0.6">
      <c r="A10" s="20" t="s">
        <v>17</v>
      </c>
      <c r="B10" s="38" t="s">
        <v>141</v>
      </c>
      <c r="C10" s="82">
        <v>43588</v>
      </c>
      <c r="D10" s="23" t="s">
        <v>105</v>
      </c>
      <c r="E10" s="37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.75" customHeight="1" x14ac:dyDescent="0.6">
      <c r="A11" s="20" t="s">
        <v>18</v>
      </c>
      <c r="B11" s="38" t="s">
        <v>141</v>
      </c>
      <c r="C11" s="82">
        <v>43631</v>
      </c>
      <c r="D11" s="23" t="s">
        <v>106</v>
      </c>
      <c r="E11" s="37" t="s">
        <v>67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.75" customHeight="1" x14ac:dyDescent="0.6">
      <c r="A12" s="20" t="s">
        <v>19</v>
      </c>
      <c r="B12" s="38" t="s">
        <v>141</v>
      </c>
      <c r="C12" s="82">
        <v>43679</v>
      </c>
      <c r="D12" s="23" t="s">
        <v>107</v>
      </c>
      <c r="E12" s="37" t="s">
        <v>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.75" customHeight="1" x14ac:dyDescent="0.6">
      <c r="A13" s="20" t="s">
        <v>20</v>
      </c>
      <c r="B13" s="38" t="s">
        <v>141</v>
      </c>
      <c r="C13" s="83">
        <v>43686</v>
      </c>
      <c r="D13" s="23" t="s">
        <v>108</v>
      </c>
      <c r="E13" s="37" t="s">
        <v>67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.75" customHeight="1" x14ac:dyDescent="0.6">
      <c r="A14" s="20" t="s">
        <v>21</v>
      </c>
      <c r="B14" s="38" t="s">
        <v>141</v>
      </c>
      <c r="C14" s="82">
        <v>43857</v>
      </c>
      <c r="D14" s="23" t="s">
        <v>109</v>
      </c>
      <c r="E14" s="37" t="s">
        <v>67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.75" customHeight="1" x14ac:dyDescent="0.6">
      <c r="A15" s="20" t="s">
        <v>22</v>
      </c>
      <c r="B15" s="38" t="s">
        <v>141</v>
      </c>
      <c r="C15" s="82">
        <v>43867</v>
      </c>
      <c r="D15" s="23" t="s">
        <v>110</v>
      </c>
      <c r="E15" s="37" t="s">
        <v>67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.75" customHeight="1" x14ac:dyDescent="0.6">
      <c r="A16" s="20" t="s">
        <v>23</v>
      </c>
      <c r="B16" s="38" t="s">
        <v>141</v>
      </c>
      <c r="C16" s="82">
        <v>43900</v>
      </c>
      <c r="D16" s="23" t="s">
        <v>111</v>
      </c>
      <c r="E16" s="37" t="s">
        <v>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.75" customHeight="1" x14ac:dyDescent="0.6">
      <c r="A17" s="20" t="s">
        <v>24</v>
      </c>
      <c r="B17" s="38" t="s">
        <v>141</v>
      </c>
      <c r="C17" s="82">
        <v>46261</v>
      </c>
      <c r="D17" s="23" t="s">
        <v>112</v>
      </c>
      <c r="E17" s="37" t="s">
        <v>67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.75" customHeight="1" x14ac:dyDescent="0.6">
      <c r="A18" s="20" t="s">
        <v>25</v>
      </c>
      <c r="B18" s="38" t="s">
        <v>141</v>
      </c>
      <c r="C18" s="81">
        <v>43412</v>
      </c>
      <c r="D18" s="23" t="s">
        <v>113</v>
      </c>
      <c r="E18" s="20" t="s">
        <v>68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.75" customHeight="1" x14ac:dyDescent="0.6">
      <c r="A19" s="20" t="s">
        <v>26</v>
      </c>
      <c r="B19" s="38" t="s">
        <v>141</v>
      </c>
      <c r="C19" s="81">
        <v>43442</v>
      </c>
      <c r="D19" s="23" t="s">
        <v>114</v>
      </c>
      <c r="E19" s="20" t="s">
        <v>68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.75" customHeight="1" x14ac:dyDescent="0.6">
      <c r="A20" s="20" t="s">
        <v>27</v>
      </c>
      <c r="B20" s="38" t="s">
        <v>141</v>
      </c>
      <c r="C20" s="82">
        <v>43510</v>
      </c>
      <c r="D20" s="23" t="s">
        <v>115</v>
      </c>
      <c r="E20" s="20" t="s">
        <v>68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.75" customHeight="1" x14ac:dyDescent="0.6">
      <c r="A21" s="20" t="s">
        <v>28</v>
      </c>
      <c r="B21" s="38" t="s">
        <v>141</v>
      </c>
      <c r="C21" s="82">
        <v>43513</v>
      </c>
      <c r="D21" s="23" t="s">
        <v>116</v>
      </c>
      <c r="E21" s="20" t="s">
        <v>68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.75" customHeight="1" x14ac:dyDescent="0.6">
      <c r="A22" s="20" t="s">
        <v>29</v>
      </c>
      <c r="B22" s="38" t="s">
        <v>141</v>
      </c>
      <c r="C22" s="82">
        <v>43551</v>
      </c>
      <c r="D22" s="23" t="s">
        <v>117</v>
      </c>
      <c r="E22" s="20" t="s">
        <v>68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.75" customHeight="1" x14ac:dyDescent="0.6">
      <c r="A23" s="20" t="s">
        <v>30</v>
      </c>
      <c r="B23" s="38" t="s">
        <v>141</v>
      </c>
      <c r="C23" s="82">
        <v>43603</v>
      </c>
      <c r="D23" s="23" t="s">
        <v>118</v>
      </c>
      <c r="E23" s="20" t="s">
        <v>68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.75" customHeight="1" x14ac:dyDescent="0.6">
      <c r="A24" s="20" t="s">
        <v>31</v>
      </c>
      <c r="B24" s="38" t="s">
        <v>141</v>
      </c>
      <c r="C24" s="82">
        <v>43614</v>
      </c>
      <c r="D24" s="23" t="s">
        <v>119</v>
      </c>
      <c r="E24" s="20" t="s">
        <v>68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.75" customHeight="1" x14ac:dyDescent="0.6">
      <c r="A25" s="20" t="s">
        <v>32</v>
      </c>
      <c r="B25" s="38" t="s">
        <v>141</v>
      </c>
      <c r="C25" s="82">
        <v>43616</v>
      </c>
      <c r="D25" s="23" t="s">
        <v>120</v>
      </c>
      <c r="E25" s="20" t="s">
        <v>68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8" customHeight="1" x14ac:dyDescent="0.6">
      <c r="A26" s="20" t="s">
        <v>33</v>
      </c>
      <c r="B26" s="38" t="s">
        <v>141</v>
      </c>
      <c r="C26" s="82">
        <v>43693</v>
      </c>
      <c r="D26" s="23" t="s">
        <v>121</v>
      </c>
      <c r="E26" s="20" t="s">
        <v>68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7.25" customHeight="1" x14ac:dyDescent="0.6">
      <c r="A27" s="20" t="s">
        <v>34</v>
      </c>
      <c r="B27" s="38" t="s">
        <v>141</v>
      </c>
      <c r="C27" s="82">
        <v>43703</v>
      </c>
      <c r="D27" s="23" t="s">
        <v>122</v>
      </c>
      <c r="E27" s="20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38" t="s">
        <v>141</v>
      </c>
      <c r="C28" s="82">
        <v>43710</v>
      </c>
      <c r="D28" s="23" t="s">
        <v>123</v>
      </c>
      <c r="E28" s="20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38" t="s">
        <v>141</v>
      </c>
      <c r="C29" s="82">
        <v>43744</v>
      </c>
      <c r="D29" s="23" t="s">
        <v>124</v>
      </c>
      <c r="E29" s="20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38" t="s">
        <v>141</v>
      </c>
      <c r="C30" s="82">
        <v>43747</v>
      </c>
      <c r="D30" s="23" t="s">
        <v>125</v>
      </c>
      <c r="E30" s="20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38" t="s">
        <v>141</v>
      </c>
      <c r="C31" s="82">
        <v>43782</v>
      </c>
      <c r="D31" s="23" t="s">
        <v>126</v>
      </c>
      <c r="E31" s="20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38" t="s">
        <v>141</v>
      </c>
      <c r="C32" s="82">
        <v>43787</v>
      </c>
      <c r="D32" s="23" t="s">
        <v>127</v>
      </c>
      <c r="E32" s="20" t="s">
        <v>68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38" t="s">
        <v>141</v>
      </c>
      <c r="C33" s="82">
        <v>43796</v>
      </c>
      <c r="D33" s="23" t="s">
        <v>128</v>
      </c>
      <c r="E33" s="20" t="s">
        <v>68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38" t="s">
        <v>141</v>
      </c>
      <c r="C34" s="82">
        <v>43802</v>
      </c>
      <c r="D34" s="23" t="s">
        <v>129</v>
      </c>
      <c r="E34" s="20" t="s">
        <v>68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38" t="s">
        <v>141</v>
      </c>
      <c r="C35" s="82">
        <v>43832</v>
      </c>
      <c r="D35" s="23" t="s">
        <v>130</v>
      </c>
      <c r="E35" s="20" t="s">
        <v>68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38" t="s">
        <v>141</v>
      </c>
      <c r="C36" s="82">
        <v>43835</v>
      </c>
      <c r="D36" s="23" t="s">
        <v>131</v>
      </c>
      <c r="E36" s="20" t="s">
        <v>68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38" t="s">
        <v>141</v>
      </c>
      <c r="C37" s="82">
        <v>43846</v>
      </c>
      <c r="D37" s="23" t="s">
        <v>132</v>
      </c>
      <c r="E37" s="20" t="s">
        <v>68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38" t="s">
        <v>141</v>
      </c>
      <c r="C38" s="82">
        <v>43881</v>
      </c>
      <c r="D38" s="23" t="s">
        <v>133</v>
      </c>
      <c r="E38" s="20" t="s">
        <v>68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38" t="s">
        <v>141</v>
      </c>
      <c r="C39" s="82">
        <v>43884</v>
      </c>
      <c r="D39" s="23" t="s">
        <v>134</v>
      </c>
      <c r="E39" s="20" t="s">
        <v>68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38" t="s">
        <v>141</v>
      </c>
      <c r="C40" s="82">
        <v>43892</v>
      </c>
      <c r="D40" s="23" t="s">
        <v>135</v>
      </c>
      <c r="E40" s="20" t="s">
        <v>68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38" t="s">
        <v>141</v>
      </c>
      <c r="C41" s="82">
        <v>43924</v>
      </c>
      <c r="D41" s="23" t="s">
        <v>136</v>
      </c>
      <c r="E41" s="20" t="s">
        <v>68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38" t="s">
        <v>141</v>
      </c>
      <c r="C42" s="82">
        <v>43930</v>
      </c>
      <c r="D42" s="23" t="s">
        <v>137</v>
      </c>
      <c r="E42" s="20" t="s">
        <v>68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38" t="s">
        <v>141</v>
      </c>
      <c r="C43" s="82">
        <v>43937</v>
      </c>
      <c r="D43" s="23" t="s">
        <v>138</v>
      </c>
      <c r="E43" s="20" t="s">
        <v>68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38" t="s">
        <v>141</v>
      </c>
      <c r="C44" s="83">
        <v>45657</v>
      </c>
      <c r="D44" s="23" t="s">
        <v>139</v>
      </c>
      <c r="E44" s="20" t="s">
        <v>68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38" t="s">
        <v>141</v>
      </c>
      <c r="C45" s="83">
        <v>45658</v>
      </c>
      <c r="D45" s="23" t="s">
        <v>140</v>
      </c>
      <c r="E45" s="20" t="s">
        <v>68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" si="15">H45+M45+R45+U45+AC45</f>
        <v>0</v>
      </c>
      <c r="AF45" s="20">
        <f t="shared" ref="AF45" si="16">SUM(H45,M45,R45,U45,AC45)</f>
        <v>0</v>
      </c>
      <c r="AG45" s="20" t="b">
        <f t="shared" ref="AG45" si="17">IF(L45=3,1,IF(L45=2,2,IF(L45=1,3)))</f>
        <v>0</v>
      </c>
      <c r="AH45" s="20">
        <f t="shared" ref="AH45" si="18">J45+L45+Q45+W45+AA45</f>
        <v>0</v>
      </c>
      <c r="AI45" s="20">
        <f t="shared" ref="AI45" si="19">SUM(J45,L45,Q45,W45,AA45)</f>
        <v>0</v>
      </c>
      <c r="AJ45" s="20" t="b">
        <f t="shared" ref="AJ45" si="20">IF(Z45=3,1,IF(Z45=2,2,IF(Z45=1,3)))</f>
        <v>0</v>
      </c>
      <c r="AK45" s="20" t="b">
        <f t="shared" ref="AK45" si="21">IF(AD45=3,1,IF(AD45=2,2,IF(AD45=1,3)))</f>
        <v>0</v>
      </c>
      <c r="AL45" s="20">
        <f t="shared" ref="AL45" si="22">G45+O45+T45+Z45+AD45</f>
        <v>0</v>
      </c>
      <c r="AM45" s="20">
        <f t="shared" ref="AM45" si="23">SUM(G45,O45,T45,Z45,AD45)</f>
        <v>0</v>
      </c>
      <c r="AN45" s="20" t="b">
        <f t="shared" ref="AN45" si="24">IF(P45=3,1,IF(P45=2,2,IF(P45=1,3)))</f>
        <v>0</v>
      </c>
      <c r="AO45" s="20" t="b">
        <f t="shared" ref="AO45" si="25">IF(S45=3,1,IF(S45=2,2,IF(S45=1,3)))</f>
        <v>0</v>
      </c>
      <c r="AP45" s="20">
        <f t="shared" ref="AP45" si="26">K45+P45+S45+X45+AB45</f>
        <v>0</v>
      </c>
      <c r="AQ45" s="20">
        <f t="shared" ref="AQ45" si="27">SUM(K45,P45,S45,X45,AB45)</f>
        <v>0</v>
      </c>
      <c r="AR45" s="20">
        <f t="shared" ref="AR45" si="28">F45+I45+N45+V45+Y45</f>
        <v>0</v>
      </c>
      <c r="AS45" s="20">
        <f t="shared" ref="AS45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/>
      <c r="B46" s="38"/>
      <c r="C46" s="80"/>
      <c r="D46" s="23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/>
      <c r="B47" s="38"/>
      <c r="C47" s="25"/>
      <c r="D47" s="41"/>
      <c r="E47" s="20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25">
        <f t="shared" si="0"/>
        <v>0</v>
      </c>
      <c r="AF47" s="20"/>
      <c r="AG47" s="20" t="b">
        <f t="shared" si="2"/>
        <v>0</v>
      </c>
      <c r="AH47" s="20">
        <f t="shared" si="3"/>
        <v>0</v>
      </c>
      <c r="AI47" s="20"/>
      <c r="AJ47" s="20" t="b">
        <f t="shared" si="5"/>
        <v>0</v>
      </c>
      <c r="AK47" s="20" t="b">
        <f t="shared" si="6"/>
        <v>0</v>
      </c>
      <c r="AL47" s="20">
        <f t="shared" si="7"/>
        <v>0</v>
      </c>
      <c r="AM47" s="20"/>
      <c r="AN47" s="20" t="b">
        <f t="shared" si="9"/>
        <v>0</v>
      </c>
      <c r="AO47" s="20" t="b">
        <f t="shared" si="10"/>
        <v>0</v>
      </c>
      <c r="AP47" s="20">
        <f t="shared" si="11"/>
        <v>0</v>
      </c>
      <c r="AQ47" s="20"/>
      <c r="AR47" s="20">
        <f t="shared" si="13"/>
        <v>0</v>
      </c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/>
      <c r="B48" s="38"/>
      <c r="C48" s="25"/>
      <c r="D48" s="41"/>
      <c r="E48" s="20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25">
        <f t="shared" si="0"/>
        <v>0</v>
      </c>
      <c r="AF48" s="20"/>
      <c r="AG48" s="20" t="b">
        <f t="shared" si="2"/>
        <v>0</v>
      </c>
      <c r="AH48" s="20">
        <f t="shared" si="3"/>
        <v>0</v>
      </c>
      <c r="AI48" s="20"/>
      <c r="AJ48" s="20" t="b">
        <f t="shared" si="5"/>
        <v>0</v>
      </c>
      <c r="AK48" s="20" t="b">
        <f t="shared" si="6"/>
        <v>0</v>
      </c>
      <c r="AL48" s="20">
        <f t="shared" si="7"/>
        <v>0</v>
      </c>
      <c r="AM48" s="20"/>
      <c r="AN48" s="20" t="b">
        <f t="shared" si="9"/>
        <v>0</v>
      </c>
      <c r="AO48" s="20" t="b">
        <f t="shared" si="10"/>
        <v>0</v>
      </c>
      <c r="AP48" s="20">
        <f t="shared" si="11"/>
        <v>0</v>
      </c>
      <c r="AQ48" s="20"/>
      <c r="AR48" s="20">
        <f t="shared" si="13"/>
        <v>0</v>
      </c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/>
      <c r="B49" s="38"/>
      <c r="C49" s="25"/>
      <c r="D49" s="41"/>
      <c r="E49" s="20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25">
        <f t="shared" si="0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/>
      <c r="B50" s="43"/>
      <c r="C50" s="25"/>
      <c r="D50" s="41"/>
      <c r="E50" s="20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/>
      <c r="B51" s="43"/>
      <c r="C51" s="25"/>
      <c r="D51" s="41"/>
      <c r="E51" s="20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/>
      <c r="B52" s="43"/>
      <c r="C52" s="25"/>
      <c r="D52" s="41"/>
      <c r="E52" s="20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/>
      <c r="B53" s="43"/>
      <c r="C53" s="25"/>
      <c r="D53" s="41"/>
      <c r="E53" s="20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/>
      <c r="B54" s="43"/>
      <c r="C54" s="25"/>
      <c r="D54" s="41"/>
      <c r="E54" s="20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4" t="s">
        <v>62</v>
      </c>
      <c r="D56" s="85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4" t="s">
        <v>62</v>
      </c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5" t="s">
        <v>142</v>
      </c>
      <c r="D57" s="96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4"/>
      <c r="P57" s="85"/>
      <c r="Q57" s="85"/>
      <c r="R57" s="39"/>
      <c r="S57" s="84" t="s">
        <v>143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4" t="s">
        <v>63</v>
      </c>
      <c r="D58" s="85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95"/>
      <c r="P58" s="85"/>
      <c r="Q58" s="85"/>
      <c r="R58" s="39"/>
      <c r="S58" s="84" t="s">
        <v>63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honeticPr fontId="1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M1005"/>
  <sheetViews>
    <sheetView tabSelected="1" workbookViewId="0">
      <pane ySplit="4" topLeftCell="A53" activePane="bottomLeft" state="frozen"/>
      <selection pane="bottomLeft" activeCell="D62" sqref="D62"/>
    </sheetView>
  </sheetViews>
  <sheetFormatPr defaultColWidth="10.08203125" defaultRowHeight="15" customHeight="1" x14ac:dyDescent="0.6"/>
  <cols>
    <col min="1" max="1" width="4.58203125" style="45" customWidth="1"/>
    <col min="2" max="2" width="5.6640625" style="45" customWidth="1"/>
    <col min="3" max="3" width="7" style="45" customWidth="1"/>
    <col min="4" max="4" width="26.9140625" style="45" customWidth="1"/>
    <col min="5" max="5" width="6.6640625" style="45" customWidth="1"/>
    <col min="6" max="30" width="3.08203125" style="45" customWidth="1"/>
    <col min="31" max="31" width="3.6640625" style="45" hidden="1" customWidth="1"/>
    <col min="32" max="32" width="3.6640625" style="45" customWidth="1"/>
    <col min="33" max="34" width="3.6640625" style="45" hidden="1" customWidth="1"/>
    <col min="35" max="35" width="3.6640625" style="45" customWidth="1"/>
    <col min="36" max="38" width="3.6640625" style="45" hidden="1" customWidth="1"/>
    <col min="39" max="39" width="3.6640625" style="45" customWidth="1"/>
    <col min="40" max="42" width="3.6640625" style="45" hidden="1" customWidth="1"/>
    <col min="43" max="43" width="3.6640625" style="45" customWidth="1"/>
    <col min="44" max="44" width="3.6640625" style="45" hidden="1" customWidth="1"/>
    <col min="45" max="45" width="3.6640625" style="45" customWidth="1"/>
    <col min="46" max="65" width="9.08203125" style="45" customWidth="1"/>
    <col min="66" max="16384" width="10.08203125" style="45"/>
  </cols>
  <sheetData>
    <row r="1" spans="1:65" ht="19.5" customHeight="1" x14ac:dyDescent="0.6">
      <c r="A1" s="39"/>
      <c r="B1" s="39"/>
      <c r="C1" s="44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>
        <v>3</v>
      </c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</row>
    <row r="2" spans="1:65" ht="22.5" customHeight="1" x14ac:dyDescent="0.6">
      <c r="A2" s="97" t="s">
        <v>0</v>
      </c>
      <c r="B2" s="87"/>
      <c r="C2" s="87"/>
      <c r="D2" s="87"/>
      <c r="E2" s="88"/>
      <c r="F2" s="98" t="s">
        <v>69</v>
      </c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8"/>
      <c r="AE2" s="23"/>
      <c r="AF2" s="90" t="s">
        <v>2</v>
      </c>
      <c r="AG2" s="36"/>
      <c r="AH2" s="36"/>
      <c r="AI2" s="90" t="s">
        <v>3</v>
      </c>
      <c r="AJ2" s="36"/>
      <c r="AK2" s="36"/>
      <c r="AL2" s="36"/>
      <c r="AM2" s="90" t="s">
        <v>4</v>
      </c>
      <c r="AN2" s="36"/>
      <c r="AO2" s="36"/>
      <c r="AP2" s="36"/>
      <c r="AQ2" s="90" t="s">
        <v>5</v>
      </c>
      <c r="AR2" s="36"/>
      <c r="AS2" s="90" t="s">
        <v>6</v>
      </c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</row>
    <row r="3" spans="1:65" ht="20.25" customHeight="1" x14ac:dyDescent="0.6">
      <c r="A3" s="86" t="str">
        <f>ฉบับนักเรียน!A3</f>
        <v>นางสาวธวัลรัตน์ ยศเรือง  นางสาวอรพิชา อรุโณทัย</v>
      </c>
      <c r="B3" s="87"/>
      <c r="C3" s="87"/>
      <c r="D3" s="87"/>
      <c r="E3" s="88"/>
      <c r="F3" s="97" t="s">
        <v>7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8"/>
      <c r="AE3" s="23"/>
      <c r="AF3" s="91"/>
      <c r="AG3" s="36"/>
      <c r="AH3" s="36"/>
      <c r="AI3" s="91"/>
      <c r="AJ3" s="36"/>
      <c r="AK3" s="36"/>
      <c r="AL3" s="36"/>
      <c r="AM3" s="91"/>
      <c r="AN3" s="36"/>
      <c r="AO3" s="36"/>
      <c r="AP3" s="36"/>
      <c r="AQ3" s="91"/>
      <c r="AR3" s="36"/>
      <c r="AS3" s="91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</row>
    <row r="4" spans="1:65" ht="20.25" customHeight="1" x14ac:dyDescent="0.6">
      <c r="A4" s="46" t="s">
        <v>8</v>
      </c>
      <c r="B4" s="46" t="s">
        <v>9</v>
      </c>
      <c r="C4" s="46" t="s">
        <v>65</v>
      </c>
      <c r="D4" s="46" t="s">
        <v>11</v>
      </c>
      <c r="E4" s="46" t="s">
        <v>12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47">
        <v>7</v>
      </c>
      <c r="M4" s="18">
        <v>8</v>
      </c>
      <c r="N4" s="18">
        <v>9</v>
      </c>
      <c r="O4" s="18">
        <v>10</v>
      </c>
      <c r="P4" s="47">
        <v>11</v>
      </c>
      <c r="Q4" s="18">
        <v>12</v>
      </c>
      <c r="R4" s="18">
        <v>13</v>
      </c>
      <c r="S4" s="47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47">
        <v>21</v>
      </c>
      <c r="AA4" s="18">
        <v>22</v>
      </c>
      <c r="AB4" s="18">
        <v>23</v>
      </c>
      <c r="AC4" s="47">
        <v>24</v>
      </c>
      <c r="AD4" s="18">
        <v>25</v>
      </c>
      <c r="AE4" s="23"/>
      <c r="AF4" s="92"/>
      <c r="AG4" s="36"/>
      <c r="AH4" s="36"/>
      <c r="AI4" s="92"/>
      <c r="AJ4" s="36"/>
      <c r="AK4" s="36"/>
      <c r="AL4" s="36"/>
      <c r="AM4" s="92"/>
      <c r="AN4" s="36"/>
      <c r="AO4" s="36"/>
      <c r="AP4" s="36"/>
      <c r="AQ4" s="92"/>
      <c r="AR4" s="36"/>
      <c r="AS4" s="92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</row>
    <row r="5" spans="1:65" ht="18" customHeight="1" x14ac:dyDescent="0.6">
      <c r="A5" s="20" t="s">
        <v>66</v>
      </c>
      <c r="B5" s="43" t="str">
        <f>ฉบับครู!B5</f>
        <v>5/7</v>
      </c>
      <c r="C5" s="48">
        <f>ฉบับนักเรียน!C5</f>
        <v>42971</v>
      </c>
      <c r="D5" s="49" t="str">
        <f>ฉบับครู!D5</f>
        <v>นายขวัญราชันย์  จ้อยจันทร์</v>
      </c>
      <c r="E5" s="20" t="str">
        <f>ฉบับนักเรียน!E5</f>
        <v>ชาย</v>
      </c>
      <c r="F5" s="65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25">
        <f t="shared" ref="AE5:AE47" si="0">H5+M5+R5+U5+AC5</f>
        <v>0</v>
      </c>
      <c r="AF5" s="20">
        <f t="shared" ref="AF5:AF44" si="1">SUM(H5,M5,R5,U5,AC5)</f>
        <v>0</v>
      </c>
      <c r="AG5" s="20" t="b">
        <f t="shared" ref="AG5:AG44" si="2">IF(L5=3,1,IF(L5=2,2,IF(L5=1,3)))</f>
        <v>0</v>
      </c>
      <c r="AH5" s="20">
        <f t="shared" ref="AH5:AH44" si="3">J5+L5+Q5+W5+AA5</f>
        <v>0</v>
      </c>
      <c r="AI5" s="20">
        <f t="shared" ref="AI5:AI44" si="4">SUM(J5,L5,Q5,W5,AA5)</f>
        <v>0</v>
      </c>
      <c r="AJ5" s="20" t="b">
        <f t="shared" ref="AJ5:AJ44" si="5">IF(Z5=3,1,IF(Z5=2,2,IF(Z5=1,3)))</f>
        <v>0</v>
      </c>
      <c r="AK5" s="20" t="b">
        <f t="shared" ref="AK5:AK44" si="6">IF(AD5=3,1,IF(AD5=2,2,IF(AD5=1,3)))</f>
        <v>0</v>
      </c>
      <c r="AL5" s="20">
        <f t="shared" ref="AL5:AL44" si="7">G5+O5+T5+Z5+AD5</f>
        <v>0</v>
      </c>
      <c r="AM5" s="20">
        <f t="shared" ref="AM5:AM44" si="8">SUM(G5,O5,T5,Z5,AD5)</f>
        <v>0</v>
      </c>
      <c r="AN5" s="20" t="b">
        <f t="shared" ref="AN5:AN44" si="9">IF(P5=3,1,IF(P5=2,2,IF(P5=1,3)))</f>
        <v>0</v>
      </c>
      <c r="AO5" s="20" t="b">
        <f t="shared" ref="AO5:AO44" si="10">IF(S5=3,1,IF(S5=2,2,IF(S5=1,3)))</f>
        <v>0</v>
      </c>
      <c r="AP5" s="20">
        <f t="shared" ref="AP5:AP44" si="11">K5+P5+S5+X5+AB5</f>
        <v>0</v>
      </c>
      <c r="AQ5" s="20">
        <f t="shared" ref="AQ5:AQ44" si="12">SUM(K5,P5,S5,X5,AB5)</f>
        <v>0</v>
      </c>
      <c r="AR5" s="20">
        <f t="shared" ref="AR5:AR44" si="13">F5+I5+N5+V5+Y5</f>
        <v>0</v>
      </c>
      <c r="AS5" s="20">
        <f t="shared" ref="AS5:AS44" si="14">SUM(F5,I5,N5,V5,Y5)</f>
        <v>0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</row>
    <row r="6" spans="1:65" ht="18" customHeight="1" x14ac:dyDescent="0.6">
      <c r="A6" s="20" t="s">
        <v>13</v>
      </c>
      <c r="B6" s="43" t="str">
        <f>ฉบับครู!B6</f>
        <v>5/7</v>
      </c>
      <c r="C6" s="48">
        <f>ฉบับนักเรียน!C6</f>
        <v>43387</v>
      </c>
      <c r="D6" s="51" t="str">
        <f>ฉบับนักเรียน!D6</f>
        <v>นายณัฐยศ  รสธรรม</v>
      </c>
      <c r="E6" s="20" t="str">
        <f>ฉบับนักเรียน!E6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ht="18" customHeight="1" x14ac:dyDescent="0.6">
      <c r="A7" s="20" t="s">
        <v>14</v>
      </c>
      <c r="B7" s="43" t="str">
        <f>ฉบับครู!B7</f>
        <v>5/7</v>
      </c>
      <c r="C7" s="48">
        <f>ฉบับนักเรียน!C7</f>
        <v>43422</v>
      </c>
      <c r="D7" s="51" t="str">
        <f>ฉบับนักเรียน!D7</f>
        <v>นายปภังกร  สิทธิบุญชัย</v>
      </c>
      <c r="E7" s="20" t="str">
        <f>ฉบับนักเรียน!E7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</row>
    <row r="8" spans="1:65" ht="18" customHeight="1" x14ac:dyDescent="0.6">
      <c r="A8" s="20" t="s">
        <v>15</v>
      </c>
      <c r="B8" s="43" t="str">
        <f>ฉบับครู!B8</f>
        <v>5/7</v>
      </c>
      <c r="C8" s="48">
        <f>ฉบับนักเรียน!C8</f>
        <v>43502</v>
      </c>
      <c r="D8" s="51" t="str">
        <f>ฉบับนักเรียน!D8</f>
        <v>นายอติกันต์  จินตนาศิริกุล</v>
      </c>
      <c r="E8" s="20" t="str">
        <f>ฉบับนักเรียน!E8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</row>
    <row r="9" spans="1:65" ht="18" customHeight="1" x14ac:dyDescent="0.6">
      <c r="A9" s="20" t="s">
        <v>16</v>
      </c>
      <c r="B9" s="43" t="str">
        <f>ฉบับครู!B9</f>
        <v>5/7</v>
      </c>
      <c r="C9" s="48">
        <f>ฉบับนักเรียน!C9</f>
        <v>43532</v>
      </c>
      <c r="D9" s="51" t="str">
        <f>ฉบับนักเรียน!D9</f>
        <v>นายกฤตภาส  มียิ่ง</v>
      </c>
      <c r="E9" s="20" t="str">
        <f>ฉบับนักเรียน!E9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</row>
    <row r="10" spans="1:65" ht="18" customHeight="1" x14ac:dyDescent="0.6">
      <c r="A10" s="20" t="s">
        <v>17</v>
      </c>
      <c r="B10" s="43" t="str">
        <f>ฉบับครู!B10</f>
        <v>5/7</v>
      </c>
      <c r="C10" s="48">
        <f>ฉบับนักเรียน!C10</f>
        <v>43588</v>
      </c>
      <c r="D10" s="51" t="str">
        <f>ฉบับนักเรียน!D10</f>
        <v>นายปยุต  ศักดิ์ศิริสัมพันธ์</v>
      </c>
      <c r="E10" s="20" t="str">
        <f>ฉบับนักเรียน!E10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</row>
    <row r="11" spans="1:65" ht="18" customHeight="1" x14ac:dyDescent="0.6">
      <c r="A11" s="20" t="s">
        <v>18</v>
      </c>
      <c r="B11" s="43" t="str">
        <f>ฉบับครู!B11</f>
        <v>5/7</v>
      </c>
      <c r="C11" s="48">
        <f>ฉบับนักเรียน!C11</f>
        <v>43631</v>
      </c>
      <c r="D11" s="51" t="str">
        <f>ฉบับนักเรียน!D11</f>
        <v>นายภัทรพล  จอมคำสิงห์</v>
      </c>
      <c r="E11" s="20" t="str">
        <f>ฉบับนักเรียน!E11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</row>
    <row r="12" spans="1:65" ht="18" customHeight="1" x14ac:dyDescent="0.6">
      <c r="A12" s="20" t="s">
        <v>19</v>
      </c>
      <c r="B12" s="43" t="str">
        <f>ฉบับครู!B12</f>
        <v>5/7</v>
      </c>
      <c r="C12" s="48">
        <f>ฉบับนักเรียน!C12</f>
        <v>43679</v>
      </c>
      <c r="D12" s="51" t="str">
        <f>ฉบับนักเรียน!D12</f>
        <v>นายพงศกร  สาโพนทัน</v>
      </c>
      <c r="E12" s="20" t="str">
        <f>ฉบับนักเรียน!E12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</row>
    <row r="13" spans="1:65" ht="18" customHeight="1" x14ac:dyDescent="0.6">
      <c r="A13" s="20" t="s">
        <v>20</v>
      </c>
      <c r="B13" s="43" t="str">
        <f>ฉบับครู!B13</f>
        <v>5/7</v>
      </c>
      <c r="C13" s="48">
        <f>ฉบับนักเรียน!C13</f>
        <v>43686</v>
      </c>
      <c r="D13" s="51" t="str">
        <f>ฉบับนักเรียน!D13</f>
        <v>นายวัชสันห์  นาโควงค์</v>
      </c>
      <c r="E13" s="20" t="str">
        <f>ฉบับนักเรียน!E13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</row>
    <row r="14" spans="1:65" ht="18" customHeight="1" x14ac:dyDescent="0.6">
      <c r="A14" s="20" t="s">
        <v>21</v>
      </c>
      <c r="B14" s="43" t="str">
        <f>ฉบับครู!B14</f>
        <v>5/7</v>
      </c>
      <c r="C14" s="48">
        <f>ฉบับนักเรียน!C14</f>
        <v>43857</v>
      </c>
      <c r="D14" s="51" t="str">
        <f>ฉบับนักเรียน!D14</f>
        <v>นายธีรวุฒิ  เพ็ญโฉม</v>
      </c>
      <c r="E14" s="20" t="str">
        <f>ฉบับนักเรียน!E14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</row>
    <row r="15" spans="1:65" ht="18" customHeight="1" x14ac:dyDescent="0.6">
      <c r="A15" s="20" t="s">
        <v>22</v>
      </c>
      <c r="B15" s="43" t="str">
        <f>ฉบับครู!B15</f>
        <v>5/7</v>
      </c>
      <c r="C15" s="48">
        <f>ฉบับนักเรียน!C15</f>
        <v>43867</v>
      </c>
      <c r="D15" s="51" t="str">
        <f>ฉบับนักเรียน!D15</f>
        <v>นายศิวดล  รัตนเกื้อ</v>
      </c>
      <c r="E15" s="20" t="str">
        <f>ฉบับนักเรียน!E15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</row>
    <row r="16" spans="1:65" ht="18" customHeight="1" x14ac:dyDescent="0.6">
      <c r="A16" s="20" t="s">
        <v>23</v>
      </c>
      <c r="B16" s="43" t="str">
        <f>ฉบับครู!B16</f>
        <v>5/7</v>
      </c>
      <c r="C16" s="48">
        <f>ฉบับนักเรียน!C16</f>
        <v>43900</v>
      </c>
      <c r="D16" s="51" t="str">
        <f>ฉบับนักเรียน!D16</f>
        <v>นายธนวัฒน์  ศิริ</v>
      </c>
      <c r="E16" s="20" t="str">
        <f>ฉบับนักเรียน!E16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</row>
    <row r="17" spans="1:65" ht="18" customHeight="1" x14ac:dyDescent="0.6">
      <c r="A17" s="20" t="s">
        <v>24</v>
      </c>
      <c r="B17" s="43" t="str">
        <f>ฉบับครู!B17</f>
        <v>5/7</v>
      </c>
      <c r="C17" s="48">
        <f>ฉบับนักเรียน!C17</f>
        <v>46261</v>
      </c>
      <c r="D17" s="51" t="str">
        <f>ฉบับนักเรียน!D17</f>
        <v>นายเพชรเงิน  สิทธิศักดิ์</v>
      </c>
      <c r="E17" s="20" t="str">
        <f>ฉบับนักเรียน!E17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</row>
    <row r="18" spans="1:65" ht="18" customHeight="1" x14ac:dyDescent="0.6">
      <c r="A18" s="20" t="s">
        <v>25</v>
      </c>
      <c r="B18" s="43" t="str">
        <f>ฉบับครู!B18</f>
        <v>5/7</v>
      </c>
      <c r="C18" s="48">
        <f>ฉบับนักเรียน!C18</f>
        <v>43412</v>
      </c>
      <c r="D18" s="51" t="str">
        <f>ฉบับนักเรียน!D18</f>
        <v>นางสาวชลิลดา  อุปสาร</v>
      </c>
      <c r="E18" s="20" t="str">
        <f>ฉบับนักเรียน!E18</f>
        <v>หญิง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</row>
    <row r="19" spans="1:65" ht="18" customHeight="1" x14ac:dyDescent="0.6">
      <c r="A19" s="20" t="s">
        <v>26</v>
      </c>
      <c r="B19" s="43" t="str">
        <f>ฉบับครู!B19</f>
        <v>5/7</v>
      </c>
      <c r="C19" s="48">
        <f>ฉบับนักเรียน!C19</f>
        <v>43442</v>
      </c>
      <c r="D19" s="51" t="str">
        <f>ฉบับนักเรียน!D19</f>
        <v>นางสาวกิตติยาภรณ์  อุจจเสน</v>
      </c>
      <c r="E19" s="20" t="str">
        <f>ฉบับนักเรียน!E19</f>
        <v>หญิง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</row>
    <row r="20" spans="1:65" ht="18" customHeight="1" x14ac:dyDescent="0.6">
      <c r="A20" s="20" t="s">
        <v>27</v>
      </c>
      <c r="B20" s="43" t="str">
        <f>ฉบับครู!B20</f>
        <v>5/7</v>
      </c>
      <c r="C20" s="48">
        <f>ฉบับนักเรียน!C20</f>
        <v>43510</v>
      </c>
      <c r="D20" s="51" t="str">
        <f>ฉบับนักเรียน!D20</f>
        <v>นางสาวดวงกมล  หอมเกตุ</v>
      </c>
      <c r="E20" s="20" t="str">
        <f>ฉบับนักเรียน!E20</f>
        <v>หญิง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</row>
    <row r="21" spans="1:65" ht="18" customHeight="1" x14ac:dyDescent="0.6">
      <c r="A21" s="20" t="s">
        <v>28</v>
      </c>
      <c r="B21" s="43" t="str">
        <f>ฉบับครู!B21</f>
        <v>5/7</v>
      </c>
      <c r="C21" s="48">
        <f>ฉบับนักเรียน!C21</f>
        <v>43513</v>
      </c>
      <c r="D21" s="51" t="str">
        <f>ฉบับนักเรียน!D21</f>
        <v>นางสาวนฏมน  สอนละ</v>
      </c>
      <c r="E21" s="20" t="str">
        <f>ฉบับนักเรียน!E21</f>
        <v>หญิง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</row>
    <row r="22" spans="1:65" ht="18" customHeight="1" x14ac:dyDescent="0.6">
      <c r="A22" s="20" t="s">
        <v>29</v>
      </c>
      <c r="B22" s="43" t="str">
        <f>ฉบับครู!B22</f>
        <v>5/7</v>
      </c>
      <c r="C22" s="48">
        <f>ฉบับนักเรียน!C22</f>
        <v>43551</v>
      </c>
      <c r="D22" s="51" t="str">
        <f>ฉบับนักเรียน!D22</f>
        <v>นางสาวณัชชา  ศรุดานันทะ</v>
      </c>
      <c r="E22" s="20" t="str">
        <f>ฉบับนักเรียน!E22</f>
        <v>หญิง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</row>
    <row r="23" spans="1:65" ht="18" customHeight="1" x14ac:dyDescent="0.6">
      <c r="A23" s="20" t="s">
        <v>30</v>
      </c>
      <c r="B23" s="43" t="str">
        <f>ฉบับครู!B23</f>
        <v>5/7</v>
      </c>
      <c r="C23" s="48">
        <f>ฉบับนักเรียน!C23</f>
        <v>43603</v>
      </c>
      <c r="D23" s="51" t="str">
        <f>ฉบับนักเรียน!D23</f>
        <v>นางสาวบุณยาพร  พันชนะ</v>
      </c>
      <c r="E23" s="20" t="str">
        <f>ฉบับนักเรียน!E23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</row>
    <row r="24" spans="1:65" ht="18" customHeight="1" x14ac:dyDescent="0.6">
      <c r="A24" s="20" t="s">
        <v>31</v>
      </c>
      <c r="B24" s="43" t="str">
        <f>ฉบับครู!B24</f>
        <v>5/7</v>
      </c>
      <c r="C24" s="48">
        <f>ฉบับนักเรียน!C24</f>
        <v>43614</v>
      </c>
      <c r="D24" s="51" t="str">
        <f>ฉบับนักเรียน!D24</f>
        <v>นางสาววารุณี  เตชจรัสเรือง</v>
      </c>
      <c r="E24" s="20" t="str">
        <f>ฉบับนักเรียน!E24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</row>
    <row r="25" spans="1:65" ht="18" customHeight="1" x14ac:dyDescent="0.6">
      <c r="A25" s="20" t="s">
        <v>32</v>
      </c>
      <c r="B25" s="43" t="str">
        <f>ฉบับครู!B25</f>
        <v>5/7</v>
      </c>
      <c r="C25" s="48">
        <f>ฉบับนักเรียน!C25</f>
        <v>43616</v>
      </c>
      <c r="D25" s="51" t="str">
        <f>ฉบับนักเรียน!D25</f>
        <v>นางสาวสุจิตตรา  มั่นคง</v>
      </c>
      <c r="E25" s="20" t="str">
        <f>ฉบับนักเรียน!E25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</row>
    <row r="26" spans="1:65" ht="17.25" customHeight="1" x14ac:dyDescent="0.6">
      <c r="A26" s="20" t="s">
        <v>33</v>
      </c>
      <c r="B26" s="43" t="str">
        <f>ฉบับครู!B26</f>
        <v>5/7</v>
      </c>
      <c r="C26" s="48">
        <f>ฉบับนักเรียน!C26</f>
        <v>43693</v>
      </c>
      <c r="D26" s="51" t="str">
        <f>ฉบับนักเรียน!D26</f>
        <v>นางสาวณัฐกาญจน์  มากทรัพย์</v>
      </c>
      <c r="E26" s="20" t="str">
        <f>ฉบับนักเรียน!E26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</row>
    <row r="27" spans="1:65" ht="16.5" customHeight="1" x14ac:dyDescent="0.6">
      <c r="A27" s="20" t="s">
        <v>34</v>
      </c>
      <c r="B27" s="43" t="str">
        <f>ฉบับครู!B27</f>
        <v>5/7</v>
      </c>
      <c r="C27" s="48">
        <f>ฉบับนักเรียน!C27</f>
        <v>43703</v>
      </c>
      <c r="D27" s="51" t="str">
        <f>ฉบับนักเรียน!D27</f>
        <v>นางสาวปาณิสา  จันทร์ชมภู</v>
      </c>
      <c r="E27" s="20" t="str">
        <f>ฉบับนักเรียน!E27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</row>
    <row r="28" spans="1:65" ht="18" customHeight="1" x14ac:dyDescent="0.6">
      <c r="A28" s="20" t="s">
        <v>35</v>
      </c>
      <c r="B28" s="43" t="str">
        <f>ฉบับครู!B28</f>
        <v>5/7</v>
      </c>
      <c r="C28" s="48">
        <f>ฉบับนักเรียน!C28</f>
        <v>43710</v>
      </c>
      <c r="D28" s="51" t="str">
        <f>ฉบับนักเรียน!D28</f>
        <v>นางสาวศิรภัสสร  เกตุแก้ว</v>
      </c>
      <c r="E28" s="20" t="str">
        <f>ฉบับนักเรียน!E28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</row>
    <row r="29" spans="1:65" ht="18" customHeight="1" x14ac:dyDescent="0.6">
      <c r="A29" s="20" t="s">
        <v>36</v>
      </c>
      <c r="B29" s="43" t="str">
        <f>ฉบับครู!B29</f>
        <v>5/7</v>
      </c>
      <c r="C29" s="48">
        <f>ฉบับนักเรียน!C29</f>
        <v>43744</v>
      </c>
      <c r="D29" s="51" t="str">
        <f>ฉบับนักเรียน!D29</f>
        <v>นางสาวน้ำหวาน  ช้างเขียว</v>
      </c>
      <c r="E29" s="20" t="str">
        <f>ฉบับนักเรียน!E29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</row>
    <row r="30" spans="1:65" ht="18" customHeight="1" x14ac:dyDescent="0.6">
      <c r="A30" s="20" t="s">
        <v>37</v>
      </c>
      <c r="B30" s="43" t="str">
        <f>ฉบับครู!B30</f>
        <v>5/7</v>
      </c>
      <c r="C30" s="48">
        <f>ฉบับนักเรียน!C30</f>
        <v>43747</v>
      </c>
      <c r="D30" s="51" t="str">
        <f>ฉบับนักเรียน!D30</f>
        <v>นางสาวปนัดดา  มานะกุล</v>
      </c>
      <c r="E30" s="20" t="str">
        <f>ฉบับนักเรียน!E30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</row>
    <row r="31" spans="1:65" ht="18" customHeight="1" x14ac:dyDescent="0.6">
      <c r="A31" s="20" t="s">
        <v>38</v>
      </c>
      <c r="B31" s="43" t="str">
        <f>ฉบับครู!B31</f>
        <v>5/7</v>
      </c>
      <c r="C31" s="48">
        <f>ฉบับนักเรียน!C31</f>
        <v>43782</v>
      </c>
      <c r="D31" s="51" t="str">
        <f>ฉบับนักเรียน!D31</f>
        <v>นางสาวชนวีร์  เลิศชื่นสุวรรณ</v>
      </c>
      <c r="E31" s="20" t="str">
        <f>ฉบับนักเรียน!E31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</row>
    <row r="32" spans="1:65" ht="18" customHeight="1" x14ac:dyDescent="0.6">
      <c r="A32" s="20" t="s">
        <v>39</v>
      </c>
      <c r="B32" s="43" t="str">
        <f>ฉบับครู!B32</f>
        <v>5/7</v>
      </c>
      <c r="C32" s="48">
        <f>ฉบับนักเรียน!C32</f>
        <v>43787</v>
      </c>
      <c r="D32" s="51" t="str">
        <f>ฉบับนักเรียน!D32</f>
        <v>นางสาวธัญพร  มิ่งมิตร</v>
      </c>
      <c r="E32" s="20" t="str">
        <f>ฉบับนักเรียน!E32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</row>
    <row r="33" spans="1:65" ht="18" customHeight="1" x14ac:dyDescent="0.6">
      <c r="A33" s="20" t="s">
        <v>40</v>
      </c>
      <c r="B33" s="43" t="str">
        <f>ฉบับครู!B33</f>
        <v>5/7</v>
      </c>
      <c r="C33" s="48">
        <f>ฉบับนักเรียน!C33</f>
        <v>43796</v>
      </c>
      <c r="D33" s="51" t="str">
        <f>ฉบับนักเรียน!D33</f>
        <v>นางสาวศิรประภาว์  จุ้ยภู่</v>
      </c>
      <c r="E33" s="20" t="str">
        <f>ฉบับนักเรียน!E33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</row>
    <row r="34" spans="1:65" ht="18" customHeight="1" x14ac:dyDescent="0.6">
      <c r="A34" s="20" t="s">
        <v>41</v>
      </c>
      <c r="B34" s="43" t="str">
        <f>ฉบับครู!B34</f>
        <v>5/7</v>
      </c>
      <c r="C34" s="48">
        <f>ฉบับนักเรียน!C34</f>
        <v>43802</v>
      </c>
      <c r="D34" s="51" t="str">
        <f>ฉบับนักเรียน!D34</f>
        <v>นางสาวอรัญญา  ปุลาโมค</v>
      </c>
      <c r="E34" s="20" t="str">
        <f>ฉบับนักเรียน!E34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</row>
    <row r="35" spans="1:65" ht="18" customHeight="1" x14ac:dyDescent="0.6">
      <c r="A35" s="20" t="s">
        <v>42</v>
      </c>
      <c r="B35" s="43" t="str">
        <f>ฉบับครู!B35</f>
        <v>5/7</v>
      </c>
      <c r="C35" s="48">
        <f>ฉบับนักเรียน!C35</f>
        <v>43832</v>
      </c>
      <c r="D35" s="51" t="str">
        <f>ฉบับนักเรียน!D35</f>
        <v>นางสาวธนาภา  นวลอินทร์</v>
      </c>
      <c r="E35" s="20" t="str">
        <f>ฉบับนักเรียน!E35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</row>
    <row r="36" spans="1:65" ht="18" customHeight="1" x14ac:dyDescent="0.6">
      <c r="A36" s="20" t="s">
        <v>43</v>
      </c>
      <c r="B36" s="43" t="str">
        <f>ฉบับครู!B36</f>
        <v>5/7</v>
      </c>
      <c r="C36" s="48">
        <f>ฉบับนักเรียน!C36</f>
        <v>43835</v>
      </c>
      <c r="D36" s="51" t="str">
        <f>ฉบับนักเรียน!D36</f>
        <v>นางสาวนัฐชา  ปิยะวงษ์</v>
      </c>
      <c r="E36" s="20" t="str">
        <f>ฉบับนักเรียน!E36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</row>
    <row r="37" spans="1:65" ht="18" customHeight="1" x14ac:dyDescent="0.6">
      <c r="A37" s="20" t="s">
        <v>44</v>
      </c>
      <c r="B37" s="43" t="str">
        <f>ฉบับครู!B37</f>
        <v>5/7</v>
      </c>
      <c r="C37" s="48">
        <f>ฉบับนักเรียน!C37</f>
        <v>43846</v>
      </c>
      <c r="D37" s="51" t="str">
        <f>ฉบับนักเรียน!D37</f>
        <v>นางสาวสาริศา  ลาภเชษฐา</v>
      </c>
      <c r="E37" s="20" t="str">
        <f>ฉบับนักเรียน!E37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</row>
    <row r="38" spans="1:65" ht="18" customHeight="1" x14ac:dyDescent="0.6">
      <c r="A38" s="20" t="s">
        <v>45</v>
      </c>
      <c r="B38" s="43" t="str">
        <f>ฉบับครู!B38</f>
        <v>5/7</v>
      </c>
      <c r="C38" s="48">
        <f>ฉบับนักเรียน!C38</f>
        <v>43881</v>
      </c>
      <c r="D38" s="51" t="str">
        <f>ฉบับนักเรียน!D38</f>
        <v>นางสาวปัญจพาณ์  ทองทิพย์</v>
      </c>
      <c r="E38" s="20" t="str">
        <f>ฉบับนักเรียน!E38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</row>
    <row r="39" spans="1:65" ht="18" customHeight="1" x14ac:dyDescent="0.6">
      <c r="A39" s="20" t="s">
        <v>46</v>
      </c>
      <c r="B39" s="43" t="str">
        <f>ฉบับครู!B39</f>
        <v>5/7</v>
      </c>
      <c r="C39" s="48">
        <f>ฉบับนักเรียน!C39</f>
        <v>43884</v>
      </c>
      <c r="D39" s="51" t="str">
        <f>ฉบับนักเรียน!D39</f>
        <v>นางสาวเปรมสิณี  เชาว์ระหะ</v>
      </c>
      <c r="E39" s="20" t="str">
        <f>ฉบับนักเรียน!E39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ht="18" customHeight="1" x14ac:dyDescent="0.6">
      <c r="A40" s="20" t="s">
        <v>47</v>
      </c>
      <c r="B40" s="43" t="str">
        <f>ฉบับครู!B40</f>
        <v>5/7</v>
      </c>
      <c r="C40" s="48">
        <f>ฉบับนักเรียน!C40</f>
        <v>43892</v>
      </c>
      <c r="D40" s="51" t="str">
        <f>ฉบับนักเรียน!D40</f>
        <v>นางสาวอนิศรา  บุญโท</v>
      </c>
      <c r="E40" s="20" t="str">
        <f>ฉบับนักเรียน!E40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</row>
    <row r="41" spans="1:65" ht="18" customHeight="1" x14ac:dyDescent="0.6">
      <c r="A41" s="20" t="s">
        <v>48</v>
      </c>
      <c r="B41" s="43" t="str">
        <f>ฉบับครู!B41</f>
        <v>5/7</v>
      </c>
      <c r="C41" s="48">
        <f>ฉบับนักเรียน!C41</f>
        <v>43924</v>
      </c>
      <c r="D41" s="51" t="str">
        <f>ฉบับนักเรียน!D41</f>
        <v>นางสาวทิพย์สุคนธ์  เกรียงไกร</v>
      </c>
      <c r="E41" s="20" t="str">
        <f>ฉบับนักเรียน!E41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</row>
    <row r="42" spans="1:65" ht="18" customHeight="1" x14ac:dyDescent="0.6">
      <c r="A42" s="20" t="s">
        <v>49</v>
      </c>
      <c r="B42" s="43" t="str">
        <f>ฉบับครู!B42</f>
        <v>5/7</v>
      </c>
      <c r="C42" s="48">
        <f>ฉบับนักเรียน!C42</f>
        <v>43930</v>
      </c>
      <c r="D42" s="51" t="str">
        <f>ฉบับนักเรียน!D42</f>
        <v>นางสาวมณีรัตน์  บุญชาติ</v>
      </c>
      <c r="E42" s="20" t="str">
        <f>ฉบับนักเรียน!E42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</row>
    <row r="43" spans="1:65" ht="18" customHeight="1" x14ac:dyDescent="0.6">
      <c r="A43" s="20" t="s">
        <v>50</v>
      </c>
      <c r="B43" s="43" t="str">
        <f>ฉบับครู!B43</f>
        <v>5/7</v>
      </c>
      <c r="C43" s="48">
        <f>ฉบับนักเรียน!C43</f>
        <v>43937</v>
      </c>
      <c r="D43" s="51" t="str">
        <f>ฉบับนักเรียน!D43</f>
        <v>นางสาวสิตานัน  เชาว์คล่อง</v>
      </c>
      <c r="E43" s="20" t="str">
        <f>ฉบับนักเรียน!E43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</row>
    <row r="44" spans="1:65" ht="18" customHeight="1" x14ac:dyDescent="0.6">
      <c r="A44" s="20" t="s">
        <v>51</v>
      </c>
      <c r="B44" s="43" t="str">
        <f>ฉบับครู!B44</f>
        <v>5/7</v>
      </c>
      <c r="C44" s="48">
        <f>ฉบับนักเรียน!C44</f>
        <v>45657</v>
      </c>
      <c r="D44" s="51" t="str">
        <f>ฉบับนักเรียน!D44</f>
        <v>นางสาวญาณิศา  คีรีวรรณ์</v>
      </c>
      <c r="E44" s="20" t="str">
        <f>ฉบับนักเรียน!E44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</row>
    <row r="45" spans="1:65" ht="18" customHeight="1" x14ac:dyDescent="0.6">
      <c r="A45" s="20" t="s">
        <v>52</v>
      </c>
      <c r="B45" s="43" t="str">
        <f>ฉบับครู!B45</f>
        <v>5/7</v>
      </c>
      <c r="C45" s="48">
        <f>ฉบับนักเรียน!C45</f>
        <v>45658</v>
      </c>
      <c r="D45" s="51" t="str">
        <f>ฉบับนักเรียน!D45</f>
        <v>นางสาวณภัทร  นบนอบ</v>
      </c>
      <c r="E45" s="20" t="str">
        <f>ฉบับนักเรียน!E45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" si="15">H45+M45+R45+U45+AC45</f>
        <v>0</v>
      </c>
      <c r="AF45" s="20">
        <f t="shared" ref="AF45" si="16">SUM(H45,M45,R45,U45,AC45)</f>
        <v>0</v>
      </c>
      <c r="AG45" s="20" t="b">
        <f t="shared" ref="AG45" si="17">IF(L45=3,1,IF(L45=2,2,IF(L45=1,3)))</f>
        <v>0</v>
      </c>
      <c r="AH45" s="20">
        <f t="shared" ref="AH45" si="18">J45+L45+Q45+W45+AA45</f>
        <v>0</v>
      </c>
      <c r="AI45" s="20">
        <f t="shared" ref="AI45" si="19">SUM(J45,L45,Q45,W45,AA45)</f>
        <v>0</v>
      </c>
      <c r="AJ45" s="20" t="b">
        <f t="shared" ref="AJ45" si="20">IF(Z45=3,1,IF(Z45=2,2,IF(Z45=1,3)))</f>
        <v>0</v>
      </c>
      <c r="AK45" s="20" t="b">
        <f t="shared" ref="AK45" si="21">IF(AD45=3,1,IF(AD45=2,2,IF(AD45=1,3)))</f>
        <v>0</v>
      </c>
      <c r="AL45" s="20">
        <f t="shared" ref="AL45" si="22">G45+O45+T45+Z45+AD45</f>
        <v>0</v>
      </c>
      <c r="AM45" s="20">
        <f t="shared" ref="AM45" si="23">SUM(G45,O45,T45,Z45,AD45)</f>
        <v>0</v>
      </c>
      <c r="AN45" s="20" t="b">
        <f t="shared" ref="AN45" si="24">IF(P45=3,1,IF(P45=2,2,IF(P45=1,3)))</f>
        <v>0</v>
      </c>
      <c r="AO45" s="20" t="b">
        <f t="shared" ref="AO45" si="25">IF(S45=3,1,IF(S45=2,2,IF(S45=1,3)))</f>
        <v>0</v>
      </c>
      <c r="AP45" s="20">
        <f t="shared" ref="AP45" si="26">K45+P45+S45+X45+AB45</f>
        <v>0</v>
      </c>
      <c r="AQ45" s="20">
        <f t="shared" ref="AQ45" si="27">SUM(K45,P45,S45,X45,AB45)</f>
        <v>0</v>
      </c>
      <c r="AR45" s="20">
        <f t="shared" ref="AR45" si="28">F45+I45+N45+V45+Y45</f>
        <v>0</v>
      </c>
      <c r="AS45" s="20">
        <f t="shared" ref="AS45" si="29">SUM(F45,I45,N45,V45,Y45)</f>
        <v>0</v>
      </c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</row>
    <row r="46" spans="1:65" ht="18" customHeight="1" x14ac:dyDescent="0.6">
      <c r="A46" s="20" t="s">
        <v>53</v>
      </c>
      <c r="B46" s="43"/>
      <c r="C46" s="48"/>
      <c r="D46" s="51"/>
      <c r="E46" s="2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</row>
    <row r="47" spans="1:65" ht="18" customHeight="1" x14ac:dyDescent="0.6">
      <c r="A47" s="20" t="s">
        <v>54</v>
      </c>
      <c r="B47" s="43"/>
      <c r="C47" s="17"/>
      <c r="D47" s="51"/>
      <c r="E47" s="20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si="0"/>
        <v>0</v>
      </c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</row>
    <row r="48" spans="1:65" ht="18" customHeight="1" x14ac:dyDescent="0.6">
      <c r="A48" s="20" t="s">
        <v>55</v>
      </c>
      <c r="B48" s="43"/>
      <c r="C48" s="17"/>
      <c r="D48" s="51"/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5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</row>
    <row r="49" spans="1:65" ht="18" customHeight="1" x14ac:dyDescent="0.6">
      <c r="A49" s="20" t="s">
        <v>56</v>
      </c>
      <c r="B49" s="43"/>
      <c r="C49" s="17"/>
      <c r="D49" s="51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5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</row>
    <row r="50" spans="1:65" ht="18" customHeight="1" x14ac:dyDescent="0.6">
      <c r="A50" s="20" t="s">
        <v>57</v>
      </c>
      <c r="B50" s="43"/>
      <c r="C50" s="17"/>
      <c r="D50" s="51"/>
      <c r="E50" s="2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</row>
    <row r="51" spans="1:65" ht="18" customHeight="1" x14ac:dyDescent="0.6">
      <c r="A51" s="20" t="s">
        <v>58</v>
      </c>
      <c r="B51" s="43"/>
      <c r="C51" s="17"/>
      <c r="D51" s="51"/>
      <c r="E51" s="2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</row>
    <row r="52" spans="1:65" ht="18" customHeight="1" x14ac:dyDescent="0.6">
      <c r="A52" s="20" t="s">
        <v>59</v>
      </c>
      <c r="B52" s="43"/>
      <c r="C52" s="17"/>
      <c r="D52" s="51"/>
      <c r="E52" s="2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</row>
    <row r="53" spans="1:65" ht="18" customHeight="1" x14ac:dyDescent="0.6">
      <c r="A53" s="20" t="s">
        <v>60</v>
      </c>
      <c r="B53" s="43"/>
      <c r="C53" s="17"/>
      <c r="D53" s="51"/>
      <c r="E53" s="2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ht="18" customHeight="1" x14ac:dyDescent="0.6">
      <c r="A54" s="20" t="s">
        <v>61</v>
      </c>
      <c r="B54" s="43"/>
      <c r="C54" s="17"/>
      <c r="D54" s="51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</row>
    <row r="55" spans="1:65" ht="19.5" customHeight="1" x14ac:dyDescent="0.6">
      <c r="A55" s="39"/>
      <c r="B55" s="39"/>
      <c r="C55" s="4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</row>
    <row r="56" spans="1:65" ht="19.5" customHeight="1" x14ac:dyDescent="0.6">
      <c r="A56" s="39"/>
      <c r="B56" s="39"/>
      <c r="C56" s="94" t="s">
        <v>62</v>
      </c>
      <c r="D56" s="85"/>
      <c r="E56" s="39"/>
      <c r="F56" s="39"/>
      <c r="G56" s="39"/>
      <c r="H56" s="39"/>
      <c r="I56" s="39"/>
      <c r="J56" s="39"/>
      <c r="K56" s="39"/>
      <c r="L56" s="39"/>
      <c r="M56" s="34"/>
      <c r="N56" s="39"/>
      <c r="O56" s="39"/>
      <c r="P56" s="39"/>
      <c r="Q56" s="39"/>
      <c r="R56" s="39"/>
      <c r="S56" s="94" t="s">
        <v>62</v>
      </c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</row>
    <row r="57" spans="1:65" ht="19.5" customHeight="1" x14ac:dyDescent="0.6">
      <c r="A57" s="39"/>
      <c r="B57" s="39"/>
      <c r="C57" s="95" t="s">
        <v>142</v>
      </c>
      <c r="D57" s="96"/>
      <c r="E57" s="44"/>
      <c r="F57" s="39"/>
      <c r="G57" s="39"/>
      <c r="H57" s="39"/>
      <c r="I57" s="39"/>
      <c r="J57" s="39"/>
      <c r="K57" s="39"/>
      <c r="L57" s="39"/>
      <c r="M57" s="39"/>
      <c r="N57" s="39"/>
      <c r="O57" s="84"/>
      <c r="P57" s="85"/>
      <c r="Q57" s="85"/>
      <c r="R57" s="39"/>
      <c r="S57" s="84" t="s">
        <v>143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</row>
    <row r="58" spans="1:65" ht="19.5" customHeight="1" x14ac:dyDescent="0.6">
      <c r="A58" s="39"/>
      <c r="B58" s="39"/>
      <c r="C58" s="84" t="s">
        <v>63</v>
      </c>
      <c r="D58" s="85"/>
      <c r="E58" s="53"/>
      <c r="F58" s="39"/>
      <c r="G58" s="39"/>
      <c r="H58" s="39"/>
      <c r="I58" s="39"/>
      <c r="J58" s="39"/>
      <c r="K58" s="39"/>
      <c r="L58" s="39"/>
      <c r="M58" s="39"/>
      <c r="N58" s="52"/>
      <c r="O58" s="95"/>
      <c r="P58" s="85"/>
      <c r="Q58" s="85"/>
      <c r="R58" s="39"/>
      <c r="S58" s="84" t="s">
        <v>63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</row>
    <row r="59" spans="1:65" ht="19.5" customHeight="1" x14ac:dyDescent="0.6">
      <c r="A59" s="39"/>
      <c r="B59" s="39"/>
      <c r="C59" s="4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</row>
    <row r="60" spans="1:65" ht="19.5" customHeight="1" x14ac:dyDescent="0.6">
      <c r="A60" s="39"/>
      <c r="B60" s="39"/>
      <c r="C60" s="4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</row>
    <row r="61" spans="1:65" ht="19.5" customHeight="1" x14ac:dyDescent="0.6">
      <c r="A61" s="39"/>
      <c r="B61" s="39"/>
      <c r="C61" s="4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</row>
    <row r="62" spans="1:65" ht="19.5" customHeight="1" x14ac:dyDescent="0.6">
      <c r="A62" s="39"/>
      <c r="B62" s="39"/>
      <c r="C62" s="4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</row>
    <row r="63" spans="1:65" ht="19.5" customHeight="1" x14ac:dyDescent="0.6">
      <c r="A63" s="39"/>
      <c r="B63" s="39"/>
      <c r="C63" s="4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</row>
    <row r="64" spans="1:65" ht="19.5" customHeight="1" x14ac:dyDescent="0.6">
      <c r="A64" s="39"/>
      <c r="B64" s="39"/>
      <c r="C64" s="4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</row>
    <row r="65" spans="1:65" ht="19.5" customHeight="1" x14ac:dyDescent="0.6">
      <c r="A65" s="39"/>
      <c r="B65" s="39"/>
      <c r="C65" s="4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</row>
    <row r="66" spans="1:65" ht="19.5" customHeight="1" x14ac:dyDescent="0.6">
      <c r="A66" s="39"/>
      <c r="B66" s="39"/>
      <c r="C66" s="4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</row>
    <row r="67" spans="1:65" ht="19.5" customHeight="1" x14ac:dyDescent="0.6">
      <c r="A67" s="39"/>
      <c r="B67" s="39"/>
      <c r="C67" s="4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</row>
    <row r="68" spans="1:65" ht="19.5" customHeight="1" x14ac:dyDescent="0.6">
      <c r="A68" s="39"/>
      <c r="B68" s="39"/>
      <c r="C68" s="4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</row>
    <row r="69" spans="1:65" ht="19.5" customHeight="1" x14ac:dyDescent="0.6">
      <c r="A69" s="39"/>
      <c r="B69" s="39"/>
      <c r="C69" s="4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</row>
    <row r="70" spans="1:65" ht="19.5" customHeight="1" x14ac:dyDescent="0.6">
      <c r="A70" s="39"/>
      <c r="B70" s="39"/>
      <c r="C70" s="4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</row>
    <row r="71" spans="1:65" ht="19.5" customHeight="1" x14ac:dyDescent="0.6">
      <c r="A71" s="39"/>
      <c r="B71" s="39"/>
      <c r="C71" s="4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</row>
    <row r="72" spans="1:65" ht="19.5" customHeight="1" x14ac:dyDescent="0.6">
      <c r="A72" s="39"/>
      <c r="B72" s="39"/>
      <c r="C72" s="4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</row>
    <row r="73" spans="1:65" ht="19.5" customHeight="1" x14ac:dyDescent="0.6">
      <c r="A73" s="39"/>
      <c r="B73" s="39"/>
      <c r="C73" s="4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</row>
    <row r="74" spans="1:65" ht="19.5" customHeight="1" x14ac:dyDescent="0.6">
      <c r="A74" s="39"/>
      <c r="B74" s="39"/>
      <c r="C74" s="4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</row>
    <row r="75" spans="1:65" ht="19.5" customHeight="1" x14ac:dyDescent="0.6">
      <c r="A75" s="39"/>
      <c r="B75" s="39"/>
      <c r="C75" s="4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</row>
    <row r="76" spans="1:65" ht="19.5" customHeight="1" x14ac:dyDescent="0.6">
      <c r="A76" s="39"/>
      <c r="B76" s="39"/>
      <c r="C76" s="4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</row>
    <row r="77" spans="1:65" ht="19.5" customHeight="1" x14ac:dyDescent="0.6">
      <c r="A77" s="39"/>
      <c r="B77" s="39"/>
      <c r="C77" s="4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</row>
    <row r="78" spans="1:65" ht="19.5" customHeight="1" x14ac:dyDescent="0.6">
      <c r="A78" s="39"/>
      <c r="B78" s="39"/>
      <c r="C78" s="4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</row>
    <row r="79" spans="1:65" ht="19.5" customHeight="1" x14ac:dyDescent="0.6">
      <c r="A79" s="39"/>
      <c r="B79" s="39"/>
      <c r="C79" s="4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</row>
    <row r="80" spans="1:65" ht="19.5" customHeight="1" x14ac:dyDescent="0.6">
      <c r="A80" s="39"/>
      <c r="B80" s="39"/>
      <c r="C80" s="4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</row>
    <row r="81" spans="1:65" ht="19.5" customHeight="1" x14ac:dyDescent="0.6">
      <c r="A81" s="39"/>
      <c r="B81" s="39"/>
      <c r="C81" s="4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</row>
    <row r="82" spans="1:65" ht="19.5" customHeight="1" x14ac:dyDescent="0.6">
      <c r="A82" s="39"/>
      <c r="B82" s="39"/>
      <c r="C82" s="4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</row>
    <row r="83" spans="1:65" ht="19.5" customHeight="1" x14ac:dyDescent="0.6">
      <c r="A83" s="39"/>
      <c r="B83" s="39"/>
      <c r="C83" s="4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</row>
    <row r="84" spans="1:65" ht="19.5" customHeight="1" x14ac:dyDescent="0.6">
      <c r="A84" s="39"/>
      <c r="B84" s="39"/>
      <c r="C84" s="4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</row>
    <row r="85" spans="1:65" ht="19.5" customHeight="1" x14ac:dyDescent="0.6">
      <c r="A85" s="39"/>
      <c r="B85" s="39"/>
      <c r="C85" s="4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</row>
    <row r="86" spans="1:65" ht="19.5" customHeight="1" x14ac:dyDescent="0.6">
      <c r="A86" s="39"/>
      <c r="B86" s="39"/>
      <c r="C86" s="4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</row>
    <row r="87" spans="1:65" ht="19.5" customHeight="1" x14ac:dyDescent="0.6">
      <c r="A87" s="39"/>
      <c r="B87" s="39"/>
      <c r="C87" s="4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</row>
    <row r="88" spans="1:65" ht="19.5" customHeight="1" x14ac:dyDescent="0.6">
      <c r="A88" s="39"/>
      <c r="B88" s="39"/>
      <c r="C88" s="4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</row>
    <row r="89" spans="1:65" ht="19.5" customHeight="1" x14ac:dyDescent="0.6">
      <c r="A89" s="39"/>
      <c r="B89" s="39"/>
      <c r="C89" s="4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</row>
    <row r="90" spans="1:65" ht="19.5" customHeight="1" x14ac:dyDescent="0.6">
      <c r="A90" s="39"/>
      <c r="B90" s="39"/>
      <c r="C90" s="4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</row>
    <row r="91" spans="1:65" ht="19.5" customHeight="1" x14ac:dyDescent="0.6">
      <c r="A91" s="39"/>
      <c r="B91" s="39"/>
      <c r="C91" s="4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</row>
    <row r="92" spans="1:65" ht="19.5" customHeight="1" x14ac:dyDescent="0.6">
      <c r="A92" s="39"/>
      <c r="B92" s="39"/>
      <c r="C92" s="4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</row>
    <row r="93" spans="1:65" ht="19.5" customHeight="1" x14ac:dyDescent="0.6">
      <c r="A93" s="39"/>
      <c r="B93" s="39"/>
      <c r="C93" s="4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</row>
    <row r="94" spans="1:65" ht="19.5" customHeight="1" x14ac:dyDescent="0.6">
      <c r="A94" s="39"/>
      <c r="B94" s="39"/>
      <c r="C94" s="4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</row>
    <row r="95" spans="1:65" ht="19.5" customHeight="1" x14ac:dyDescent="0.6">
      <c r="A95" s="39"/>
      <c r="B95" s="39"/>
      <c r="C95" s="4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</row>
    <row r="96" spans="1:65" ht="19.5" customHeight="1" x14ac:dyDescent="0.6">
      <c r="A96" s="39"/>
      <c r="B96" s="39"/>
      <c r="C96" s="4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</row>
    <row r="97" spans="1:65" ht="19.5" customHeight="1" x14ac:dyDescent="0.6">
      <c r="A97" s="39"/>
      <c r="B97" s="39"/>
      <c r="C97" s="4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</row>
    <row r="98" spans="1:65" ht="19.5" customHeight="1" x14ac:dyDescent="0.6">
      <c r="A98" s="39"/>
      <c r="B98" s="39"/>
      <c r="C98" s="4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</row>
    <row r="99" spans="1:65" ht="19.5" customHeight="1" x14ac:dyDescent="0.6">
      <c r="A99" s="39"/>
      <c r="B99" s="39"/>
      <c r="C99" s="4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</row>
    <row r="100" spans="1:65" ht="19.5" customHeight="1" x14ac:dyDescent="0.6">
      <c r="A100" s="39"/>
      <c r="B100" s="39"/>
      <c r="C100" s="4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</row>
    <row r="101" spans="1:65" ht="19.5" customHeight="1" x14ac:dyDescent="0.6">
      <c r="A101" s="39"/>
      <c r="B101" s="39"/>
      <c r="C101" s="4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</row>
    <row r="102" spans="1:65" ht="19.5" customHeight="1" x14ac:dyDescent="0.6">
      <c r="A102" s="39"/>
      <c r="B102" s="39"/>
      <c r="C102" s="4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</row>
    <row r="103" spans="1:65" ht="19.5" customHeight="1" x14ac:dyDescent="0.6">
      <c r="A103" s="39"/>
      <c r="B103" s="39"/>
      <c r="C103" s="4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</row>
    <row r="104" spans="1:65" ht="19.5" customHeight="1" x14ac:dyDescent="0.6">
      <c r="A104" s="39"/>
      <c r="B104" s="39"/>
      <c r="C104" s="4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</row>
    <row r="105" spans="1:65" ht="19.5" customHeight="1" x14ac:dyDescent="0.6">
      <c r="A105" s="39"/>
      <c r="B105" s="39"/>
      <c r="C105" s="4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</row>
    <row r="106" spans="1:65" ht="19.5" customHeight="1" x14ac:dyDescent="0.6">
      <c r="A106" s="39"/>
      <c r="B106" s="39"/>
      <c r="C106" s="4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</row>
    <row r="107" spans="1:65" ht="19.5" customHeight="1" x14ac:dyDescent="0.6">
      <c r="A107" s="39"/>
      <c r="B107" s="39"/>
      <c r="C107" s="4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</row>
    <row r="108" spans="1:65" ht="19.5" customHeight="1" x14ac:dyDescent="0.6">
      <c r="A108" s="39"/>
      <c r="B108" s="39"/>
      <c r="C108" s="4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</row>
    <row r="109" spans="1:65" ht="19.5" customHeight="1" x14ac:dyDescent="0.6">
      <c r="A109" s="39"/>
      <c r="B109" s="39"/>
      <c r="C109" s="4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</row>
    <row r="110" spans="1:65" ht="19.5" customHeight="1" x14ac:dyDescent="0.6">
      <c r="A110" s="39"/>
      <c r="B110" s="39"/>
      <c r="C110" s="4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</row>
    <row r="111" spans="1:65" ht="19.5" customHeight="1" x14ac:dyDescent="0.6">
      <c r="A111" s="39"/>
      <c r="B111" s="39"/>
      <c r="C111" s="4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</row>
    <row r="112" spans="1:65" ht="19.5" customHeight="1" x14ac:dyDescent="0.6">
      <c r="A112" s="39"/>
      <c r="B112" s="39"/>
      <c r="C112" s="4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</row>
    <row r="113" spans="1:65" ht="19.5" customHeight="1" x14ac:dyDescent="0.6">
      <c r="A113" s="39"/>
      <c r="B113" s="39"/>
      <c r="C113" s="4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</row>
    <row r="114" spans="1:65" ht="19.5" customHeight="1" x14ac:dyDescent="0.6">
      <c r="A114" s="39"/>
      <c r="B114" s="39"/>
      <c r="C114" s="4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</row>
    <row r="115" spans="1:65" ht="19.5" customHeight="1" x14ac:dyDescent="0.6">
      <c r="A115" s="39"/>
      <c r="B115" s="39"/>
      <c r="C115" s="4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</row>
    <row r="116" spans="1:65" ht="19.5" customHeight="1" x14ac:dyDescent="0.6">
      <c r="A116" s="39"/>
      <c r="B116" s="39"/>
      <c r="C116" s="4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</row>
    <row r="117" spans="1:65" ht="19.5" customHeight="1" x14ac:dyDescent="0.6">
      <c r="A117" s="39"/>
      <c r="B117" s="39"/>
      <c r="C117" s="4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</row>
    <row r="118" spans="1:65" ht="19.5" customHeight="1" x14ac:dyDescent="0.6">
      <c r="A118" s="39"/>
      <c r="B118" s="39"/>
      <c r="C118" s="4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</row>
    <row r="119" spans="1:65" ht="19.5" customHeight="1" x14ac:dyDescent="0.6">
      <c r="A119" s="39"/>
      <c r="B119" s="39"/>
      <c r="C119" s="4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</row>
    <row r="120" spans="1:65" ht="19.5" customHeight="1" x14ac:dyDescent="0.6">
      <c r="A120" s="39"/>
      <c r="B120" s="39"/>
      <c r="C120" s="4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</row>
    <row r="121" spans="1:65" ht="19.5" customHeight="1" x14ac:dyDescent="0.6">
      <c r="A121" s="39"/>
      <c r="B121" s="39"/>
      <c r="C121" s="4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</row>
    <row r="122" spans="1:65" ht="19.5" customHeight="1" x14ac:dyDescent="0.6">
      <c r="A122" s="39"/>
      <c r="B122" s="39"/>
      <c r="C122" s="4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</row>
    <row r="123" spans="1:65" ht="19.5" customHeight="1" x14ac:dyDescent="0.6">
      <c r="A123" s="39"/>
      <c r="B123" s="39"/>
      <c r="C123" s="4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</row>
    <row r="124" spans="1:65" ht="19.5" customHeight="1" x14ac:dyDescent="0.6">
      <c r="A124" s="39"/>
      <c r="B124" s="39"/>
      <c r="C124" s="4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</row>
    <row r="125" spans="1:65" ht="19.5" customHeight="1" x14ac:dyDescent="0.6">
      <c r="A125" s="39"/>
      <c r="B125" s="39"/>
      <c r="C125" s="4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</row>
    <row r="126" spans="1:65" ht="19.5" customHeight="1" x14ac:dyDescent="0.6">
      <c r="A126" s="39"/>
      <c r="B126" s="39"/>
      <c r="C126" s="4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</row>
    <row r="127" spans="1:65" ht="19.5" customHeight="1" x14ac:dyDescent="0.6">
      <c r="A127" s="39"/>
      <c r="B127" s="39"/>
      <c r="C127" s="4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</row>
    <row r="128" spans="1:65" ht="19.5" customHeight="1" x14ac:dyDescent="0.6">
      <c r="A128" s="39"/>
      <c r="B128" s="39"/>
      <c r="C128" s="4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</row>
    <row r="129" spans="1:65" ht="19.5" customHeight="1" x14ac:dyDescent="0.6">
      <c r="A129" s="39"/>
      <c r="B129" s="39"/>
      <c r="C129" s="4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</row>
    <row r="130" spans="1:65" ht="19.5" customHeight="1" x14ac:dyDescent="0.6">
      <c r="A130" s="39"/>
      <c r="B130" s="39"/>
      <c r="C130" s="4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</row>
    <row r="131" spans="1:65" ht="19.5" customHeight="1" x14ac:dyDescent="0.6">
      <c r="A131" s="39"/>
      <c r="B131" s="39"/>
      <c r="C131" s="4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</row>
    <row r="132" spans="1:65" ht="19.5" customHeight="1" x14ac:dyDescent="0.6">
      <c r="A132" s="39"/>
      <c r="B132" s="39"/>
      <c r="C132" s="4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</row>
    <row r="133" spans="1:65" ht="19.5" customHeight="1" x14ac:dyDescent="0.6">
      <c r="A133" s="39"/>
      <c r="B133" s="39"/>
      <c r="C133" s="4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</row>
    <row r="134" spans="1:65" ht="19.5" customHeight="1" x14ac:dyDescent="0.6">
      <c r="A134" s="39"/>
      <c r="B134" s="39"/>
      <c r="C134" s="4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</row>
    <row r="135" spans="1:65" ht="19.5" customHeight="1" x14ac:dyDescent="0.6">
      <c r="A135" s="39"/>
      <c r="B135" s="39"/>
      <c r="C135" s="4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</row>
    <row r="136" spans="1:65" ht="19.5" customHeight="1" x14ac:dyDescent="0.6">
      <c r="A136" s="39"/>
      <c r="B136" s="39"/>
      <c r="C136" s="4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</row>
    <row r="137" spans="1:65" ht="19.5" customHeight="1" x14ac:dyDescent="0.6">
      <c r="A137" s="39"/>
      <c r="B137" s="39"/>
      <c r="C137" s="4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</row>
    <row r="138" spans="1:65" ht="19.5" customHeight="1" x14ac:dyDescent="0.6">
      <c r="A138" s="39"/>
      <c r="B138" s="39"/>
      <c r="C138" s="4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</row>
    <row r="139" spans="1:65" ht="19.5" customHeight="1" x14ac:dyDescent="0.6">
      <c r="A139" s="39"/>
      <c r="B139" s="39"/>
      <c r="C139" s="4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</row>
    <row r="140" spans="1:65" ht="19.5" customHeight="1" x14ac:dyDescent="0.6">
      <c r="A140" s="39"/>
      <c r="B140" s="39"/>
      <c r="C140" s="4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</row>
    <row r="141" spans="1:65" ht="19.5" customHeight="1" x14ac:dyDescent="0.6">
      <c r="A141" s="39"/>
      <c r="B141" s="39"/>
      <c r="C141" s="4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</row>
    <row r="142" spans="1:65" ht="19.5" customHeight="1" x14ac:dyDescent="0.6">
      <c r="A142" s="39"/>
      <c r="B142" s="39"/>
      <c r="C142" s="4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</row>
    <row r="143" spans="1:65" ht="19.5" customHeight="1" x14ac:dyDescent="0.6">
      <c r="A143" s="39"/>
      <c r="B143" s="39"/>
      <c r="C143" s="4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</row>
    <row r="144" spans="1:65" ht="19.5" customHeight="1" x14ac:dyDescent="0.6">
      <c r="A144" s="39"/>
      <c r="B144" s="39"/>
      <c r="C144" s="4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</row>
    <row r="145" spans="1:65" ht="19.5" customHeight="1" x14ac:dyDescent="0.6">
      <c r="A145" s="39"/>
      <c r="B145" s="39"/>
      <c r="C145" s="4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</row>
    <row r="146" spans="1:65" ht="19.5" customHeight="1" x14ac:dyDescent="0.6">
      <c r="A146" s="39"/>
      <c r="B146" s="39"/>
      <c r="C146" s="4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</row>
    <row r="147" spans="1:65" ht="19.5" customHeight="1" x14ac:dyDescent="0.6">
      <c r="A147" s="39"/>
      <c r="B147" s="39"/>
      <c r="C147" s="4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</row>
    <row r="148" spans="1:65" ht="19.5" customHeight="1" x14ac:dyDescent="0.6">
      <c r="A148" s="39"/>
      <c r="B148" s="39"/>
      <c r="C148" s="4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</row>
    <row r="149" spans="1:65" ht="19.5" customHeight="1" x14ac:dyDescent="0.6">
      <c r="A149" s="39"/>
      <c r="B149" s="39"/>
      <c r="C149" s="4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</row>
    <row r="150" spans="1:65" ht="19.5" customHeight="1" x14ac:dyDescent="0.6">
      <c r="A150" s="39"/>
      <c r="B150" s="39"/>
      <c r="C150" s="4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</row>
    <row r="151" spans="1:65" ht="19.5" customHeight="1" x14ac:dyDescent="0.6">
      <c r="A151" s="39"/>
      <c r="B151" s="39"/>
      <c r="C151" s="4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</row>
    <row r="152" spans="1:65" ht="19.5" customHeight="1" x14ac:dyDescent="0.6">
      <c r="A152" s="39"/>
      <c r="B152" s="39"/>
      <c r="C152" s="4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</row>
    <row r="153" spans="1:65" ht="19.5" customHeight="1" x14ac:dyDescent="0.6">
      <c r="A153" s="39"/>
      <c r="B153" s="39"/>
      <c r="C153" s="4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</row>
    <row r="154" spans="1:65" ht="19.5" customHeight="1" x14ac:dyDescent="0.6">
      <c r="A154" s="39"/>
      <c r="B154" s="39"/>
      <c r="C154" s="4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</row>
    <row r="155" spans="1:65" ht="19.5" customHeight="1" x14ac:dyDescent="0.6">
      <c r="A155" s="39"/>
      <c r="B155" s="39"/>
      <c r="C155" s="4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</row>
    <row r="156" spans="1:65" ht="19.5" customHeight="1" x14ac:dyDescent="0.6">
      <c r="A156" s="39"/>
      <c r="B156" s="39"/>
      <c r="C156" s="4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</row>
    <row r="157" spans="1:65" ht="19.5" customHeight="1" x14ac:dyDescent="0.6">
      <c r="A157" s="39"/>
      <c r="B157" s="39"/>
      <c r="C157" s="4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</row>
    <row r="158" spans="1:65" ht="19.5" customHeight="1" x14ac:dyDescent="0.6">
      <c r="A158" s="39"/>
      <c r="B158" s="39"/>
      <c r="C158" s="4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</row>
    <row r="159" spans="1:65" ht="19.5" customHeight="1" x14ac:dyDescent="0.6">
      <c r="A159" s="39"/>
      <c r="B159" s="39"/>
      <c r="C159" s="4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</row>
    <row r="160" spans="1:65" ht="19.5" customHeight="1" x14ac:dyDescent="0.6">
      <c r="A160" s="39"/>
      <c r="B160" s="39"/>
      <c r="C160" s="4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</row>
    <row r="161" spans="1:65" ht="19.5" customHeight="1" x14ac:dyDescent="0.6">
      <c r="A161" s="39"/>
      <c r="B161" s="39"/>
      <c r="C161" s="4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</row>
    <row r="162" spans="1:65" ht="19.5" customHeight="1" x14ac:dyDescent="0.6">
      <c r="A162" s="39"/>
      <c r="B162" s="39"/>
      <c r="C162" s="4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</row>
    <row r="163" spans="1:65" ht="19.5" customHeight="1" x14ac:dyDescent="0.6">
      <c r="A163" s="39"/>
      <c r="B163" s="39"/>
      <c r="C163" s="4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</row>
    <row r="164" spans="1:65" ht="19.5" customHeight="1" x14ac:dyDescent="0.6">
      <c r="A164" s="39"/>
      <c r="B164" s="39"/>
      <c r="C164" s="4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</row>
    <row r="165" spans="1:65" ht="19.5" customHeight="1" x14ac:dyDescent="0.6">
      <c r="A165" s="39"/>
      <c r="B165" s="39"/>
      <c r="C165" s="4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</row>
    <row r="166" spans="1:65" ht="19.5" customHeight="1" x14ac:dyDescent="0.6">
      <c r="A166" s="39"/>
      <c r="B166" s="39"/>
      <c r="C166" s="4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</row>
    <row r="167" spans="1:65" ht="19.5" customHeight="1" x14ac:dyDescent="0.6">
      <c r="A167" s="39"/>
      <c r="B167" s="39"/>
      <c r="C167" s="4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</row>
    <row r="168" spans="1:65" ht="19.5" customHeight="1" x14ac:dyDescent="0.6">
      <c r="A168" s="39"/>
      <c r="B168" s="39"/>
      <c r="C168" s="4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</row>
    <row r="169" spans="1:65" ht="19.5" customHeight="1" x14ac:dyDescent="0.6">
      <c r="A169" s="39"/>
      <c r="B169" s="39"/>
      <c r="C169" s="4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</row>
    <row r="170" spans="1:65" ht="19.5" customHeight="1" x14ac:dyDescent="0.6">
      <c r="A170" s="39"/>
      <c r="B170" s="39"/>
      <c r="C170" s="4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</row>
    <row r="171" spans="1:65" ht="19.5" customHeight="1" x14ac:dyDescent="0.6">
      <c r="A171" s="39"/>
      <c r="B171" s="39"/>
      <c r="C171" s="4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</row>
    <row r="172" spans="1:65" ht="19.5" customHeight="1" x14ac:dyDescent="0.6">
      <c r="A172" s="39"/>
      <c r="B172" s="39"/>
      <c r="C172" s="4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</row>
    <row r="173" spans="1:65" ht="19.5" customHeight="1" x14ac:dyDescent="0.6">
      <c r="A173" s="39"/>
      <c r="B173" s="39"/>
      <c r="C173" s="4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</row>
    <row r="174" spans="1:65" ht="19.5" customHeight="1" x14ac:dyDescent="0.6">
      <c r="A174" s="39"/>
      <c r="B174" s="39"/>
      <c r="C174" s="4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</row>
    <row r="175" spans="1:65" ht="19.5" customHeight="1" x14ac:dyDescent="0.6">
      <c r="A175" s="39"/>
      <c r="B175" s="39"/>
      <c r="C175" s="4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</row>
    <row r="176" spans="1:65" ht="19.5" customHeight="1" x14ac:dyDescent="0.6">
      <c r="A176" s="39"/>
      <c r="B176" s="39"/>
      <c r="C176" s="4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</row>
    <row r="177" spans="1:65" ht="19.5" customHeight="1" x14ac:dyDescent="0.6">
      <c r="A177" s="39"/>
      <c r="B177" s="39"/>
      <c r="C177" s="4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</row>
    <row r="178" spans="1:65" ht="19.5" customHeight="1" x14ac:dyDescent="0.6">
      <c r="A178" s="39"/>
      <c r="B178" s="39"/>
      <c r="C178" s="4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</row>
    <row r="179" spans="1:65" ht="19.5" customHeight="1" x14ac:dyDescent="0.6">
      <c r="A179" s="39"/>
      <c r="B179" s="39"/>
      <c r="C179" s="4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</row>
    <row r="180" spans="1:65" ht="19.5" customHeight="1" x14ac:dyDescent="0.6">
      <c r="A180" s="39"/>
      <c r="B180" s="39"/>
      <c r="C180" s="4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</row>
    <row r="181" spans="1:65" ht="19.5" customHeight="1" x14ac:dyDescent="0.6">
      <c r="A181" s="39"/>
      <c r="B181" s="39"/>
      <c r="C181" s="4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</row>
    <row r="182" spans="1:65" ht="19.5" customHeight="1" x14ac:dyDescent="0.6">
      <c r="A182" s="39"/>
      <c r="B182" s="39"/>
      <c r="C182" s="4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</row>
    <row r="183" spans="1:65" ht="19.5" customHeight="1" x14ac:dyDescent="0.6">
      <c r="A183" s="39"/>
      <c r="B183" s="39"/>
      <c r="C183" s="4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</row>
    <row r="184" spans="1:65" ht="19.5" customHeight="1" x14ac:dyDescent="0.6">
      <c r="A184" s="39"/>
      <c r="B184" s="39"/>
      <c r="C184" s="4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</row>
    <row r="185" spans="1:65" ht="19.5" customHeight="1" x14ac:dyDescent="0.6">
      <c r="A185" s="39"/>
      <c r="B185" s="39"/>
      <c r="C185" s="4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</row>
    <row r="186" spans="1:65" ht="19.5" customHeight="1" x14ac:dyDescent="0.6">
      <c r="A186" s="39"/>
      <c r="B186" s="39"/>
      <c r="C186" s="4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</row>
    <row r="187" spans="1:65" ht="19.5" customHeight="1" x14ac:dyDescent="0.6">
      <c r="A187" s="39"/>
      <c r="B187" s="39"/>
      <c r="C187" s="4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</row>
    <row r="188" spans="1:65" ht="19.5" customHeight="1" x14ac:dyDescent="0.6">
      <c r="A188" s="39"/>
      <c r="B188" s="39"/>
      <c r="C188" s="4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</row>
    <row r="189" spans="1:65" ht="19.5" customHeight="1" x14ac:dyDescent="0.6">
      <c r="A189" s="39"/>
      <c r="B189" s="39"/>
      <c r="C189" s="4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</row>
    <row r="190" spans="1:65" ht="19.5" customHeight="1" x14ac:dyDescent="0.6">
      <c r="A190" s="39"/>
      <c r="B190" s="39"/>
      <c r="C190" s="4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</row>
    <row r="191" spans="1:65" ht="19.5" customHeight="1" x14ac:dyDescent="0.6">
      <c r="A191" s="39"/>
      <c r="B191" s="39"/>
      <c r="C191" s="4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</row>
    <row r="192" spans="1:65" ht="19.5" customHeight="1" x14ac:dyDescent="0.6">
      <c r="A192" s="39"/>
      <c r="B192" s="39"/>
      <c r="C192" s="4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</row>
    <row r="193" spans="1:65" ht="19.5" customHeight="1" x14ac:dyDescent="0.6">
      <c r="A193" s="39"/>
      <c r="B193" s="39"/>
      <c r="C193" s="4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</row>
    <row r="194" spans="1:65" ht="19.5" customHeight="1" x14ac:dyDescent="0.6">
      <c r="A194" s="39"/>
      <c r="B194" s="39"/>
      <c r="C194" s="4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</row>
    <row r="195" spans="1:65" ht="19.5" customHeight="1" x14ac:dyDescent="0.6">
      <c r="A195" s="39"/>
      <c r="B195" s="39"/>
      <c r="C195" s="4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</row>
    <row r="196" spans="1:65" ht="19.5" customHeight="1" x14ac:dyDescent="0.6">
      <c r="A196" s="39"/>
      <c r="B196" s="39"/>
      <c r="C196" s="4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</row>
    <row r="197" spans="1:65" ht="19.5" customHeight="1" x14ac:dyDescent="0.6">
      <c r="A197" s="39"/>
      <c r="B197" s="39"/>
      <c r="C197" s="4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</row>
    <row r="198" spans="1:65" ht="19.5" customHeight="1" x14ac:dyDescent="0.6">
      <c r="A198" s="39"/>
      <c r="B198" s="39"/>
      <c r="C198" s="4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</row>
    <row r="199" spans="1:65" ht="19.5" customHeight="1" x14ac:dyDescent="0.6">
      <c r="A199" s="39"/>
      <c r="B199" s="39"/>
      <c r="C199" s="4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</row>
    <row r="200" spans="1:65" ht="19.5" customHeight="1" x14ac:dyDescent="0.6">
      <c r="A200" s="39"/>
      <c r="B200" s="39"/>
      <c r="C200" s="4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</row>
    <row r="201" spans="1:65" ht="19.5" customHeight="1" x14ac:dyDescent="0.6">
      <c r="A201" s="39"/>
      <c r="B201" s="39"/>
      <c r="C201" s="4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</row>
    <row r="202" spans="1:65" ht="19.5" customHeight="1" x14ac:dyDescent="0.6">
      <c r="A202" s="39"/>
      <c r="B202" s="39"/>
      <c r="C202" s="4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</row>
    <row r="203" spans="1:65" ht="19.5" customHeight="1" x14ac:dyDescent="0.6">
      <c r="A203" s="39"/>
      <c r="B203" s="39"/>
      <c r="C203" s="4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</row>
    <row r="204" spans="1:65" ht="19.5" customHeight="1" x14ac:dyDescent="0.6">
      <c r="A204" s="39"/>
      <c r="B204" s="39"/>
      <c r="C204" s="4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</row>
    <row r="205" spans="1:65" ht="19.5" customHeight="1" x14ac:dyDescent="0.6">
      <c r="A205" s="39"/>
      <c r="B205" s="39"/>
      <c r="C205" s="4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</row>
    <row r="206" spans="1:65" ht="19.5" customHeight="1" x14ac:dyDescent="0.6">
      <c r="A206" s="39"/>
      <c r="B206" s="39"/>
      <c r="C206" s="4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</row>
    <row r="207" spans="1:65" ht="19.5" customHeight="1" x14ac:dyDescent="0.6">
      <c r="A207" s="39"/>
      <c r="B207" s="39"/>
      <c r="C207" s="4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</row>
    <row r="208" spans="1:65" ht="19.5" customHeight="1" x14ac:dyDescent="0.6">
      <c r="A208" s="39"/>
      <c r="B208" s="39"/>
      <c r="C208" s="4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</row>
    <row r="209" spans="1:65" ht="19.5" customHeight="1" x14ac:dyDescent="0.6">
      <c r="A209" s="39"/>
      <c r="B209" s="39"/>
      <c r="C209" s="4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</row>
    <row r="210" spans="1:65" ht="19.5" customHeight="1" x14ac:dyDescent="0.6">
      <c r="A210" s="39"/>
      <c r="B210" s="39"/>
      <c r="C210" s="4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</row>
    <row r="211" spans="1:65" ht="19.5" customHeight="1" x14ac:dyDescent="0.6">
      <c r="A211" s="39"/>
      <c r="B211" s="39"/>
      <c r="C211" s="4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</row>
    <row r="212" spans="1:65" ht="19.5" customHeight="1" x14ac:dyDescent="0.6">
      <c r="A212" s="39"/>
      <c r="B212" s="39"/>
      <c r="C212" s="4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</row>
    <row r="213" spans="1:65" ht="19.5" customHeight="1" x14ac:dyDescent="0.6">
      <c r="A213" s="39"/>
      <c r="B213" s="39"/>
      <c r="C213" s="4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</row>
    <row r="214" spans="1:65" ht="19.5" customHeight="1" x14ac:dyDescent="0.6">
      <c r="A214" s="39"/>
      <c r="B214" s="39"/>
      <c r="C214" s="4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</row>
    <row r="215" spans="1:65" ht="19.5" customHeight="1" x14ac:dyDescent="0.6">
      <c r="A215" s="39"/>
      <c r="B215" s="39"/>
      <c r="C215" s="4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</row>
    <row r="216" spans="1:65" ht="19.5" customHeight="1" x14ac:dyDescent="0.6">
      <c r="A216" s="39"/>
      <c r="B216" s="39"/>
      <c r="C216" s="4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</row>
    <row r="217" spans="1:65" ht="19.5" customHeight="1" x14ac:dyDescent="0.6">
      <c r="A217" s="39"/>
      <c r="B217" s="39"/>
      <c r="C217" s="4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</row>
    <row r="218" spans="1:65" ht="19.5" customHeight="1" x14ac:dyDescent="0.6">
      <c r="A218" s="39"/>
      <c r="B218" s="39"/>
      <c r="C218" s="4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</row>
    <row r="219" spans="1:65" ht="19.5" customHeight="1" x14ac:dyDescent="0.6">
      <c r="A219" s="39"/>
      <c r="B219" s="39"/>
      <c r="C219" s="4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</row>
    <row r="220" spans="1:65" ht="19.5" customHeight="1" x14ac:dyDescent="0.6">
      <c r="A220" s="39"/>
      <c r="B220" s="39"/>
      <c r="C220" s="4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</row>
    <row r="221" spans="1:65" ht="19.5" customHeight="1" x14ac:dyDescent="0.6">
      <c r="A221" s="39"/>
      <c r="B221" s="39"/>
      <c r="C221" s="4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</row>
    <row r="222" spans="1:65" ht="19.5" customHeight="1" x14ac:dyDescent="0.6">
      <c r="A222" s="39"/>
      <c r="B222" s="39"/>
      <c r="C222" s="4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</row>
    <row r="223" spans="1:65" ht="19.5" customHeight="1" x14ac:dyDescent="0.6">
      <c r="A223" s="39"/>
      <c r="B223" s="39"/>
      <c r="C223" s="4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</row>
    <row r="224" spans="1:65" ht="19.5" customHeight="1" x14ac:dyDescent="0.6">
      <c r="A224" s="39"/>
      <c r="B224" s="39"/>
      <c r="C224" s="4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</row>
    <row r="225" spans="1:65" ht="19.5" customHeight="1" x14ac:dyDescent="0.6">
      <c r="A225" s="39"/>
      <c r="B225" s="39"/>
      <c r="C225" s="4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</row>
    <row r="226" spans="1:65" ht="19.5" customHeight="1" x14ac:dyDescent="0.6">
      <c r="A226" s="39"/>
      <c r="B226" s="39"/>
      <c r="C226" s="4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</row>
    <row r="227" spans="1:65" ht="19.5" customHeight="1" x14ac:dyDescent="0.6">
      <c r="A227" s="39"/>
      <c r="B227" s="39"/>
      <c r="C227" s="4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</row>
    <row r="228" spans="1:65" ht="19.5" customHeight="1" x14ac:dyDescent="0.6">
      <c r="A228" s="39"/>
      <c r="B228" s="39"/>
      <c r="C228" s="4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</row>
    <row r="229" spans="1:65" ht="19.5" customHeight="1" x14ac:dyDescent="0.6">
      <c r="A229" s="39"/>
      <c r="B229" s="39"/>
      <c r="C229" s="4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</row>
    <row r="230" spans="1:65" ht="19.5" customHeight="1" x14ac:dyDescent="0.6">
      <c r="A230" s="39"/>
      <c r="B230" s="39"/>
      <c r="C230" s="4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</row>
    <row r="231" spans="1:65" ht="19.5" customHeight="1" x14ac:dyDescent="0.6">
      <c r="A231" s="39"/>
      <c r="B231" s="39"/>
      <c r="C231" s="4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</row>
    <row r="232" spans="1:65" ht="19.5" customHeight="1" x14ac:dyDescent="0.6">
      <c r="A232" s="39"/>
      <c r="B232" s="39"/>
      <c r="C232" s="4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</row>
    <row r="233" spans="1:65" ht="19.5" customHeight="1" x14ac:dyDescent="0.6">
      <c r="A233" s="39"/>
      <c r="B233" s="39"/>
      <c r="C233" s="4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</row>
    <row r="234" spans="1:65" ht="19.5" customHeight="1" x14ac:dyDescent="0.6">
      <c r="A234" s="39"/>
      <c r="B234" s="39"/>
      <c r="C234" s="4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</row>
    <row r="235" spans="1:65" ht="19.5" customHeight="1" x14ac:dyDescent="0.6">
      <c r="A235" s="39"/>
      <c r="B235" s="39"/>
      <c r="C235" s="4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</row>
    <row r="236" spans="1:65" ht="19.5" customHeight="1" x14ac:dyDescent="0.6">
      <c r="A236" s="39"/>
      <c r="B236" s="39"/>
      <c r="C236" s="4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</row>
    <row r="237" spans="1:65" ht="19.5" customHeight="1" x14ac:dyDescent="0.6">
      <c r="A237" s="39"/>
      <c r="B237" s="39"/>
      <c r="C237" s="4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</row>
    <row r="238" spans="1:65" ht="19.5" customHeight="1" x14ac:dyDescent="0.6">
      <c r="A238" s="39"/>
      <c r="B238" s="39"/>
      <c r="C238" s="4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</row>
    <row r="239" spans="1:65" ht="19.5" customHeight="1" x14ac:dyDescent="0.6">
      <c r="A239" s="39"/>
      <c r="B239" s="39"/>
      <c r="C239" s="4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</row>
    <row r="240" spans="1:65" ht="19.5" customHeight="1" x14ac:dyDescent="0.6">
      <c r="A240" s="39"/>
      <c r="B240" s="39"/>
      <c r="C240" s="4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</row>
    <row r="241" spans="1:65" ht="19.5" customHeight="1" x14ac:dyDescent="0.6">
      <c r="A241" s="39"/>
      <c r="B241" s="39"/>
      <c r="C241" s="4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</row>
    <row r="242" spans="1:65" ht="19.5" customHeight="1" x14ac:dyDescent="0.6">
      <c r="A242" s="39"/>
      <c r="B242" s="39"/>
      <c r="C242" s="4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</row>
    <row r="243" spans="1:65" ht="19.5" customHeight="1" x14ac:dyDescent="0.6">
      <c r="A243" s="39"/>
      <c r="B243" s="39"/>
      <c r="C243" s="4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</row>
    <row r="244" spans="1:65" ht="19.5" customHeight="1" x14ac:dyDescent="0.6">
      <c r="A244" s="39"/>
      <c r="B244" s="39"/>
      <c r="C244" s="4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</row>
    <row r="245" spans="1:65" ht="19.5" customHeight="1" x14ac:dyDescent="0.6">
      <c r="A245" s="39"/>
      <c r="B245" s="39"/>
      <c r="C245" s="4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</row>
    <row r="246" spans="1:65" ht="19.5" customHeight="1" x14ac:dyDescent="0.6">
      <c r="A246" s="39"/>
      <c r="B246" s="39"/>
      <c r="C246" s="4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</row>
    <row r="247" spans="1:65" ht="19.5" customHeight="1" x14ac:dyDescent="0.6">
      <c r="A247" s="39"/>
      <c r="B247" s="39"/>
      <c r="C247" s="4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</row>
    <row r="248" spans="1:65" ht="19.5" customHeight="1" x14ac:dyDescent="0.6">
      <c r="A248" s="39"/>
      <c r="B248" s="39"/>
      <c r="C248" s="4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</row>
    <row r="249" spans="1:65" ht="19.5" customHeight="1" x14ac:dyDescent="0.6">
      <c r="A249" s="39"/>
      <c r="B249" s="39"/>
      <c r="C249" s="4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</row>
    <row r="250" spans="1:65" ht="19.5" customHeight="1" x14ac:dyDescent="0.6">
      <c r="A250" s="39"/>
      <c r="B250" s="39"/>
      <c r="C250" s="4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</row>
    <row r="251" spans="1:65" ht="19.5" customHeight="1" x14ac:dyDescent="0.6">
      <c r="A251" s="39"/>
      <c r="B251" s="39"/>
      <c r="C251" s="4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</row>
    <row r="252" spans="1:65" ht="19.5" customHeight="1" x14ac:dyDescent="0.6">
      <c r="A252" s="39"/>
      <c r="B252" s="39"/>
      <c r="C252" s="4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</row>
    <row r="253" spans="1:65" ht="19.5" customHeight="1" x14ac:dyDescent="0.6">
      <c r="A253" s="39"/>
      <c r="B253" s="39"/>
      <c r="C253" s="4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</row>
    <row r="254" spans="1:65" ht="19.5" customHeight="1" x14ac:dyDescent="0.6">
      <c r="A254" s="39"/>
      <c r="B254" s="39"/>
      <c r="C254" s="4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</row>
    <row r="255" spans="1:65" ht="19.5" customHeight="1" x14ac:dyDescent="0.6">
      <c r="A255" s="39"/>
      <c r="B255" s="39"/>
      <c r="C255" s="4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</row>
    <row r="256" spans="1:65" ht="19.5" customHeight="1" x14ac:dyDescent="0.6">
      <c r="A256" s="39"/>
      <c r="B256" s="39"/>
      <c r="C256" s="4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</row>
    <row r="257" spans="1:65" ht="19.5" customHeight="1" x14ac:dyDescent="0.6">
      <c r="A257" s="39"/>
      <c r="B257" s="39"/>
      <c r="C257" s="4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</row>
    <row r="258" spans="1:65" ht="19.5" customHeight="1" x14ac:dyDescent="0.6">
      <c r="A258" s="39"/>
      <c r="B258" s="39"/>
      <c r="C258" s="4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</row>
    <row r="259" spans="1:65" ht="19.5" customHeight="1" x14ac:dyDescent="0.6">
      <c r="A259" s="39"/>
      <c r="B259" s="39"/>
      <c r="C259" s="4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</row>
    <row r="260" spans="1:65" ht="19.5" customHeight="1" x14ac:dyDescent="0.6">
      <c r="A260" s="39"/>
      <c r="B260" s="39"/>
      <c r="C260" s="4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</row>
    <row r="261" spans="1:65" ht="19.5" customHeight="1" x14ac:dyDescent="0.6">
      <c r="A261" s="39"/>
      <c r="B261" s="39"/>
      <c r="C261" s="4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</row>
    <row r="262" spans="1:65" ht="19.5" customHeight="1" x14ac:dyDescent="0.6">
      <c r="A262" s="39"/>
      <c r="B262" s="39"/>
      <c r="C262" s="4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</row>
    <row r="263" spans="1:65" ht="19.5" customHeight="1" x14ac:dyDescent="0.6">
      <c r="A263" s="39"/>
      <c r="B263" s="39"/>
      <c r="C263" s="4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</row>
    <row r="264" spans="1:65" ht="19.5" customHeight="1" x14ac:dyDescent="0.6">
      <c r="A264" s="39"/>
      <c r="B264" s="39"/>
      <c r="C264" s="4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</row>
    <row r="265" spans="1:65" ht="19.5" customHeight="1" x14ac:dyDescent="0.6">
      <c r="A265" s="39"/>
      <c r="B265" s="39"/>
      <c r="C265" s="4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</row>
    <row r="266" spans="1:65" ht="19.5" customHeight="1" x14ac:dyDescent="0.6">
      <c r="A266" s="39"/>
      <c r="B266" s="39"/>
      <c r="C266" s="4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</row>
    <row r="267" spans="1:65" ht="19.5" customHeight="1" x14ac:dyDescent="0.6">
      <c r="A267" s="39"/>
      <c r="B267" s="39"/>
      <c r="C267" s="4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</row>
    <row r="268" spans="1:65" ht="19.5" customHeight="1" x14ac:dyDescent="0.6">
      <c r="A268" s="39"/>
      <c r="B268" s="39"/>
      <c r="C268" s="4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</row>
    <row r="269" spans="1:65" ht="19.5" customHeight="1" x14ac:dyDescent="0.6">
      <c r="A269" s="39"/>
      <c r="B269" s="39"/>
      <c r="C269" s="4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</row>
    <row r="270" spans="1:65" ht="19.5" customHeight="1" x14ac:dyDescent="0.6">
      <c r="A270" s="39"/>
      <c r="B270" s="39"/>
      <c r="C270" s="4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</row>
    <row r="271" spans="1:65" ht="19.5" customHeight="1" x14ac:dyDescent="0.6">
      <c r="A271" s="39"/>
      <c r="B271" s="39"/>
      <c r="C271" s="4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</row>
    <row r="272" spans="1:65" ht="19.5" customHeight="1" x14ac:dyDescent="0.6">
      <c r="A272" s="39"/>
      <c r="B272" s="39"/>
      <c r="C272" s="4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</row>
    <row r="273" spans="1:65" ht="19.5" customHeight="1" x14ac:dyDescent="0.6">
      <c r="A273" s="39"/>
      <c r="B273" s="39"/>
      <c r="C273" s="4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</row>
    <row r="274" spans="1:65" ht="19.5" customHeight="1" x14ac:dyDescent="0.6">
      <c r="A274" s="39"/>
      <c r="B274" s="39"/>
      <c r="C274" s="4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</row>
    <row r="275" spans="1:65" ht="19.5" customHeight="1" x14ac:dyDescent="0.6">
      <c r="A275" s="39"/>
      <c r="B275" s="39"/>
      <c r="C275" s="4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</row>
    <row r="276" spans="1:65" ht="19.5" customHeight="1" x14ac:dyDescent="0.6">
      <c r="A276" s="39"/>
      <c r="B276" s="39"/>
      <c r="C276" s="4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</row>
    <row r="277" spans="1:65" ht="19.5" customHeight="1" x14ac:dyDescent="0.6">
      <c r="A277" s="39"/>
      <c r="B277" s="39"/>
      <c r="C277" s="4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</row>
    <row r="278" spans="1:65" ht="19.5" customHeight="1" x14ac:dyDescent="0.6">
      <c r="A278" s="39"/>
      <c r="B278" s="39"/>
      <c r="C278" s="4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</row>
    <row r="279" spans="1:65" ht="19.5" customHeight="1" x14ac:dyDescent="0.6">
      <c r="A279" s="39"/>
      <c r="B279" s="39"/>
      <c r="C279" s="4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</row>
    <row r="280" spans="1:65" ht="19.5" customHeight="1" x14ac:dyDescent="0.6">
      <c r="A280" s="39"/>
      <c r="B280" s="39"/>
      <c r="C280" s="4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</row>
    <row r="281" spans="1:65" ht="19.5" customHeight="1" x14ac:dyDescent="0.6">
      <c r="A281" s="39"/>
      <c r="B281" s="39"/>
      <c r="C281" s="4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</row>
    <row r="282" spans="1:65" ht="19.5" customHeight="1" x14ac:dyDescent="0.6">
      <c r="A282" s="39"/>
      <c r="B282" s="39"/>
      <c r="C282" s="4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</row>
    <row r="283" spans="1:65" ht="19.5" customHeight="1" x14ac:dyDescent="0.6">
      <c r="A283" s="39"/>
      <c r="B283" s="39"/>
      <c r="C283" s="4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</row>
    <row r="284" spans="1:65" ht="19.5" customHeight="1" x14ac:dyDescent="0.6">
      <c r="A284" s="39"/>
      <c r="B284" s="39"/>
      <c r="C284" s="4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</row>
    <row r="285" spans="1:65" ht="19.5" customHeight="1" x14ac:dyDescent="0.6">
      <c r="A285" s="39"/>
      <c r="B285" s="39"/>
      <c r="C285" s="4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</row>
    <row r="286" spans="1:65" ht="19.5" customHeight="1" x14ac:dyDescent="0.6">
      <c r="A286" s="39"/>
      <c r="B286" s="39"/>
      <c r="C286" s="4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</row>
    <row r="287" spans="1:65" ht="19.5" customHeight="1" x14ac:dyDescent="0.6">
      <c r="A287" s="39"/>
      <c r="B287" s="39"/>
      <c r="C287" s="4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</row>
    <row r="288" spans="1:65" ht="19.5" customHeight="1" x14ac:dyDescent="0.6">
      <c r="A288" s="39"/>
      <c r="B288" s="39"/>
      <c r="C288" s="4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</row>
    <row r="289" spans="1:65" ht="19.5" customHeight="1" x14ac:dyDescent="0.6">
      <c r="A289" s="39"/>
      <c r="B289" s="39"/>
      <c r="C289" s="4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</row>
    <row r="290" spans="1:65" ht="19.5" customHeight="1" x14ac:dyDescent="0.6">
      <c r="A290" s="39"/>
      <c r="B290" s="39"/>
      <c r="C290" s="4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</row>
    <row r="291" spans="1:65" ht="19.5" customHeight="1" x14ac:dyDescent="0.6">
      <c r="A291" s="39"/>
      <c r="B291" s="39"/>
      <c r="C291" s="4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</row>
    <row r="292" spans="1:65" ht="19.5" customHeight="1" x14ac:dyDescent="0.6">
      <c r="A292" s="39"/>
      <c r="B292" s="39"/>
      <c r="C292" s="4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</row>
    <row r="293" spans="1:65" ht="19.5" customHeight="1" x14ac:dyDescent="0.6">
      <c r="A293" s="39"/>
      <c r="B293" s="39"/>
      <c r="C293" s="4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</row>
    <row r="294" spans="1:65" ht="19.5" customHeight="1" x14ac:dyDescent="0.6">
      <c r="A294" s="39"/>
      <c r="B294" s="39"/>
      <c r="C294" s="4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</row>
    <row r="295" spans="1:65" ht="19.5" customHeight="1" x14ac:dyDescent="0.6">
      <c r="A295" s="39"/>
      <c r="B295" s="39"/>
      <c r="C295" s="4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</row>
    <row r="296" spans="1:65" ht="19.5" customHeight="1" x14ac:dyDescent="0.6">
      <c r="A296" s="39"/>
      <c r="B296" s="39"/>
      <c r="C296" s="4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</row>
    <row r="297" spans="1:65" ht="19.5" customHeight="1" x14ac:dyDescent="0.6">
      <c r="A297" s="39"/>
      <c r="B297" s="39"/>
      <c r="C297" s="4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</row>
    <row r="298" spans="1:65" ht="19.5" customHeight="1" x14ac:dyDescent="0.6">
      <c r="A298" s="39"/>
      <c r="B298" s="39"/>
      <c r="C298" s="4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</row>
    <row r="299" spans="1:65" ht="19.5" customHeight="1" x14ac:dyDescent="0.6">
      <c r="A299" s="39"/>
      <c r="B299" s="39"/>
      <c r="C299" s="4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</row>
    <row r="300" spans="1:65" ht="19.5" customHeight="1" x14ac:dyDescent="0.6">
      <c r="A300" s="39"/>
      <c r="B300" s="39"/>
      <c r="C300" s="4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</row>
    <row r="301" spans="1:65" ht="19.5" customHeight="1" x14ac:dyDescent="0.6">
      <c r="A301" s="39"/>
      <c r="B301" s="39"/>
      <c r="C301" s="4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</row>
    <row r="302" spans="1:65" ht="19.5" customHeight="1" x14ac:dyDescent="0.6">
      <c r="A302" s="39"/>
      <c r="B302" s="39"/>
      <c r="C302" s="4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</row>
    <row r="303" spans="1:65" ht="19.5" customHeight="1" x14ac:dyDescent="0.6">
      <c r="A303" s="39"/>
      <c r="B303" s="39"/>
      <c r="C303" s="4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</row>
    <row r="304" spans="1:65" ht="19.5" customHeight="1" x14ac:dyDescent="0.6">
      <c r="A304" s="39"/>
      <c r="B304" s="39"/>
      <c r="C304" s="4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</row>
    <row r="305" spans="1:65" ht="19.5" customHeight="1" x14ac:dyDescent="0.6">
      <c r="A305" s="39"/>
      <c r="B305" s="39"/>
      <c r="C305" s="4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</row>
    <row r="306" spans="1:65" ht="19.5" customHeight="1" x14ac:dyDescent="0.6">
      <c r="A306" s="39"/>
      <c r="B306" s="39"/>
      <c r="C306" s="4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</row>
    <row r="307" spans="1:65" ht="19.5" customHeight="1" x14ac:dyDescent="0.6">
      <c r="A307" s="39"/>
      <c r="B307" s="39"/>
      <c r="C307" s="4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</row>
    <row r="308" spans="1:65" ht="19.5" customHeight="1" x14ac:dyDescent="0.6">
      <c r="A308" s="39"/>
      <c r="B308" s="39"/>
      <c r="C308" s="4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</row>
    <row r="309" spans="1:65" ht="19.5" customHeight="1" x14ac:dyDescent="0.6">
      <c r="A309" s="39"/>
      <c r="B309" s="39"/>
      <c r="C309" s="4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</row>
    <row r="310" spans="1:65" ht="19.5" customHeight="1" x14ac:dyDescent="0.6">
      <c r="A310" s="39"/>
      <c r="B310" s="39"/>
      <c r="C310" s="4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</row>
    <row r="311" spans="1:65" ht="19.5" customHeight="1" x14ac:dyDescent="0.6">
      <c r="A311" s="39"/>
      <c r="B311" s="39"/>
      <c r="C311" s="4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</row>
    <row r="312" spans="1:65" ht="19.5" customHeight="1" x14ac:dyDescent="0.6">
      <c r="A312" s="39"/>
      <c r="B312" s="39"/>
      <c r="C312" s="4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</row>
    <row r="313" spans="1:65" ht="19.5" customHeight="1" x14ac:dyDescent="0.6">
      <c r="A313" s="39"/>
      <c r="B313" s="39"/>
      <c r="C313" s="4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</row>
    <row r="314" spans="1:65" ht="19.5" customHeight="1" x14ac:dyDescent="0.6">
      <c r="A314" s="39"/>
      <c r="B314" s="39"/>
      <c r="C314" s="4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</row>
    <row r="315" spans="1:65" ht="19.5" customHeight="1" x14ac:dyDescent="0.6">
      <c r="A315" s="39"/>
      <c r="B315" s="39"/>
      <c r="C315" s="4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</row>
    <row r="316" spans="1:65" ht="19.5" customHeight="1" x14ac:dyDescent="0.6">
      <c r="A316" s="39"/>
      <c r="B316" s="39"/>
      <c r="C316" s="4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</row>
    <row r="317" spans="1:65" ht="19.5" customHeight="1" x14ac:dyDescent="0.6">
      <c r="A317" s="39"/>
      <c r="B317" s="39"/>
      <c r="C317" s="4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</row>
    <row r="318" spans="1:65" ht="19.5" customHeight="1" x14ac:dyDescent="0.6">
      <c r="A318" s="39"/>
      <c r="B318" s="39"/>
      <c r="C318" s="4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</row>
    <row r="319" spans="1:65" ht="19.5" customHeight="1" x14ac:dyDescent="0.6">
      <c r="A319" s="39"/>
      <c r="B319" s="39"/>
      <c r="C319" s="4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</row>
    <row r="320" spans="1:65" ht="19.5" customHeight="1" x14ac:dyDescent="0.6">
      <c r="A320" s="39"/>
      <c r="B320" s="39"/>
      <c r="C320" s="4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</row>
    <row r="321" spans="1:65" ht="19.5" customHeight="1" x14ac:dyDescent="0.6">
      <c r="A321" s="39"/>
      <c r="B321" s="39"/>
      <c r="C321" s="4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</row>
    <row r="322" spans="1:65" ht="19.5" customHeight="1" x14ac:dyDescent="0.6">
      <c r="A322" s="39"/>
      <c r="B322" s="39"/>
      <c r="C322" s="4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</row>
    <row r="323" spans="1:65" ht="19.5" customHeight="1" x14ac:dyDescent="0.6">
      <c r="A323" s="39"/>
      <c r="B323" s="39"/>
      <c r="C323" s="4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</row>
    <row r="324" spans="1:65" ht="19.5" customHeight="1" x14ac:dyDescent="0.6">
      <c r="A324" s="39"/>
      <c r="B324" s="39"/>
      <c r="C324" s="4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</row>
    <row r="325" spans="1:65" ht="19.5" customHeight="1" x14ac:dyDescent="0.6">
      <c r="A325" s="39"/>
      <c r="B325" s="39"/>
      <c r="C325" s="4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</row>
    <row r="326" spans="1:65" ht="19.5" customHeight="1" x14ac:dyDescent="0.6">
      <c r="A326" s="39"/>
      <c r="B326" s="39"/>
      <c r="C326" s="4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</row>
    <row r="327" spans="1:65" ht="19.5" customHeight="1" x14ac:dyDescent="0.6">
      <c r="A327" s="39"/>
      <c r="B327" s="39"/>
      <c r="C327" s="4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</row>
    <row r="328" spans="1:65" ht="19.5" customHeight="1" x14ac:dyDescent="0.6">
      <c r="A328" s="39"/>
      <c r="B328" s="39"/>
      <c r="C328" s="4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</row>
    <row r="329" spans="1:65" ht="19.5" customHeight="1" x14ac:dyDescent="0.6">
      <c r="A329" s="39"/>
      <c r="B329" s="39"/>
      <c r="C329" s="4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</row>
    <row r="330" spans="1:65" ht="19.5" customHeight="1" x14ac:dyDescent="0.6">
      <c r="A330" s="39"/>
      <c r="B330" s="39"/>
      <c r="C330" s="4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</row>
    <row r="331" spans="1:65" ht="19.5" customHeight="1" x14ac:dyDescent="0.6">
      <c r="A331" s="39"/>
      <c r="B331" s="39"/>
      <c r="C331" s="4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</row>
    <row r="332" spans="1:65" ht="19.5" customHeight="1" x14ac:dyDescent="0.6">
      <c r="A332" s="39"/>
      <c r="B332" s="39"/>
      <c r="C332" s="4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</row>
    <row r="333" spans="1:65" ht="19.5" customHeight="1" x14ac:dyDescent="0.6">
      <c r="A333" s="39"/>
      <c r="B333" s="39"/>
      <c r="C333" s="4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</row>
    <row r="334" spans="1:65" ht="19.5" customHeight="1" x14ac:dyDescent="0.6">
      <c r="A334" s="39"/>
      <c r="B334" s="39"/>
      <c r="C334" s="4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</row>
    <row r="335" spans="1:65" ht="19.5" customHeight="1" x14ac:dyDescent="0.6">
      <c r="A335" s="39"/>
      <c r="B335" s="39"/>
      <c r="C335" s="4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</row>
    <row r="336" spans="1:65" ht="19.5" customHeight="1" x14ac:dyDescent="0.6">
      <c r="A336" s="39"/>
      <c r="B336" s="39"/>
      <c r="C336" s="4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</row>
    <row r="337" spans="1:65" ht="19.5" customHeight="1" x14ac:dyDescent="0.6">
      <c r="A337" s="39"/>
      <c r="B337" s="39"/>
      <c r="C337" s="4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</row>
    <row r="338" spans="1:65" ht="19.5" customHeight="1" x14ac:dyDescent="0.6">
      <c r="A338" s="39"/>
      <c r="B338" s="39"/>
      <c r="C338" s="4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</row>
    <row r="339" spans="1:65" ht="19.5" customHeight="1" x14ac:dyDescent="0.6">
      <c r="A339" s="39"/>
      <c r="B339" s="39"/>
      <c r="C339" s="4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</row>
    <row r="340" spans="1:65" ht="19.5" customHeight="1" x14ac:dyDescent="0.6">
      <c r="A340" s="39"/>
      <c r="B340" s="39"/>
      <c r="C340" s="4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</row>
    <row r="341" spans="1:65" ht="19.5" customHeight="1" x14ac:dyDescent="0.6">
      <c r="A341" s="39"/>
      <c r="B341" s="39"/>
      <c r="C341" s="4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</row>
    <row r="342" spans="1:65" ht="19.5" customHeight="1" x14ac:dyDescent="0.6">
      <c r="A342" s="39"/>
      <c r="B342" s="39"/>
      <c r="C342" s="4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</row>
    <row r="343" spans="1:65" ht="19.5" customHeight="1" x14ac:dyDescent="0.6">
      <c r="A343" s="39"/>
      <c r="B343" s="39"/>
      <c r="C343" s="4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</row>
    <row r="344" spans="1:65" ht="19.5" customHeight="1" x14ac:dyDescent="0.6">
      <c r="A344" s="39"/>
      <c r="B344" s="39"/>
      <c r="C344" s="4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</row>
    <row r="345" spans="1:65" ht="19.5" customHeight="1" x14ac:dyDescent="0.6">
      <c r="A345" s="39"/>
      <c r="B345" s="39"/>
      <c r="C345" s="4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</row>
    <row r="346" spans="1:65" ht="19.5" customHeight="1" x14ac:dyDescent="0.6">
      <c r="A346" s="39"/>
      <c r="B346" s="39"/>
      <c r="C346" s="4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</row>
    <row r="347" spans="1:65" ht="19.5" customHeight="1" x14ac:dyDescent="0.6">
      <c r="A347" s="39"/>
      <c r="B347" s="39"/>
      <c r="C347" s="4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</row>
    <row r="348" spans="1:65" ht="19.5" customHeight="1" x14ac:dyDescent="0.6">
      <c r="A348" s="39"/>
      <c r="B348" s="39"/>
      <c r="C348" s="4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</row>
    <row r="349" spans="1:65" ht="19.5" customHeight="1" x14ac:dyDescent="0.6">
      <c r="A349" s="39"/>
      <c r="B349" s="39"/>
      <c r="C349" s="4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</row>
    <row r="350" spans="1:65" ht="19.5" customHeight="1" x14ac:dyDescent="0.6">
      <c r="A350" s="39"/>
      <c r="B350" s="39"/>
      <c r="C350" s="4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</row>
    <row r="351" spans="1:65" ht="19.5" customHeight="1" x14ac:dyDescent="0.6">
      <c r="A351" s="39"/>
      <c r="B351" s="39"/>
      <c r="C351" s="4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</row>
    <row r="352" spans="1:65" ht="19.5" customHeight="1" x14ac:dyDescent="0.6">
      <c r="A352" s="39"/>
      <c r="B352" s="39"/>
      <c r="C352" s="4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</row>
    <row r="353" spans="1:65" ht="19.5" customHeight="1" x14ac:dyDescent="0.6">
      <c r="A353" s="39"/>
      <c r="B353" s="39"/>
      <c r="C353" s="4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</row>
    <row r="354" spans="1:65" ht="19.5" customHeight="1" x14ac:dyDescent="0.6">
      <c r="A354" s="39"/>
      <c r="B354" s="39"/>
      <c r="C354" s="4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</row>
    <row r="355" spans="1:65" ht="19.5" customHeight="1" x14ac:dyDescent="0.6">
      <c r="A355" s="39"/>
      <c r="B355" s="39"/>
      <c r="C355" s="4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</row>
    <row r="356" spans="1:65" ht="19.5" customHeight="1" x14ac:dyDescent="0.6">
      <c r="A356" s="39"/>
      <c r="B356" s="39"/>
      <c r="C356" s="4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</row>
    <row r="357" spans="1:65" ht="19.5" customHeight="1" x14ac:dyDescent="0.6">
      <c r="A357" s="39"/>
      <c r="B357" s="39"/>
      <c r="C357" s="4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</row>
    <row r="358" spans="1:65" ht="19.5" customHeight="1" x14ac:dyDescent="0.6">
      <c r="A358" s="39"/>
      <c r="B358" s="39"/>
      <c r="C358" s="4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</row>
    <row r="359" spans="1:65" ht="19.5" customHeight="1" x14ac:dyDescent="0.6">
      <c r="A359" s="39"/>
      <c r="B359" s="39"/>
      <c r="C359" s="4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</row>
    <row r="360" spans="1:65" ht="19.5" customHeight="1" x14ac:dyDescent="0.6">
      <c r="A360" s="39"/>
      <c r="B360" s="39"/>
      <c r="C360" s="4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</row>
    <row r="361" spans="1:65" ht="19.5" customHeight="1" x14ac:dyDescent="0.6">
      <c r="A361" s="39"/>
      <c r="B361" s="39"/>
      <c r="C361" s="4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</row>
    <row r="362" spans="1:65" ht="19.5" customHeight="1" x14ac:dyDescent="0.6">
      <c r="A362" s="39"/>
      <c r="B362" s="39"/>
      <c r="C362" s="4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</row>
    <row r="363" spans="1:65" ht="19.5" customHeight="1" x14ac:dyDescent="0.6">
      <c r="A363" s="39"/>
      <c r="B363" s="39"/>
      <c r="C363" s="4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</row>
    <row r="364" spans="1:65" ht="19.5" customHeight="1" x14ac:dyDescent="0.6">
      <c r="A364" s="39"/>
      <c r="B364" s="39"/>
      <c r="C364" s="4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</row>
    <row r="365" spans="1:65" ht="19.5" customHeight="1" x14ac:dyDescent="0.6">
      <c r="A365" s="39"/>
      <c r="B365" s="39"/>
      <c r="C365" s="4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</row>
    <row r="366" spans="1:65" ht="19.5" customHeight="1" x14ac:dyDescent="0.6">
      <c r="A366" s="39"/>
      <c r="B366" s="39"/>
      <c r="C366" s="4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</row>
    <row r="367" spans="1:65" ht="19.5" customHeight="1" x14ac:dyDescent="0.6">
      <c r="A367" s="39"/>
      <c r="B367" s="39"/>
      <c r="C367" s="4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</row>
    <row r="368" spans="1:65" ht="19.5" customHeight="1" x14ac:dyDescent="0.6">
      <c r="A368" s="39"/>
      <c r="B368" s="39"/>
      <c r="C368" s="4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</row>
    <row r="369" spans="1:65" ht="19.5" customHeight="1" x14ac:dyDescent="0.6">
      <c r="A369" s="39"/>
      <c r="B369" s="39"/>
      <c r="C369" s="4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</row>
    <row r="370" spans="1:65" ht="19.5" customHeight="1" x14ac:dyDescent="0.6">
      <c r="A370" s="39"/>
      <c r="B370" s="39"/>
      <c r="C370" s="4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</row>
    <row r="371" spans="1:65" ht="19.5" customHeight="1" x14ac:dyDescent="0.6">
      <c r="A371" s="39"/>
      <c r="B371" s="39"/>
      <c r="C371" s="4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</row>
    <row r="372" spans="1:65" ht="19.5" customHeight="1" x14ac:dyDescent="0.6">
      <c r="A372" s="39"/>
      <c r="B372" s="39"/>
      <c r="C372" s="4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</row>
    <row r="373" spans="1:65" ht="19.5" customHeight="1" x14ac:dyDescent="0.6">
      <c r="A373" s="39"/>
      <c r="B373" s="39"/>
      <c r="C373" s="4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</row>
    <row r="374" spans="1:65" ht="19.5" customHeight="1" x14ac:dyDescent="0.6">
      <c r="A374" s="39"/>
      <c r="B374" s="39"/>
      <c r="C374" s="4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</row>
    <row r="375" spans="1:65" ht="19.5" customHeight="1" x14ac:dyDescent="0.6">
      <c r="A375" s="39"/>
      <c r="B375" s="39"/>
      <c r="C375" s="4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</row>
    <row r="376" spans="1:65" ht="19.5" customHeight="1" x14ac:dyDescent="0.6">
      <c r="A376" s="39"/>
      <c r="B376" s="39"/>
      <c r="C376" s="4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</row>
    <row r="377" spans="1:65" ht="19.5" customHeight="1" x14ac:dyDescent="0.6">
      <c r="A377" s="39"/>
      <c r="B377" s="39"/>
      <c r="C377" s="4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39"/>
      <c r="AI377" s="39"/>
      <c r="AJ377" s="39"/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</row>
    <row r="378" spans="1:65" ht="19.5" customHeight="1" x14ac:dyDescent="0.6">
      <c r="A378" s="39"/>
      <c r="B378" s="39"/>
      <c r="C378" s="4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39"/>
      <c r="AI378" s="39"/>
      <c r="AJ378" s="39"/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</row>
    <row r="379" spans="1:65" ht="19.5" customHeight="1" x14ac:dyDescent="0.6">
      <c r="A379" s="39"/>
      <c r="B379" s="39"/>
      <c r="C379" s="4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39"/>
      <c r="AI379" s="39"/>
      <c r="AJ379" s="39"/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</row>
    <row r="380" spans="1:65" ht="19.5" customHeight="1" x14ac:dyDescent="0.6">
      <c r="A380" s="39"/>
      <c r="B380" s="39"/>
      <c r="C380" s="4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39"/>
      <c r="AI380" s="39"/>
      <c r="AJ380" s="39"/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</row>
    <row r="381" spans="1:65" ht="19.5" customHeight="1" x14ac:dyDescent="0.6">
      <c r="A381" s="39"/>
      <c r="B381" s="39"/>
      <c r="C381" s="4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39"/>
      <c r="AI381" s="39"/>
      <c r="AJ381" s="39"/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</row>
    <row r="382" spans="1:65" ht="19.5" customHeight="1" x14ac:dyDescent="0.6">
      <c r="A382" s="39"/>
      <c r="B382" s="39"/>
      <c r="C382" s="4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39"/>
      <c r="AI382" s="39"/>
      <c r="AJ382" s="39"/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</row>
    <row r="383" spans="1:65" ht="19.5" customHeight="1" x14ac:dyDescent="0.6">
      <c r="A383" s="39"/>
      <c r="B383" s="39"/>
      <c r="C383" s="4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39"/>
      <c r="AI383" s="39"/>
      <c r="AJ383" s="39"/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</row>
    <row r="384" spans="1:65" ht="19.5" customHeight="1" x14ac:dyDescent="0.6">
      <c r="A384" s="39"/>
      <c r="B384" s="39"/>
      <c r="C384" s="4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39"/>
      <c r="AI384" s="39"/>
      <c r="AJ384" s="39"/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</row>
    <row r="385" spans="1:65" ht="19.5" customHeight="1" x14ac:dyDescent="0.6">
      <c r="A385" s="39"/>
      <c r="B385" s="39"/>
      <c r="C385" s="4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</row>
    <row r="386" spans="1:65" ht="19.5" customHeight="1" x14ac:dyDescent="0.6">
      <c r="A386" s="39"/>
      <c r="B386" s="39"/>
      <c r="C386" s="4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39"/>
      <c r="AI386" s="39"/>
      <c r="AJ386" s="39"/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</row>
    <row r="387" spans="1:65" ht="19.5" customHeight="1" x14ac:dyDescent="0.6">
      <c r="A387" s="39"/>
      <c r="B387" s="39"/>
      <c r="C387" s="4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39"/>
      <c r="AI387" s="39"/>
      <c r="AJ387" s="39"/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</row>
    <row r="388" spans="1:65" ht="19.5" customHeight="1" x14ac:dyDescent="0.6">
      <c r="A388" s="39"/>
      <c r="B388" s="39"/>
      <c r="C388" s="4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39"/>
      <c r="AI388" s="39"/>
      <c r="AJ388" s="39"/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</row>
    <row r="389" spans="1:65" ht="19.5" customHeight="1" x14ac:dyDescent="0.6">
      <c r="A389" s="39"/>
      <c r="B389" s="39"/>
      <c r="C389" s="4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39"/>
      <c r="AI389" s="39"/>
      <c r="AJ389" s="39"/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</row>
    <row r="390" spans="1:65" ht="19.5" customHeight="1" x14ac:dyDescent="0.6">
      <c r="A390" s="39"/>
      <c r="B390" s="39"/>
      <c r="C390" s="4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39"/>
      <c r="AI390" s="39"/>
      <c r="AJ390" s="39"/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</row>
    <row r="391" spans="1:65" ht="19.5" customHeight="1" x14ac:dyDescent="0.6">
      <c r="A391" s="39"/>
      <c r="B391" s="39"/>
      <c r="C391" s="4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39"/>
      <c r="AI391" s="39"/>
      <c r="AJ391" s="39"/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</row>
    <row r="392" spans="1:65" ht="19.5" customHeight="1" x14ac:dyDescent="0.6">
      <c r="A392" s="39"/>
      <c r="B392" s="39"/>
      <c r="C392" s="4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39"/>
      <c r="AI392" s="39"/>
      <c r="AJ392" s="39"/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</row>
    <row r="393" spans="1:65" ht="19.5" customHeight="1" x14ac:dyDescent="0.6">
      <c r="A393" s="39"/>
      <c r="B393" s="39"/>
      <c r="C393" s="4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39"/>
      <c r="AI393" s="39"/>
      <c r="AJ393" s="39"/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</row>
    <row r="394" spans="1:65" ht="19.5" customHeight="1" x14ac:dyDescent="0.6">
      <c r="A394" s="39"/>
      <c r="B394" s="39"/>
      <c r="C394" s="4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39"/>
      <c r="AI394" s="39"/>
      <c r="AJ394" s="39"/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</row>
    <row r="395" spans="1:65" ht="19.5" customHeight="1" x14ac:dyDescent="0.6">
      <c r="A395" s="39"/>
      <c r="B395" s="39"/>
      <c r="C395" s="4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39"/>
      <c r="AI395" s="39"/>
      <c r="AJ395" s="39"/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</row>
    <row r="396" spans="1:65" ht="19.5" customHeight="1" x14ac:dyDescent="0.6">
      <c r="A396" s="39"/>
      <c r="B396" s="39"/>
      <c r="C396" s="4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39"/>
      <c r="AI396" s="39"/>
      <c r="AJ396" s="39"/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</row>
    <row r="397" spans="1:65" ht="19.5" customHeight="1" x14ac:dyDescent="0.6">
      <c r="A397" s="39"/>
      <c r="B397" s="39"/>
      <c r="C397" s="4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</row>
    <row r="398" spans="1:65" ht="19.5" customHeight="1" x14ac:dyDescent="0.6">
      <c r="A398" s="39"/>
      <c r="B398" s="39"/>
      <c r="C398" s="4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39"/>
      <c r="AI398" s="39"/>
      <c r="AJ398" s="39"/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</row>
    <row r="399" spans="1:65" ht="19.5" customHeight="1" x14ac:dyDescent="0.6">
      <c r="A399" s="39"/>
      <c r="B399" s="39"/>
      <c r="C399" s="4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39"/>
      <c r="AI399" s="39"/>
      <c r="AJ399" s="39"/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</row>
    <row r="400" spans="1:65" ht="19.5" customHeight="1" x14ac:dyDescent="0.6">
      <c r="A400" s="39"/>
      <c r="B400" s="39"/>
      <c r="C400" s="4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39"/>
      <c r="AI400" s="39"/>
      <c r="AJ400" s="39"/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</row>
    <row r="401" spans="1:65" ht="19.5" customHeight="1" x14ac:dyDescent="0.6">
      <c r="A401" s="39"/>
      <c r="B401" s="39"/>
      <c r="C401" s="4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39"/>
      <c r="AI401" s="39"/>
      <c r="AJ401" s="39"/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</row>
    <row r="402" spans="1:65" ht="19.5" customHeight="1" x14ac:dyDescent="0.6">
      <c r="A402" s="39"/>
      <c r="B402" s="39"/>
      <c r="C402" s="4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39"/>
      <c r="AI402" s="39"/>
      <c r="AJ402" s="39"/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</row>
    <row r="403" spans="1:65" ht="19.5" customHeight="1" x14ac:dyDescent="0.6">
      <c r="A403" s="39"/>
      <c r="B403" s="39"/>
      <c r="C403" s="4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39"/>
      <c r="AI403" s="39"/>
      <c r="AJ403" s="39"/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</row>
    <row r="404" spans="1:65" ht="19.5" customHeight="1" x14ac:dyDescent="0.6">
      <c r="A404" s="39"/>
      <c r="B404" s="39"/>
      <c r="C404" s="4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39"/>
      <c r="AI404" s="39"/>
      <c r="AJ404" s="39"/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</row>
    <row r="405" spans="1:65" ht="19.5" customHeight="1" x14ac:dyDescent="0.6">
      <c r="A405" s="39"/>
      <c r="B405" s="39"/>
      <c r="C405" s="4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39"/>
      <c r="AI405" s="39"/>
      <c r="AJ405" s="39"/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</row>
    <row r="406" spans="1:65" ht="19.5" customHeight="1" x14ac:dyDescent="0.6">
      <c r="A406" s="39"/>
      <c r="B406" s="39"/>
      <c r="C406" s="4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39"/>
      <c r="AI406" s="39"/>
      <c r="AJ406" s="39"/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</row>
    <row r="407" spans="1:65" ht="19.5" customHeight="1" x14ac:dyDescent="0.6">
      <c r="A407" s="39"/>
      <c r="B407" s="39"/>
      <c r="C407" s="4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39"/>
      <c r="AI407" s="39"/>
      <c r="AJ407" s="39"/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</row>
    <row r="408" spans="1:65" ht="19.5" customHeight="1" x14ac:dyDescent="0.6">
      <c r="A408" s="39"/>
      <c r="B408" s="39"/>
      <c r="C408" s="4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39"/>
      <c r="AI408" s="39"/>
      <c r="AJ408" s="39"/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</row>
    <row r="409" spans="1:65" ht="19.5" customHeight="1" x14ac:dyDescent="0.6">
      <c r="A409" s="39"/>
      <c r="B409" s="39"/>
      <c r="C409" s="4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</row>
    <row r="410" spans="1:65" ht="19.5" customHeight="1" x14ac:dyDescent="0.6">
      <c r="A410" s="39"/>
      <c r="B410" s="39"/>
      <c r="C410" s="4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39"/>
      <c r="AI410" s="39"/>
      <c r="AJ410" s="39"/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</row>
    <row r="411" spans="1:65" ht="19.5" customHeight="1" x14ac:dyDescent="0.6">
      <c r="A411" s="39"/>
      <c r="B411" s="39"/>
      <c r="C411" s="4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39"/>
      <c r="AI411" s="39"/>
      <c r="AJ411" s="39"/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</row>
    <row r="412" spans="1:65" ht="19.5" customHeight="1" x14ac:dyDescent="0.6">
      <c r="A412" s="39"/>
      <c r="B412" s="39"/>
      <c r="C412" s="4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39"/>
      <c r="AI412" s="39"/>
      <c r="AJ412" s="39"/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</row>
    <row r="413" spans="1:65" ht="19.5" customHeight="1" x14ac:dyDescent="0.6">
      <c r="A413" s="39"/>
      <c r="B413" s="39"/>
      <c r="C413" s="4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39"/>
      <c r="AI413" s="39"/>
      <c r="AJ413" s="39"/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</row>
    <row r="414" spans="1:65" ht="19.5" customHeight="1" x14ac:dyDescent="0.6">
      <c r="A414" s="39"/>
      <c r="B414" s="39"/>
      <c r="C414" s="4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39"/>
      <c r="AI414" s="39"/>
      <c r="AJ414" s="39"/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</row>
    <row r="415" spans="1:65" ht="19.5" customHeight="1" x14ac:dyDescent="0.6">
      <c r="A415" s="39"/>
      <c r="B415" s="39"/>
      <c r="C415" s="4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39"/>
      <c r="AI415" s="39"/>
      <c r="AJ415" s="39"/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</row>
    <row r="416" spans="1:65" ht="19.5" customHeight="1" x14ac:dyDescent="0.6">
      <c r="A416" s="39"/>
      <c r="B416" s="39"/>
      <c r="C416" s="4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39"/>
      <c r="AI416" s="39"/>
      <c r="AJ416" s="39"/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</row>
    <row r="417" spans="1:65" ht="19.5" customHeight="1" x14ac:dyDescent="0.6">
      <c r="A417" s="39"/>
      <c r="B417" s="39"/>
      <c r="C417" s="4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39"/>
      <c r="AI417" s="39"/>
      <c r="AJ417" s="39"/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</row>
    <row r="418" spans="1:65" ht="19.5" customHeight="1" x14ac:dyDescent="0.6">
      <c r="A418" s="39"/>
      <c r="B418" s="39"/>
      <c r="C418" s="4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39"/>
      <c r="AI418" s="39"/>
      <c r="AJ418" s="39"/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</row>
    <row r="419" spans="1:65" ht="19.5" customHeight="1" x14ac:dyDescent="0.6">
      <c r="A419" s="39"/>
      <c r="B419" s="39"/>
      <c r="C419" s="4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39"/>
      <c r="AI419" s="39"/>
      <c r="AJ419" s="39"/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</row>
    <row r="420" spans="1:65" ht="19.5" customHeight="1" x14ac:dyDescent="0.6">
      <c r="A420" s="39"/>
      <c r="B420" s="39"/>
      <c r="C420" s="4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39"/>
      <c r="AI420" s="39"/>
      <c r="AJ420" s="39"/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</row>
    <row r="421" spans="1:65" ht="19.5" customHeight="1" x14ac:dyDescent="0.6">
      <c r="A421" s="39"/>
      <c r="B421" s="39"/>
      <c r="C421" s="4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</row>
    <row r="422" spans="1:65" ht="19.5" customHeight="1" x14ac:dyDescent="0.6">
      <c r="A422" s="39"/>
      <c r="B422" s="39"/>
      <c r="C422" s="4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39"/>
      <c r="AI422" s="39"/>
      <c r="AJ422" s="39"/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</row>
    <row r="423" spans="1:65" ht="19.5" customHeight="1" x14ac:dyDescent="0.6">
      <c r="A423" s="39"/>
      <c r="B423" s="39"/>
      <c r="C423" s="4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39"/>
      <c r="AI423" s="39"/>
      <c r="AJ423" s="39"/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</row>
    <row r="424" spans="1:65" ht="19.5" customHeight="1" x14ac:dyDescent="0.6">
      <c r="A424" s="39"/>
      <c r="B424" s="39"/>
      <c r="C424" s="4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39"/>
      <c r="AI424" s="39"/>
      <c r="AJ424" s="39"/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</row>
    <row r="425" spans="1:65" ht="19.5" customHeight="1" x14ac:dyDescent="0.6">
      <c r="A425" s="39"/>
      <c r="B425" s="39"/>
      <c r="C425" s="4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39"/>
      <c r="AI425" s="39"/>
      <c r="AJ425" s="39"/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</row>
    <row r="426" spans="1:65" ht="19.5" customHeight="1" x14ac:dyDescent="0.6">
      <c r="A426" s="39"/>
      <c r="B426" s="39"/>
      <c r="C426" s="4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39"/>
      <c r="AI426" s="39"/>
      <c r="AJ426" s="39"/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</row>
    <row r="427" spans="1:65" ht="19.5" customHeight="1" x14ac:dyDescent="0.6">
      <c r="A427" s="39"/>
      <c r="B427" s="39"/>
      <c r="C427" s="4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39"/>
      <c r="AI427" s="39"/>
      <c r="AJ427" s="39"/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</row>
    <row r="428" spans="1:65" ht="19.5" customHeight="1" x14ac:dyDescent="0.6">
      <c r="A428" s="39"/>
      <c r="B428" s="39"/>
      <c r="C428" s="4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39"/>
      <c r="AI428" s="39"/>
      <c r="AJ428" s="39"/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</row>
    <row r="429" spans="1:65" ht="19.5" customHeight="1" x14ac:dyDescent="0.6">
      <c r="A429" s="39"/>
      <c r="B429" s="39"/>
      <c r="C429" s="4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39"/>
      <c r="AI429" s="39"/>
      <c r="AJ429" s="39"/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</row>
    <row r="430" spans="1:65" ht="19.5" customHeight="1" x14ac:dyDescent="0.6">
      <c r="A430" s="39"/>
      <c r="B430" s="39"/>
      <c r="C430" s="4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39"/>
      <c r="AI430" s="39"/>
      <c r="AJ430" s="39"/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</row>
    <row r="431" spans="1:65" ht="19.5" customHeight="1" x14ac:dyDescent="0.6">
      <c r="A431" s="39"/>
      <c r="B431" s="39"/>
      <c r="C431" s="4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39"/>
      <c r="AI431" s="39"/>
      <c r="AJ431" s="39"/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</row>
    <row r="432" spans="1:65" ht="19.5" customHeight="1" x14ac:dyDescent="0.6">
      <c r="A432" s="39"/>
      <c r="B432" s="39"/>
      <c r="C432" s="4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39"/>
      <c r="AI432" s="39"/>
      <c r="AJ432" s="39"/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</row>
    <row r="433" spans="1:65" ht="19.5" customHeight="1" x14ac:dyDescent="0.6">
      <c r="A433" s="39"/>
      <c r="B433" s="39"/>
      <c r="C433" s="4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</row>
    <row r="434" spans="1:65" ht="19.5" customHeight="1" x14ac:dyDescent="0.6">
      <c r="A434" s="39"/>
      <c r="B434" s="39"/>
      <c r="C434" s="4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39"/>
      <c r="AI434" s="39"/>
      <c r="AJ434" s="39"/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</row>
    <row r="435" spans="1:65" ht="19.5" customHeight="1" x14ac:dyDescent="0.6">
      <c r="A435" s="39"/>
      <c r="B435" s="39"/>
      <c r="C435" s="4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39"/>
      <c r="AI435" s="39"/>
      <c r="AJ435" s="39"/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</row>
    <row r="436" spans="1:65" ht="19.5" customHeight="1" x14ac:dyDescent="0.6">
      <c r="A436" s="39"/>
      <c r="B436" s="39"/>
      <c r="C436" s="4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39"/>
      <c r="AI436" s="39"/>
      <c r="AJ436" s="39"/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</row>
    <row r="437" spans="1:65" ht="19.5" customHeight="1" x14ac:dyDescent="0.6">
      <c r="A437" s="39"/>
      <c r="B437" s="39"/>
      <c r="C437" s="4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39"/>
      <c r="AI437" s="39"/>
      <c r="AJ437" s="39"/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</row>
    <row r="438" spans="1:65" ht="19.5" customHeight="1" x14ac:dyDescent="0.6">
      <c r="A438" s="39"/>
      <c r="B438" s="39"/>
      <c r="C438" s="4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39"/>
      <c r="AI438" s="39"/>
      <c r="AJ438" s="39"/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</row>
    <row r="439" spans="1:65" ht="19.5" customHeight="1" x14ac:dyDescent="0.6">
      <c r="A439" s="39"/>
      <c r="B439" s="39"/>
      <c r="C439" s="4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39"/>
      <c r="AI439" s="39"/>
      <c r="AJ439" s="39"/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</row>
    <row r="440" spans="1:65" ht="19.5" customHeight="1" x14ac:dyDescent="0.6">
      <c r="A440" s="39"/>
      <c r="B440" s="39"/>
      <c r="C440" s="4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39"/>
      <c r="AI440" s="39"/>
      <c r="AJ440" s="39"/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</row>
    <row r="441" spans="1:65" ht="19.5" customHeight="1" x14ac:dyDescent="0.6">
      <c r="A441" s="39"/>
      <c r="B441" s="39"/>
      <c r="C441" s="4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39"/>
      <c r="AI441" s="39"/>
      <c r="AJ441" s="39"/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</row>
    <row r="442" spans="1:65" ht="19.5" customHeight="1" x14ac:dyDescent="0.6">
      <c r="A442" s="39"/>
      <c r="B442" s="39"/>
      <c r="C442" s="4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39"/>
      <c r="AI442" s="39"/>
      <c r="AJ442" s="39"/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</row>
    <row r="443" spans="1:65" ht="19.5" customHeight="1" x14ac:dyDescent="0.6">
      <c r="A443" s="39"/>
      <c r="B443" s="39"/>
      <c r="C443" s="4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39"/>
      <c r="AI443" s="39"/>
      <c r="AJ443" s="39"/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</row>
    <row r="444" spans="1:65" ht="19.5" customHeight="1" x14ac:dyDescent="0.6">
      <c r="A444" s="39"/>
      <c r="B444" s="39"/>
      <c r="C444" s="4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39"/>
      <c r="AI444" s="39"/>
      <c r="AJ444" s="39"/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</row>
    <row r="445" spans="1:65" ht="19.5" customHeight="1" x14ac:dyDescent="0.6">
      <c r="A445" s="39"/>
      <c r="B445" s="39"/>
      <c r="C445" s="4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</row>
    <row r="446" spans="1:65" ht="19.5" customHeight="1" x14ac:dyDescent="0.6">
      <c r="A446" s="39"/>
      <c r="B446" s="39"/>
      <c r="C446" s="4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39"/>
      <c r="AI446" s="39"/>
      <c r="AJ446" s="39"/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</row>
    <row r="447" spans="1:65" ht="19.5" customHeight="1" x14ac:dyDescent="0.6">
      <c r="A447" s="39"/>
      <c r="B447" s="39"/>
      <c r="C447" s="4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39"/>
      <c r="AI447" s="39"/>
      <c r="AJ447" s="39"/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</row>
    <row r="448" spans="1:65" ht="19.5" customHeight="1" x14ac:dyDescent="0.6">
      <c r="A448" s="39"/>
      <c r="B448" s="39"/>
      <c r="C448" s="4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39"/>
      <c r="AI448" s="39"/>
      <c r="AJ448" s="39"/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</row>
    <row r="449" spans="1:65" ht="19.5" customHeight="1" x14ac:dyDescent="0.6">
      <c r="A449" s="39"/>
      <c r="B449" s="39"/>
      <c r="C449" s="4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39"/>
      <c r="AI449" s="39"/>
      <c r="AJ449" s="39"/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</row>
    <row r="450" spans="1:65" ht="19.5" customHeight="1" x14ac:dyDescent="0.6">
      <c r="A450" s="39"/>
      <c r="B450" s="39"/>
      <c r="C450" s="4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39"/>
      <c r="AI450" s="39"/>
      <c r="AJ450" s="39"/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</row>
    <row r="451" spans="1:65" ht="19.5" customHeight="1" x14ac:dyDescent="0.6">
      <c r="A451" s="39"/>
      <c r="B451" s="39"/>
      <c r="C451" s="4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39"/>
      <c r="AI451" s="39"/>
      <c r="AJ451" s="39"/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</row>
    <row r="452" spans="1:65" ht="19.5" customHeight="1" x14ac:dyDescent="0.6">
      <c r="A452" s="39"/>
      <c r="B452" s="39"/>
      <c r="C452" s="4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39"/>
      <c r="AI452" s="39"/>
      <c r="AJ452" s="39"/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</row>
    <row r="453" spans="1:65" ht="19.5" customHeight="1" x14ac:dyDescent="0.6">
      <c r="A453" s="39"/>
      <c r="B453" s="39"/>
      <c r="C453" s="4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39"/>
      <c r="AI453" s="39"/>
      <c r="AJ453" s="39"/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</row>
    <row r="454" spans="1:65" ht="19.5" customHeight="1" x14ac:dyDescent="0.6">
      <c r="A454" s="39"/>
      <c r="B454" s="39"/>
      <c r="C454" s="4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39"/>
      <c r="AI454" s="39"/>
      <c r="AJ454" s="39"/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</row>
    <row r="455" spans="1:65" ht="19.5" customHeight="1" x14ac:dyDescent="0.6">
      <c r="A455" s="39"/>
      <c r="B455" s="39"/>
      <c r="C455" s="4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39"/>
      <c r="AI455" s="39"/>
      <c r="AJ455" s="39"/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</row>
    <row r="456" spans="1:65" ht="19.5" customHeight="1" x14ac:dyDescent="0.6">
      <c r="A456" s="39"/>
      <c r="B456" s="39"/>
      <c r="C456" s="4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39"/>
      <c r="AI456" s="39"/>
      <c r="AJ456" s="39"/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</row>
    <row r="457" spans="1:65" ht="19.5" customHeight="1" x14ac:dyDescent="0.6">
      <c r="A457" s="39"/>
      <c r="B457" s="39"/>
      <c r="C457" s="4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</row>
    <row r="458" spans="1:65" ht="19.5" customHeight="1" x14ac:dyDescent="0.6">
      <c r="A458" s="39"/>
      <c r="B458" s="39"/>
      <c r="C458" s="4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39"/>
      <c r="AI458" s="39"/>
      <c r="AJ458" s="39"/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</row>
    <row r="459" spans="1:65" ht="19.5" customHeight="1" x14ac:dyDescent="0.6">
      <c r="A459" s="39"/>
      <c r="B459" s="39"/>
      <c r="C459" s="4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39"/>
      <c r="AI459" s="39"/>
      <c r="AJ459" s="39"/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</row>
    <row r="460" spans="1:65" ht="19.5" customHeight="1" x14ac:dyDescent="0.6">
      <c r="A460" s="39"/>
      <c r="B460" s="39"/>
      <c r="C460" s="4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39"/>
      <c r="AI460" s="39"/>
      <c r="AJ460" s="39"/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</row>
    <row r="461" spans="1:65" ht="19.5" customHeight="1" x14ac:dyDescent="0.6">
      <c r="A461" s="39"/>
      <c r="B461" s="39"/>
      <c r="C461" s="4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39"/>
      <c r="AI461" s="39"/>
      <c r="AJ461" s="39"/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</row>
    <row r="462" spans="1:65" ht="19.5" customHeight="1" x14ac:dyDescent="0.6">
      <c r="A462" s="39"/>
      <c r="B462" s="39"/>
      <c r="C462" s="4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39"/>
      <c r="AI462" s="39"/>
      <c r="AJ462" s="39"/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</row>
    <row r="463" spans="1:65" ht="19.5" customHeight="1" x14ac:dyDescent="0.6">
      <c r="A463" s="39"/>
      <c r="B463" s="39"/>
      <c r="C463" s="4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39"/>
      <c r="AI463" s="39"/>
      <c r="AJ463" s="39"/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</row>
    <row r="464" spans="1:65" ht="19.5" customHeight="1" x14ac:dyDescent="0.6">
      <c r="A464" s="39"/>
      <c r="B464" s="39"/>
      <c r="C464" s="4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39"/>
      <c r="AI464" s="39"/>
      <c r="AJ464" s="39"/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</row>
    <row r="465" spans="1:65" ht="19.5" customHeight="1" x14ac:dyDescent="0.6">
      <c r="A465" s="39"/>
      <c r="B465" s="39"/>
      <c r="C465" s="4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39"/>
      <c r="AI465" s="39"/>
      <c r="AJ465" s="39"/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</row>
    <row r="466" spans="1:65" ht="19.5" customHeight="1" x14ac:dyDescent="0.6">
      <c r="A466" s="39"/>
      <c r="B466" s="39"/>
      <c r="C466" s="4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39"/>
      <c r="AI466" s="39"/>
      <c r="AJ466" s="39"/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</row>
    <row r="467" spans="1:65" ht="19.5" customHeight="1" x14ac:dyDescent="0.6">
      <c r="A467" s="39"/>
      <c r="B467" s="39"/>
      <c r="C467" s="4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39"/>
      <c r="AI467" s="39"/>
      <c r="AJ467" s="39"/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</row>
    <row r="468" spans="1:65" ht="19.5" customHeight="1" x14ac:dyDescent="0.6">
      <c r="A468" s="39"/>
      <c r="B468" s="39"/>
      <c r="C468" s="4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39"/>
      <c r="AI468" s="39"/>
      <c r="AJ468" s="39"/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</row>
    <row r="469" spans="1:65" ht="19.5" customHeight="1" x14ac:dyDescent="0.6">
      <c r="A469" s="39"/>
      <c r="B469" s="39"/>
      <c r="C469" s="4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</row>
    <row r="470" spans="1:65" ht="19.5" customHeight="1" x14ac:dyDescent="0.6">
      <c r="A470" s="39"/>
      <c r="B470" s="39"/>
      <c r="C470" s="4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</row>
    <row r="471" spans="1:65" ht="19.5" customHeight="1" x14ac:dyDescent="0.6">
      <c r="A471" s="39"/>
      <c r="B471" s="39"/>
      <c r="C471" s="4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39"/>
      <c r="AI471" s="39"/>
      <c r="AJ471" s="39"/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</row>
    <row r="472" spans="1:65" ht="19.5" customHeight="1" x14ac:dyDescent="0.6">
      <c r="A472" s="39"/>
      <c r="B472" s="39"/>
      <c r="C472" s="4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39"/>
      <c r="AI472" s="39"/>
      <c r="AJ472" s="39"/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</row>
    <row r="473" spans="1:65" ht="19.5" customHeight="1" x14ac:dyDescent="0.6">
      <c r="A473" s="39"/>
      <c r="B473" s="39"/>
      <c r="C473" s="4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39"/>
      <c r="AI473" s="39"/>
      <c r="AJ473" s="39"/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</row>
    <row r="474" spans="1:65" ht="19.5" customHeight="1" x14ac:dyDescent="0.6">
      <c r="A474" s="39"/>
      <c r="B474" s="39"/>
      <c r="C474" s="4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39"/>
      <c r="AI474" s="39"/>
      <c r="AJ474" s="39"/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</row>
    <row r="475" spans="1:65" ht="19.5" customHeight="1" x14ac:dyDescent="0.6">
      <c r="A475" s="39"/>
      <c r="B475" s="39"/>
      <c r="C475" s="4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39"/>
      <c r="AI475" s="39"/>
      <c r="AJ475" s="39"/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</row>
    <row r="476" spans="1:65" ht="19.5" customHeight="1" x14ac:dyDescent="0.6">
      <c r="A476" s="39"/>
      <c r="B476" s="39"/>
      <c r="C476" s="4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39"/>
      <c r="AI476" s="39"/>
      <c r="AJ476" s="39"/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</row>
    <row r="477" spans="1:65" ht="19.5" customHeight="1" x14ac:dyDescent="0.6">
      <c r="A477" s="39"/>
      <c r="B477" s="39"/>
      <c r="C477" s="4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39"/>
      <c r="AI477" s="39"/>
      <c r="AJ477" s="39"/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</row>
    <row r="478" spans="1:65" ht="19.5" customHeight="1" x14ac:dyDescent="0.6">
      <c r="A478" s="39"/>
      <c r="B478" s="39"/>
      <c r="C478" s="4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39"/>
      <c r="AI478" s="39"/>
      <c r="AJ478" s="39"/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</row>
    <row r="479" spans="1:65" ht="19.5" customHeight="1" x14ac:dyDescent="0.6">
      <c r="A479" s="39"/>
      <c r="B479" s="39"/>
      <c r="C479" s="4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39"/>
      <c r="AI479" s="39"/>
      <c r="AJ479" s="39"/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</row>
    <row r="480" spans="1:65" ht="19.5" customHeight="1" x14ac:dyDescent="0.6">
      <c r="A480" s="39"/>
      <c r="B480" s="39"/>
      <c r="C480" s="4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39"/>
      <c r="AI480" s="39"/>
      <c r="AJ480" s="39"/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</row>
    <row r="481" spans="1:65" ht="19.5" customHeight="1" x14ac:dyDescent="0.6">
      <c r="A481" s="39"/>
      <c r="B481" s="39"/>
      <c r="C481" s="4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39"/>
      <c r="AI481" s="39"/>
      <c r="AJ481" s="39"/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</row>
    <row r="482" spans="1:65" ht="19.5" customHeight="1" x14ac:dyDescent="0.6">
      <c r="A482" s="39"/>
      <c r="B482" s="39"/>
      <c r="C482" s="4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</row>
    <row r="483" spans="1:65" ht="19.5" customHeight="1" x14ac:dyDescent="0.6">
      <c r="A483" s="39"/>
      <c r="B483" s="39"/>
      <c r="C483" s="4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39"/>
      <c r="AI483" s="39"/>
      <c r="AJ483" s="39"/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</row>
    <row r="484" spans="1:65" ht="19.5" customHeight="1" x14ac:dyDescent="0.6">
      <c r="A484" s="39"/>
      <c r="B484" s="39"/>
      <c r="C484" s="4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39"/>
      <c r="AI484" s="39"/>
      <c r="AJ484" s="39"/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</row>
    <row r="485" spans="1:65" ht="19.5" customHeight="1" x14ac:dyDescent="0.6">
      <c r="A485" s="39"/>
      <c r="B485" s="39"/>
      <c r="C485" s="4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39"/>
      <c r="AI485" s="39"/>
      <c r="AJ485" s="39"/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</row>
    <row r="486" spans="1:65" ht="19.5" customHeight="1" x14ac:dyDescent="0.6">
      <c r="A486" s="39"/>
      <c r="B486" s="39"/>
      <c r="C486" s="4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39"/>
      <c r="AI486" s="39"/>
      <c r="AJ486" s="39"/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</row>
    <row r="487" spans="1:65" ht="19.5" customHeight="1" x14ac:dyDescent="0.6">
      <c r="A487" s="39"/>
      <c r="B487" s="39"/>
      <c r="C487" s="4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39"/>
      <c r="AI487" s="39"/>
      <c r="AJ487" s="39"/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</row>
    <row r="488" spans="1:65" ht="19.5" customHeight="1" x14ac:dyDescent="0.6">
      <c r="A488" s="39"/>
      <c r="B488" s="39"/>
      <c r="C488" s="4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39"/>
      <c r="AI488" s="39"/>
      <c r="AJ488" s="39"/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</row>
    <row r="489" spans="1:65" ht="19.5" customHeight="1" x14ac:dyDescent="0.6">
      <c r="A489" s="39"/>
      <c r="B489" s="39"/>
      <c r="C489" s="4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39"/>
      <c r="AI489" s="39"/>
      <c r="AJ489" s="39"/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</row>
    <row r="490" spans="1:65" ht="19.5" customHeight="1" x14ac:dyDescent="0.6">
      <c r="A490" s="39"/>
      <c r="B490" s="39"/>
      <c r="C490" s="4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39"/>
      <c r="AI490" s="39"/>
      <c r="AJ490" s="39"/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</row>
    <row r="491" spans="1:65" ht="19.5" customHeight="1" x14ac:dyDescent="0.6">
      <c r="A491" s="39"/>
      <c r="B491" s="39"/>
      <c r="C491" s="4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39"/>
      <c r="AI491" s="39"/>
      <c r="AJ491" s="39"/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</row>
    <row r="492" spans="1:65" ht="19.5" customHeight="1" x14ac:dyDescent="0.6">
      <c r="A492" s="39"/>
      <c r="B492" s="39"/>
      <c r="C492" s="4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39"/>
      <c r="AI492" s="39"/>
      <c r="AJ492" s="39"/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</row>
    <row r="493" spans="1:65" ht="19.5" customHeight="1" x14ac:dyDescent="0.6">
      <c r="A493" s="39"/>
      <c r="B493" s="39"/>
      <c r="C493" s="4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39"/>
      <c r="AI493" s="39"/>
      <c r="AJ493" s="39"/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</row>
    <row r="494" spans="1:65" ht="19.5" customHeight="1" x14ac:dyDescent="0.6">
      <c r="A494" s="39"/>
      <c r="B494" s="39"/>
      <c r="C494" s="4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</row>
    <row r="495" spans="1:65" ht="19.5" customHeight="1" x14ac:dyDescent="0.6">
      <c r="A495" s="39"/>
      <c r="B495" s="39"/>
      <c r="C495" s="4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39"/>
      <c r="AI495" s="39"/>
      <c r="AJ495" s="39"/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</row>
    <row r="496" spans="1:65" ht="19.5" customHeight="1" x14ac:dyDescent="0.6">
      <c r="A496" s="39"/>
      <c r="B496" s="39"/>
      <c r="C496" s="4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39"/>
      <c r="AI496" s="39"/>
      <c r="AJ496" s="39"/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</row>
    <row r="497" spans="1:65" ht="19.5" customHeight="1" x14ac:dyDescent="0.6">
      <c r="A497" s="39"/>
      <c r="B497" s="39"/>
      <c r="C497" s="4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39"/>
      <c r="AI497" s="39"/>
      <c r="AJ497" s="39"/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</row>
    <row r="498" spans="1:65" ht="19.5" customHeight="1" x14ac:dyDescent="0.6">
      <c r="A498" s="39"/>
      <c r="B498" s="39"/>
      <c r="C498" s="4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39"/>
      <c r="AI498" s="39"/>
      <c r="AJ498" s="39"/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</row>
    <row r="499" spans="1:65" ht="19.5" customHeight="1" x14ac:dyDescent="0.6">
      <c r="A499" s="39"/>
      <c r="B499" s="39"/>
      <c r="C499" s="4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39"/>
      <c r="AI499" s="39"/>
      <c r="AJ499" s="39"/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</row>
    <row r="500" spans="1:65" ht="19.5" customHeight="1" x14ac:dyDescent="0.6">
      <c r="A500" s="39"/>
      <c r="B500" s="39"/>
      <c r="C500" s="4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39"/>
      <c r="AI500" s="39"/>
      <c r="AJ500" s="39"/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</row>
    <row r="501" spans="1:65" ht="19.5" customHeight="1" x14ac:dyDescent="0.6">
      <c r="A501" s="39"/>
      <c r="B501" s="39"/>
      <c r="C501" s="4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39"/>
      <c r="AI501" s="39"/>
      <c r="AJ501" s="39"/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</row>
    <row r="502" spans="1:65" ht="19.5" customHeight="1" x14ac:dyDescent="0.6">
      <c r="A502" s="39"/>
      <c r="B502" s="39"/>
      <c r="C502" s="4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39"/>
      <c r="AI502" s="39"/>
      <c r="AJ502" s="39"/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</row>
    <row r="503" spans="1:65" ht="19.5" customHeight="1" x14ac:dyDescent="0.6">
      <c r="A503" s="39"/>
      <c r="B503" s="39"/>
      <c r="C503" s="4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39"/>
      <c r="AI503" s="39"/>
      <c r="AJ503" s="39"/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</row>
    <row r="504" spans="1:65" ht="19.5" customHeight="1" x14ac:dyDescent="0.6">
      <c r="A504" s="39"/>
      <c r="B504" s="39"/>
      <c r="C504" s="44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39"/>
      <c r="AI504" s="39"/>
      <c r="AJ504" s="39"/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</row>
    <row r="505" spans="1:65" ht="19.5" customHeight="1" x14ac:dyDescent="0.6">
      <c r="A505" s="39"/>
      <c r="B505" s="39"/>
      <c r="C505" s="44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39"/>
      <c r="AI505" s="39"/>
      <c r="AJ505" s="39"/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</row>
    <row r="506" spans="1:65" ht="19.5" customHeight="1" x14ac:dyDescent="0.6">
      <c r="A506" s="39"/>
      <c r="B506" s="39"/>
      <c r="C506" s="44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</row>
    <row r="507" spans="1:65" ht="19.5" customHeight="1" x14ac:dyDescent="0.6">
      <c r="A507" s="39"/>
      <c r="B507" s="39"/>
      <c r="C507" s="44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39"/>
      <c r="AI507" s="39"/>
      <c r="AJ507" s="39"/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</row>
    <row r="508" spans="1:65" ht="19.5" customHeight="1" x14ac:dyDescent="0.6">
      <c r="A508" s="39"/>
      <c r="B508" s="39"/>
      <c r="C508" s="44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39"/>
      <c r="AI508" s="39"/>
      <c r="AJ508" s="39"/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</row>
    <row r="509" spans="1:65" ht="19.5" customHeight="1" x14ac:dyDescent="0.6">
      <c r="A509" s="39"/>
      <c r="B509" s="39"/>
      <c r="C509" s="44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39"/>
      <c r="AI509" s="39"/>
      <c r="AJ509" s="39"/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</row>
    <row r="510" spans="1:65" ht="19.5" customHeight="1" x14ac:dyDescent="0.6">
      <c r="A510" s="39"/>
      <c r="B510" s="39"/>
      <c r="C510" s="44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39"/>
      <c r="AI510" s="39"/>
      <c r="AJ510" s="39"/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</row>
    <row r="511" spans="1:65" ht="19.5" customHeight="1" x14ac:dyDescent="0.6">
      <c r="A511" s="39"/>
      <c r="B511" s="39"/>
      <c r="C511" s="44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39"/>
      <c r="AI511" s="39"/>
      <c r="AJ511" s="39"/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</row>
    <row r="512" spans="1:65" ht="19.5" customHeight="1" x14ac:dyDescent="0.6">
      <c r="A512" s="39"/>
      <c r="B512" s="39"/>
      <c r="C512" s="44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39"/>
      <c r="AI512" s="39"/>
      <c r="AJ512" s="39"/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</row>
    <row r="513" spans="1:65" ht="19.5" customHeight="1" x14ac:dyDescent="0.6">
      <c r="A513" s="39"/>
      <c r="B513" s="39"/>
      <c r="C513" s="44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</row>
    <row r="514" spans="1:65" ht="19.5" customHeight="1" x14ac:dyDescent="0.6">
      <c r="A514" s="39"/>
      <c r="B514" s="39"/>
      <c r="C514" s="44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39"/>
      <c r="AI514" s="39"/>
      <c r="AJ514" s="39"/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</row>
    <row r="515" spans="1:65" ht="19.5" customHeight="1" x14ac:dyDescent="0.6">
      <c r="A515" s="39"/>
      <c r="B515" s="39"/>
      <c r="C515" s="44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39"/>
      <c r="AI515" s="39"/>
      <c r="AJ515" s="39"/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</row>
    <row r="516" spans="1:65" ht="19.5" customHeight="1" x14ac:dyDescent="0.6">
      <c r="A516" s="39"/>
      <c r="B516" s="39"/>
      <c r="C516" s="44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39"/>
      <c r="AI516" s="39"/>
      <c r="AJ516" s="39"/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</row>
    <row r="517" spans="1:65" ht="19.5" customHeight="1" x14ac:dyDescent="0.6">
      <c r="A517" s="39"/>
      <c r="B517" s="39"/>
      <c r="C517" s="44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39"/>
      <c r="AI517" s="39"/>
      <c r="AJ517" s="39"/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</row>
    <row r="518" spans="1:65" ht="19.5" customHeight="1" x14ac:dyDescent="0.6">
      <c r="A518" s="39"/>
      <c r="B518" s="39"/>
      <c r="C518" s="44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</row>
    <row r="519" spans="1:65" ht="19.5" customHeight="1" x14ac:dyDescent="0.6">
      <c r="A519" s="39"/>
      <c r="B519" s="39"/>
      <c r="C519" s="44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39"/>
      <c r="AI519" s="39"/>
      <c r="AJ519" s="39"/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</row>
    <row r="520" spans="1:65" ht="19.5" customHeight="1" x14ac:dyDescent="0.6">
      <c r="A520" s="39"/>
      <c r="B520" s="39"/>
      <c r="C520" s="44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39"/>
      <c r="AI520" s="39"/>
      <c r="AJ520" s="39"/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</row>
    <row r="521" spans="1:65" ht="19.5" customHeight="1" x14ac:dyDescent="0.6">
      <c r="A521" s="39"/>
      <c r="B521" s="39"/>
      <c r="C521" s="44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39"/>
      <c r="AI521" s="39"/>
      <c r="AJ521" s="39"/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</row>
    <row r="522" spans="1:65" ht="19.5" customHeight="1" x14ac:dyDescent="0.6">
      <c r="A522" s="39"/>
      <c r="B522" s="39"/>
      <c r="C522" s="44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39"/>
      <c r="AI522" s="39"/>
      <c r="AJ522" s="39"/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</row>
    <row r="523" spans="1:65" ht="19.5" customHeight="1" x14ac:dyDescent="0.6">
      <c r="A523" s="39"/>
      <c r="B523" s="39"/>
      <c r="C523" s="44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39"/>
      <c r="AI523" s="39"/>
      <c r="AJ523" s="39"/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</row>
    <row r="524" spans="1:65" ht="19.5" customHeight="1" x14ac:dyDescent="0.6">
      <c r="A524" s="39"/>
      <c r="B524" s="39"/>
      <c r="C524" s="44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39"/>
      <c r="AI524" s="39"/>
      <c r="AJ524" s="39"/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</row>
    <row r="525" spans="1:65" ht="19.5" customHeight="1" x14ac:dyDescent="0.6">
      <c r="A525" s="39"/>
      <c r="B525" s="39"/>
      <c r="C525" s="44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39"/>
      <c r="AI525" s="39"/>
      <c r="AJ525" s="39"/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</row>
    <row r="526" spans="1:65" ht="19.5" customHeight="1" x14ac:dyDescent="0.6">
      <c r="A526" s="39"/>
      <c r="B526" s="39"/>
      <c r="C526" s="44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39"/>
      <c r="AI526" s="39"/>
      <c r="AJ526" s="39"/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</row>
    <row r="527" spans="1:65" ht="19.5" customHeight="1" x14ac:dyDescent="0.6">
      <c r="A527" s="39"/>
      <c r="B527" s="39"/>
      <c r="C527" s="44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39"/>
      <c r="AI527" s="39"/>
      <c r="AJ527" s="39"/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</row>
    <row r="528" spans="1:65" ht="19.5" customHeight="1" x14ac:dyDescent="0.6">
      <c r="A528" s="39"/>
      <c r="B528" s="39"/>
      <c r="C528" s="44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39"/>
      <c r="AI528" s="39"/>
      <c r="AJ528" s="39"/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</row>
    <row r="529" spans="1:65" ht="19.5" customHeight="1" x14ac:dyDescent="0.6">
      <c r="A529" s="39"/>
      <c r="B529" s="39"/>
      <c r="C529" s="44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39"/>
      <c r="AI529" s="39"/>
      <c r="AJ529" s="39"/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</row>
    <row r="530" spans="1:65" ht="19.5" customHeight="1" x14ac:dyDescent="0.6">
      <c r="A530" s="39"/>
      <c r="B530" s="39"/>
      <c r="C530" s="44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</row>
    <row r="531" spans="1:65" ht="19.5" customHeight="1" x14ac:dyDescent="0.6">
      <c r="A531" s="39"/>
      <c r="B531" s="39"/>
      <c r="C531" s="44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39"/>
      <c r="AI531" s="39"/>
      <c r="AJ531" s="39"/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</row>
    <row r="532" spans="1:65" ht="19.5" customHeight="1" x14ac:dyDescent="0.6">
      <c r="A532" s="39"/>
      <c r="B532" s="39"/>
      <c r="C532" s="44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39"/>
      <c r="AI532" s="39"/>
      <c r="AJ532" s="39"/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</row>
    <row r="533" spans="1:65" ht="19.5" customHeight="1" x14ac:dyDescent="0.6">
      <c r="A533" s="39"/>
      <c r="B533" s="39"/>
      <c r="C533" s="44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39"/>
      <c r="AI533" s="39"/>
      <c r="AJ533" s="39"/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</row>
    <row r="534" spans="1:65" ht="19.5" customHeight="1" x14ac:dyDescent="0.6">
      <c r="A534" s="39"/>
      <c r="B534" s="39"/>
      <c r="C534" s="44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39"/>
      <c r="AI534" s="39"/>
      <c r="AJ534" s="39"/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</row>
    <row r="535" spans="1:65" ht="19.5" customHeight="1" x14ac:dyDescent="0.6">
      <c r="A535" s="39"/>
      <c r="B535" s="39"/>
      <c r="C535" s="44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39"/>
      <c r="AI535" s="39"/>
      <c r="AJ535" s="39"/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</row>
    <row r="536" spans="1:65" ht="19.5" customHeight="1" x14ac:dyDescent="0.6">
      <c r="A536" s="39"/>
      <c r="B536" s="39"/>
      <c r="C536" s="44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39"/>
      <c r="AI536" s="39"/>
      <c r="AJ536" s="39"/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</row>
    <row r="537" spans="1:65" ht="19.5" customHeight="1" x14ac:dyDescent="0.6">
      <c r="A537" s="39"/>
      <c r="B537" s="39"/>
      <c r="C537" s="44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39"/>
      <c r="AI537" s="39"/>
      <c r="AJ537" s="39"/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</row>
    <row r="538" spans="1:65" ht="19.5" customHeight="1" x14ac:dyDescent="0.6">
      <c r="A538" s="39"/>
      <c r="B538" s="39"/>
      <c r="C538" s="44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39"/>
      <c r="AI538" s="39"/>
      <c r="AJ538" s="39"/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</row>
    <row r="539" spans="1:65" ht="19.5" customHeight="1" x14ac:dyDescent="0.6">
      <c r="A539" s="39"/>
      <c r="B539" s="39"/>
      <c r="C539" s="44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39"/>
      <c r="AI539" s="39"/>
      <c r="AJ539" s="39"/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</row>
    <row r="540" spans="1:65" ht="19.5" customHeight="1" x14ac:dyDescent="0.6">
      <c r="A540" s="39"/>
      <c r="B540" s="39"/>
      <c r="C540" s="44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39"/>
      <c r="AI540" s="39"/>
      <c r="AJ540" s="39"/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</row>
    <row r="541" spans="1:65" ht="19.5" customHeight="1" x14ac:dyDescent="0.6">
      <c r="A541" s="39"/>
      <c r="B541" s="39"/>
      <c r="C541" s="44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39"/>
      <c r="AI541" s="39"/>
      <c r="AJ541" s="39"/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</row>
    <row r="542" spans="1:65" ht="19.5" customHeight="1" x14ac:dyDescent="0.6">
      <c r="A542" s="39"/>
      <c r="B542" s="39"/>
      <c r="C542" s="44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</row>
    <row r="543" spans="1:65" ht="19.5" customHeight="1" x14ac:dyDescent="0.6">
      <c r="A543" s="39"/>
      <c r="B543" s="39"/>
      <c r="C543" s="44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39"/>
      <c r="AI543" s="39"/>
      <c r="AJ543" s="39"/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</row>
    <row r="544" spans="1:65" ht="19.5" customHeight="1" x14ac:dyDescent="0.6">
      <c r="A544" s="39"/>
      <c r="B544" s="39"/>
      <c r="C544" s="44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39"/>
      <c r="AI544" s="39"/>
      <c r="AJ544" s="39"/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</row>
    <row r="545" spans="1:65" ht="19.5" customHeight="1" x14ac:dyDescent="0.6">
      <c r="A545" s="39"/>
      <c r="B545" s="39"/>
      <c r="C545" s="44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39"/>
      <c r="AI545" s="39"/>
      <c r="AJ545" s="39"/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</row>
    <row r="546" spans="1:65" ht="19.5" customHeight="1" x14ac:dyDescent="0.6">
      <c r="A546" s="39"/>
      <c r="B546" s="39"/>
      <c r="C546" s="44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39"/>
      <c r="AI546" s="39"/>
      <c r="AJ546" s="39"/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</row>
    <row r="547" spans="1:65" ht="19.5" customHeight="1" x14ac:dyDescent="0.6">
      <c r="A547" s="39"/>
      <c r="B547" s="39"/>
      <c r="C547" s="44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39"/>
      <c r="AI547" s="39"/>
      <c r="AJ547" s="39"/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</row>
    <row r="548" spans="1:65" ht="19.5" customHeight="1" x14ac:dyDescent="0.6">
      <c r="A548" s="39"/>
      <c r="B548" s="39"/>
      <c r="C548" s="44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39"/>
      <c r="AI548" s="39"/>
      <c r="AJ548" s="39"/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</row>
    <row r="549" spans="1:65" ht="19.5" customHeight="1" x14ac:dyDescent="0.6">
      <c r="A549" s="39"/>
      <c r="B549" s="39"/>
      <c r="C549" s="44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39"/>
      <c r="AI549" s="39"/>
      <c r="AJ549" s="39"/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</row>
    <row r="550" spans="1:65" ht="19.5" customHeight="1" x14ac:dyDescent="0.6">
      <c r="A550" s="39"/>
      <c r="B550" s="39"/>
      <c r="C550" s="44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39"/>
      <c r="AI550" s="39"/>
      <c r="AJ550" s="39"/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</row>
    <row r="551" spans="1:65" ht="19.5" customHeight="1" x14ac:dyDescent="0.6">
      <c r="A551" s="39"/>
      <c r="B551" s="39"/>
      <c r="C551" s="44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39"/>
      <c r="AI551" s="39"/>
      <c r="AJ551" s="39"/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</row>
    <row r="552" spans="1:65" ht="19.5" customHeight="1" x14ac:dyDescent="0.6">
      <c r="A552" s="39"/>
      <c r="B552" s="39"/>
      <c r="C552" s="44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39"/>
      <c r="AI552" s="39"/>
      <c r="AJ552" s="39"/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</row>
    <row r="553" spans="1:65" ht="19.5" customHeight="1" x14ac:dyDescent="0.6">
      <c r="A553" s="39"/>
      <c r="B553" s="39"/>
      <c r="C553" s="44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39"/>
      <c r="AI553" s="39"/>
      <c r="AJ553" s="39"/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</row>
    <row r="554" spans="1:65" ht="19.5" customHeight="1" x14ac:dyDescent="0.6">
      <c r="A554" s="39"/>
      <c r="B554" s="39"/>
      <c r="C554" s="44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</row>
    <row r="555" spans="1:65" ht="19.5" customHeight="1" x14ac:dyDescent="0.6">
      <c r="A555" s="39"/>
      <c r="B555" s="39"/>
      <c r="C555" s="44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39"/>
      <c r="AI555" s="39"/>
      <c r="AJ555" s="39"/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</row>
    <row r="556" spans="1:65" ht="19.5" customHeight="1" x14ac:dyDescent="0.6">
      <c r="A556" s="39"/>
      <c r="B556" s="39"/>
      <c r="C556" s="44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39"/>
      <c r="AI556" s="39"/>
      <c r="AJ556" s="39"/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</row>
    <row r="557" spans="1:65" ht="19.5" customHeight="1" x14ac:dyDescent="0.6">
      <c r="A557" s="39"/>
      <c r="B557" s="39"/>
      <c r="C557" s="44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39"/>
      <c r="AI557" s="39"/>
      <c r="AJ557" s="39"/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</row>
    <row r="558" spans="1:65" ht="19.5" customHeight="1" x14ac:dyDescent="0.6">
      <c r="A558" s="39"/>
      <c r="B558" s="39"/>
      <c r="C558" s="44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39"/>
      <c r="AI558" s="39"/>
      <c r="AJ558" s="39"/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</row>
    <row r="559" spans="1:65" ht="19.5" customHeight="1" x14ac:dyDescent="0.6">
      <c r="A559" s="39"/>
      <c r="B559" s="39"/>
      <c r="C559" s="44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39"/>
      <c r="AI559" s="39"/>
      <c r="AJ559" s="39"/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</row>
    <row r="560" spans="1:65" ht="19.5" customHeight="1" x14ac:dyDescent="0.6">
      <c r="A560" s="39"/>
      <c r="B560" s="39"/>
      <c r="C560" s="44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39"/>
      <c r="AI560" s="39"/>
      <c r="AJ560" s="39"/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</row>
    <row r="561" spans="1:65" ht="19.5" customHeight="1" x14ac:dyDescent="0.6">
      <c r="A561" s="39"/>
      <c r="B561" s="39"/>
      <c r="C561" s="44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39"/>
      <c r="AI561" s="39"/>
      <c r="AJ561" s="39"/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</row>
    <row r="562" spans="1:65" ht="19.5" customHeight="1" x14ac:dyDescent="0.6">
      <c r="A562" s="39"/>
      <c r="B562" s="39"/>
      <c r="C562" s="44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39"/>
      <c r="AI562" s="39"/>
      <c r="AJ562" s="39"/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</row>
    <row r="563" spans="1:65" ht="19.5" customHeight="1" x14ac:dyDescent="0.6">
      <c r="A563" s="39"/>
      <c r="B563" s="39"/>
      <c r="C563" s="44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39"/>
      <c r="AI563" s="39"/>
      <c r="AJ563" s="39"/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</row>
    <row r="564" spans="1:65" ht="19.5" customHeight="1" x14ac:dyDescent="0.6">
      <c r="A564" s="39"/>
      <c r="B564" s="39"/>
      <c r="C564" s="44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39"/>
      <c r="AI564" s="39"/>
      <c r="AJ564" s="39"/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</row>
    <row r="565" spans="1:65" ht="19.5" customHeight="1" x14ac:dyDescent="0.6">
      <c r="A565" s="39"/>
      <c r="B565" s="39"/>
      <c r="C565" s="44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39"/>
      <c r="AI565" s="39"/>
      <c r="AJ565" s="39"/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</row>
    <row r="566" spans="1:65" ht="19.5" customHeight="1" x14ac:dyDescent="0.6">
      <c r="A566" s="39"/>
      <c r="B566" s="39"/>
      <c r="C566" s="44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</row>
    <row r="567" spans="1:65" ht="19.5" customHeight="1" x14ac:dyDescent="0.6">
      <c r="A567" s="39"/>
      <c r="B567" s="39"/>
      <c r="C567" s="44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39"/>
      <c r="AI567" s="39"/>
      <c r="AJ567" s="39"/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</row>
    <row r="568" spans="1:65" ht="19.5" customHeight="1" x14ac:dyDescent="0.6">
      <c r="A568" s="39"/>
      <c r="B568" s="39"/>
      <c r="C568" s="44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39"/>
      <c r="AI568" s="39"/>
      <c r="AJ568" s="39"/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</row>
    <row r="569" spans="1:65" ht="19.5" customHeight="1" x14ac:dyDescent="0.6">
      <c r="A569" s="39"/>
      <c r="B569" s="39"/>
      <c r="C569" s="44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39"/>
      <c r="AI569" s="39"/>
      <c r="AJ569" s="39"/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</row>
    <row r="570" spans="1:65" ht="19.5" customHeight="1" x14ac:dyDescent="0.6">
      <c r="A570" s="39"/>
      <c r="B570" s="39"/>
      <c r="C570" s="44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39"/>
      <c r="AI570" s="39"/>
      <c r="AJ570" s="39"/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</row>
    <row r="571" spans="1:65" ht="19.5" customHeight="1" x14ac:dyDescent="0.6">
      <c r="A571" s="39"/>
      <c r="B571" s="39"/>
      <c r="C571" s="44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39"/>
      <c r="AI571" s="39"/>
      <c r="AJ571" s="39"/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</row>
    <row r="572" spans="1:65" ht="19.5" customHeight="1" x14ac:dyDescent="0.6">
      <c r="A572" s="39"/>
      <c r="B572" s="39"/>
      <c r="C572" s="44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39"/>
      <c r="AI572" s="39"/>
      <c r="AJ572" s="39"/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</row>
    <row r="573" spans="1:65" ht="19.5" customHeight="1" x14ac:dyDescent="0.6">
      <c r="A573" s="39"/>
      <c r="B573" s="39"/>
      <c r="C573" s="44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39"/>
      <c r="AI573" s="39"/>
      <c r="AJ573" s="39"/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</row>
    <row r="574" spans="1:65" ht="19.5" customHeight="1" x14ac:dyDescent="0.6">
      <c r="A574" s="39"/>
      <c r="B574" s="39"/>
      <c r="C574" s="44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39"/>
      <c r="AI574" s="39"/>
      <c r="AJ574" s="39"/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</row>
    <row r="575" spans="1:65" ht="19.5" customHeight="1" x14ac:dyDescent="0.6">
      <c r="A575" s="39"/>
      <c r="B575" s="39"/>
      <c r="C575" s="44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39"/>
      <c r="AI575" s="39"/>
      <c r="AJ575" s="39"/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</row>
    <row r="576" spans="1:65" ht="19.5" customHeight="1" x14ac:dyDescent="0.6">
      <c r="A576" s="39"/>
      <c r="B576" s="39"/>
      <c r="C576" s="44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39"/>
      <c r="AI576" s="39"/>
      <c r="AJ576" s="39"/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</row>
    <row r="577" spans="1:65" ht="19.5" customHeight="1" x14ac:dyDescent="0.6">
      <c r="A577" s="39"/>
      <c r="B577" s="39"/>
      <c r="C577" s="44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39"/>
      <c r="AI577" s="39"/>
      <c r="AJ577" s="39"/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</row>
    <row r="578" spans="1:65" ht="19.5" customHeight="1" x14ac:dyDescent="0.6">
      <c r="A578" s="39"/>
      <c r="B578" s="39"/>
      <c r="C578" s="44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</row>
    <row r="579" spans="1:65" ht="19.5" customHeight="1" x14ac:dyDescent="0.6">
      <c r="A579" s="39"/>
      <c r="B579" s="39"/>
      <c r="C579" s="44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39"/>
      <c r="AI579" s="39"/>
      <c r="AJ579" s="39"/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</row>
    <row r="580" spans="1:65" ht="19.5" customHeight="1" x14ac:dyDescent="0.6">
      <c r="A580" s="39"/>
      <c r="B580" s="39"/>
      <c r="C580" s="44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39"/>
      <c r="AI580" s="39"/>
      <c r="AJ580" s="39"/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</row>
    <row r="581" spans="1:65" ht="19.5" customHeight="1" x14ac:dyDescent="0.6">
      <c r="A581" s="39"/>
      <c r="B581" s="39"/>
      <c r="C581" s="44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39"/>
      <c r="AI581" s="39"/>
      <c r="AJ581" s="39"/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</row>
    <row r="582" spans="1:65" ht="19.5" customHeight="1" x14ac:dyDescent="0.6">
      <c r="A582" s="39"/>
      <c r="B582" s="39"/>
      <c r="C582" s="44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39"/>
      <c r="AI582" s="39"/>
      <c r="AJ582" s="39"/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</row>
    <row r="583" spans="1:65" ht="19.5" customHeight="1" x14ac:dyDescent="0.6">
      <c r="A583" s="39"/>
      <c r="B583" s="39"/>
      <c r="C583" s="44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39"/>
      <c r="AI583" s="39"/>
      <c r="AJ583" s="39"/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</row>
    <row r="584" spans="1:65" ht="19.5" customHeight="1" x14ac:dyDescent="0.6">
      <c r="A584" s="39"/>
      <c r="B584" s="39"/>
      <c r="C584" s="44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39"/>
      <c r="AI584" s="39"/>
      <c r="AJ584" s="39"/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</row>
    <row r="585" spans="1:65" ht="19.5" customHeight="1" x14ac:dyDescent="0.6">
      <c r="A585" s="39"/>
      <c r="B585" s="39"/>
      <c r="C585" s="44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39"/>
      <c r="AI585" s="39"/>
      <c r="AJ585" s="39"/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</row>
    <row r="586" spans="1:65" ht="19.5" customHeight="1" x14ac:dyDescent="0.6">
      <c r="A586" s="39"/>
      <c r="B586" s="39"/>
      <c r="C586" s="44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39"/>
      <c r="AI586" s="39"/>
      <c r="AJ586" s="39"/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</row>
    <row r="587" spans="1:65" ht="19.5" customHeight="1" x14ac:dyDescent="0.6">
      <c r="A587" s="39"/>
      <c r="B587" s="39"/>
      <c r="C587" s="44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39"/>
      <c r="AI587" s="39"/>
      <c r="AJ587" s="39"/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</row>
    <row r="588" spans="1:65" ht="19.5" customHeight="1" x14ac:dyDescent="0.6">
      <c r="A588" s="39"/>
      <c r="B588" s="39"/>
      <c r="C588" s="44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39"/>
      <c r="AI588" s="39"/>
      <c r="AJ588" s="39"/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</row>
    <row r="589" spans="1:65" ht="19.5" customHeight="1" x14ac:dyDescent="0.6">
      <c r="A589" s="39"/>
      <c r="B589" s="39"/>
      <c r="C589" s="44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39"/>
      <c r="AI589" s="39"/>
      <c r="AJ589" s="39"/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</row>
    <row r="590" spans="1:65" ht="19.5" customHeight="1" x14ac:dyDescent="0.6">
      <c r="A590" s="39"/>
      <c r="B590" s="39"/>
      <c r="C590" s="44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</row>
    <row r="591" spans="1:65" ht="19.5" customHeight="1" x14ac:dyDescent="0.6">
      <c r="A591" s="39"/>
      <c r="B591" s="39"/>
      <c r="C591" s="44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39"/>
      <c r="AI591" s="39"/>
      <c r="AJ591" s="39"/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</row>
    <row r="592" spans="1:65" ht="19.5" customHeight="1" x14ac:dyDescent="0.6">
      <c r="A592" s="39"/>
      <c r="B592" s="39"/>
      <c r="C592" s="44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39"/>
      <c r="AI592" s="39"/>
      <c r="AJ592" s="39"/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</row>
    <row r="593" spans="1:65" ht="19.5" customHeight="1" x14ac:dyDescent="0.6">
      <c r="A593" s="39"/>
      <c r="B593" s="39"/>
      <c r="C593" s="44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39"/>
      <c r="AI593" s="39"/>
      <c r="AJ593" s="39"/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</row>
    <row r="594" spans="1:65" ht="19.5" customHeight="1" x14ac:dyDescent="0.6">
      <c r="A594" s="39"/>
      <c r="B594" s="39"/>
      <c r="C594" s="44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39"/>
      <c r="AI594" s="39"/>
      <c r="AJ594" s="39"/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</row>
    <row r="595" spans="1:65" ht="19.5" customHeight="1" x14ac:dyDescent="0.6">
      <c r="A595" s="39"/>
      <c r="B595" s="39"/>
      <c r="C595" s="44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39"/>
      <c r="AI595" s="39"/>
      <c r="AJ595" s="39"/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</row>
    <row r="596" spans="1:65" ht="19.5" customHeight="1" x14ac:dyDescent="0.6">
      <c r="A596" s="39"/>
      <c r="B596" s="39"/>
      <c r="C596" s="44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39"/>
      <c r="AI596" s="39"/>
      <c r="AJ596" s="39"/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</row>
    <row r="597" spans="1:65" ht="19.5" customHeight="1" x14ac:dyDescent="0.6">
      <c r="A597" s="39"/>
      <c r="B597" s="39"/>
      <c r="C597" s="44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39"/>
      <c r="AI597" s="39"/>
      <c r="AJ597" s="39"/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</row>
    <row r="598" spans="1:65" ht="19.5" customHeight="1" x14ac:dyDescent="0.6">
      <c r="A598" s="39"/>
      <c r="B598" s="39"/>
      <c r="C598" s="44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39"/>
      <c r="AI598" s="39"/>
      <c r="AJ598" s="39"/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</row>
    <row r="599" spans="1:65" ht="19.5" customHeight="1" x14ac:dyDescent="0.6">
      <c r="A599" s="39"/>
      <c r="B599" s="39"/>
      <c r="C599" s="44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39"/>
      <c r="AI599" s="39"/>
      <c r="AJ599" s="39"/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</row>
    <row r="600" spans="1:65" ht="19.5" customHeight="1" x14ac:dyDescent="0.6">
      <c r="A600" s="39"/>
      <c r="B600" s="39"/>
      <c r="C600" s="44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39"/>
      <c r="AI600" s="39"/>
      <c r="AJ600" s="39"/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</row>
    <row r="601" spans="1:65" ht="19.5" customHeight="1" x14ac:dyDescent="0.6">
      <c r="A601" s="39"/>
      <c r="B601" s="39"/>
      <c r="C601" s="44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39"/>
      <c r="AI601" s="39"/>
      <c r="AJ601" s="39"/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</row>
    <row r="602" spans="1:65" ht="19.5" customHeight="1" x14ac:dyDescent="0.6">
      <c r="A602" s="39"/>
      <c r="B602" s="39"/>
      <c r="C602" s="44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</row>
    <row r="603" spans="1:65" ht="19.5" customHeight="1" x14ac:dyDescent="0.6">
      <c r="A603" s="39"/>
      <c r="B603" s="39"/>
      <c r="C603" s="44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39"/>
      <c r="AI603" s="39"/>
      <c r="AJ603" s="39"/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</row>
    <row r="604" spans="1:65" ht="19.5" customHeight="1" x14ac:dyDescent="0.6">
      <c r="A604" s="39"/>
      <c r="B604" s="39"/>
      <c r="C604" s="44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39"/>
      <c r="AI604" s="39"/>
      <c r="AJ604" s="39"/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</row>
    <row r="605" spans="1:65" ht="19.5" customHeight="1" x14ac:dyDescent="0.6">
      <c r="A605" s="39"/>
      <c r="B605" s="39"/>
      <c r="C605" s="44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39"/>
      <c r="AI605" s="39"/>
      <c r="AJ605" s="39"/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</row>
    <row r="606" spans="1:65" ht="19.5" customHeight="1" x14ac:dyDescent="0.6">
      <c r="A606" s="39"/>
      <c r="B606" s="39"/>
      <c r="C606" s="44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39"/>
      <c r="AI606" s="39"/>
      <c r="AJ606" s="39"/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</row>
    <row r="607" spans="1:65" ht="19.5" customHeight="1" x14ac:dyDescent="0.6">
      <c r="A607" s="39"/>
      <c r="B607" s="39"/>
      <c r="C607" s="44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39"/>
      <c r="AI607" s="39"/>
      <c r="AJ607" s="39"/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</row>
    <row r="608" spans="1:65" ht="19.5" customHeight="1" x14ac:dyDescent="0.6">
      <c r="A608" s="39"/>
      <c r="B608" s="39"/>
      <c r="C608" s="44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39"/>
      <c r="AI608" s="39"/>
      <c r="AJ608" s="39"/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</row>
    <row r="609" spans="1:65" ht="19.5" customHeight="1" x14ac:dyDescent="0.6">
      <c r="A609" s="39"/>
      <c r="B609" s="39"/>
      <c r="C609" s="44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39"/>
      <c r="AI609" s="39"/>
      <c r="AJ609" s="39"/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</row>
    <row r="610" spans="1:65" ht="19.5" customHeight="1" x14ac:dyDescent="0.6">
      <c r="A610" s="39"/>
      <c r="B610" s="39"/>
      <c r="C610" s="44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39"/>
      <c r="AI610" s="39"/>
      <c r="AJ610" s="39"/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</row>
    <row r="611" spans="1:65" ht="19.5" customHeight="1" x14ac:dyDescent="0.6">
      <c r="A611" s="39"/>
      <c r="B611" s="39"/>
      <c r="C611" s="44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39"/>
      <c r="AI611" s="39"/>
      <c r="AJ611" s="39"/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</row>
    <row r="612" spans="1:65" ht="19.5" customHeight="1" x14ac:dyDescent="0.6">
      <c r="A612" s="39"/>
      <c r="B612" s="39"/>
      <c r="C612" s="44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39"/>
      <c r="AI612" s="39"/>
      <c r="AJ612" s="39"/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</row>
    <row r="613" spans="1:65" ht="19.5" customHeight="1" x14ac:dyDescent="0.6">
      <c r="A613" s="39"/>
      <c r="B613" s="39"/>
      <c r="C613" s="44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39"/>
      <c r="AI613" s="39"/>
      <c r="AJ613" s="39"/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</row>
    <row r="614" spans="1:65" ht="19.5" customHeight="1" x14ac:dyDescent="0.6">
      <c r="A614" s="39"/>
      <c r="B614" s="39"/>
      <c r="C614" s="44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</row>
    <row r="615" spans="1:65" ht="19.5" customHeight="1" x14ac:dyDescent="0.6">
      <c r="A615" s="39"/>
      <c r="B615" s="39"/>
      <c r="C615" s="44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39"/>
      <c r="AI615" s="39"/>
      <c r="AJ615" s="39"/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</row>
    <row r="616" spans="1:65" ht="19.5" customHeight="1" x14ac:dyDescent="0.6">
      <c r="A616" s="39"/>
      <c r="B616" s="39"/>
      <c r="C616" s="44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39"/>
      <c r="AI616" s="39"/>
      <c r="AJ616" s="39"/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</row>
    <row r="617" spans="1:65" ht="19.5" customHeight="1" x14ac:dyDescent="0.6">
      <c r="A617" s="39"/>
      <c r="B617" s="39"/>
      <c r="C617" s="44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39"/>
      <c r="AI617" s="39"/>
      <c r="AJ617" s="39"/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</row>
    <row r="618" spans="1:65" ht="19.5" customHeight="1" x14ac:dyDescent="0.6">
      <c r="A618" s="39"/>
      <c r="B618" s="39"/>
      <c r="C618" s="44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39"/>
      <c r="AI618" s="39"/>
      <c r="AJ618" s="39"/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</row>
    <row r="619" spans="1:65" ht="19.5" customHeight="1" x14ac:dyDescent="0.6">
      <c r="A619" s="39"/>
      <c r="B619" s="39"/>
      <c r="C619" s="44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39"/>
      <c r="AI619" s="39"/>
      <c r="AJ619" s="39"/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</row>
    <row r="620" spans="1:65" ht="19.5" customHeight="1" x14ac:dyDescent="0.6">
      <c r="A620" s="39"/>
      <c r="B620" s="39"/>
      <c r="C620" s="44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39"/>
      <c r="AI620" s="39"/>
      <c r="AJ620" s="39"/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</row>
    <row r="621" spans="1:65" ht="19.5" customHeight="1" x14ac:dyDescent="0.6">
      <c r="A621" s="39"/>
      <c r="B621" s="39"/>
      <c r="C621" s="44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39"/>
      <c r="AI621" s="39"/>
      <c r="AJ621" s="39"/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</row>
    <row r="622" spans="1:65" ht="19.5" customHeight="1" x14ac:dyDescent="0.6">
      <c r="A622" s="39"/>
      <c r="B622" s="39"/>
      <c r="C622" s="44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39"/>
      <c r="AI622" s="39"/>
      <c r="AJ622" s="39"/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</row>
    <row r="623" spans="1:65" ht="19.5" customHeight="1" x14ac:dyDescent="0.6">
      <c r="A623" s="39"/>
      <c r="B623" s="39"/>
      <c r="C623" s="44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39"/>
      <c r="AI623" s="39"/>
      <c r="AJ623" s="39"/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</row>
    <row r="624" spans="1:65" ht="19.5" customHeight="1" x14ac:dyDescent="0.6">
      <c r="A624" s="39"/>
      <c r="B624" s="39"/>
      <c r="C624" s="44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39"/>
      <c r="AI624" s="39"/>
      <c r="AJ624" s="39"/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</row>
    <row r="625" spans="1:65" ht="19.5" customHeight="1" x14ac:dyDescent="0.6">
      <c r="A625" s="39"/>
      <c r="B625" s="39"/>
      <c r="C625" s="44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39"/>
      <c r="AI625" s="39"/>
      <c r="AJ625" s="39"/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</row>
    <row r="626" spans="1:65" ht="19.5" customHeight="1" x14ac:dyDescent="0.6">
      <c r="A626" s="39"/>
      <c r="B626" s="39"/>
      <c r="C626" s="44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</row>
    <row r="627" spans="1:65" ht="19.5" customHeight="1" x14ac:dyDescent="0.6">
      <c r="A627" s="39"/>
      <c r="B627" s="39"/>
      <c r="C627" s="44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39"/>
      <c r="AI627" s="39"/>
      <c r="AJ627" s="39"/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</row>
    <row r="628" spans="1:65" ht="19.5" customHeight="1" x14ac:dyDescent="0.6">
      <c r="A628" s="39"/>
      <c r="B628" s="39"/>
      <c r="C628" s="44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39"/>
      <c r="AI628" s="39"/>
      <c r="AJ628" s="39"/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</row>
    <row r="629" spans="1:65" ht="19.5" customHeight="1" x14ac:dyDescent="0.6">
      <c r="A629" s="39"/>
      <c r="B629" s="39"/>
      <c r="C629" s="44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39"/>
      <c r="AI629" s="39"/>
      <c r="AJ629" s="39"/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</row>
    <row r="630" spans="1:65" ht="19.5" customHeight="1" x14ac:dyDescent="0.6">
      <c r="A630" s="39"/>
      <c r="B630" s="39"/>
      <c r="C630" s="44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39"/>
      <c r="AI630" s="39"/>
      <c r="AJ630" s="39"/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</row>
    <row r="631" spans="1:65" ht="19.5" customHeight="1" x14ac:dyDescent="0.6">
      <c r="A631" s="39"/>
      <c r="B631" s="39"/>
      <c r="C631" s="44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39"/>
      <c r="AI631" s="39"/>
      <c r="AJ631" s="39"/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</row>
    <row r="632" spans="1:65" ht="19.5" customHeight="1" x14ac:dyDescent="0.6">
      <c r="A632" s="39"/>
      <c r="B632" s="39"/>
      <c r="C632" s="44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39"/>
      <c r="AI632" s="39"/>
      <c r="AJ632" s="39"/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</row>
    <row r="633" spans="1:65" ht="19.5" customHeight="1" x14ac:dyDescent="0.6">
      <c r="A633" s="39"/>
      <c r="B633" s="39"/>
      <c r="C633" s="44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39"/>
      <c r="AI633" s="39"/>
      <c r="AJ633" s="39"/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</row>
    <row r="634" spans="1:65" ht="19.5" customHeight="1" x14ac:dyDescent="0.6">
      <c r="A634" s="39"/>
      <c r="B634" s="39"/>
      <c r="C634" s="44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39"/>
      <c r="AI634" s="39"/>
      <c r="AJ634" s="39"/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</row>
    <row r="635" spans="1:65" ht="19.5" customHeight="1" x14ac:dyDescent="0.6">
      <c r="A635" s="39"/>
      <c r="B635" s="39"/>
      <c r="C635" s="44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39"/>
      <c r="AI635" s="39"/>
      <c r="AJ635" s="39"/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</row>
    <row r="636" spans="1:65" ht="19.5" customHeight="1" x14ac:dyDescent="0.6">
      <c r="A636" s="39"/>
      <c r="B636" s="39"/>
      <c r="C636" s="44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39"/>
      <c r="AI636" s="39"/>
      <c r="AJ636" s="39"/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</row>
    <row r="637" spans="1:65" ht="19.5" customHeight="1" x14ac:dyDescent="0.6">
      <c r="A637" s="39"/>
      <c r="B637" s="39"/>
      <c r="C637" s="44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39"/>
      <c r="AI637" s="39"/>
      <c r="AJ637" s="39"/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</row>
    <row r="638" spans="1:65" ht="19.5" customHeight="1" x14ac:dyDescent="0.6">
      <c r="A638" s="39"/>
      <c r="B638" s="39"/>
      <c r="C638" s="44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</row>
    <row r="639" spans="1:65" ht="19.5" customHeight="1" x14ac:dyDescent="0.6">
      <c r="A639" s="39"/>
      <c r="B639" s="39"/>
      <c r="C639" s="44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39"/>
      <c r="AI639" s="39"/>
      <c r="AJ639" s="39"/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</row>
    <row r="640" spans="1:65" ht="19.5" customHeight="1" x14ac:dyDescent="0.6">
      <c r="A640" s="39"/>
      <c r="B640" s="39"/>
      <c r="C640" s="44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39"/>
      <c r="AI640" s="39"/>
      <c r="AJ640" s="39"/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</row>
    <row r="641" spans="1:65" ht="19.5" customHeight="1" x14ac:dyDescent="0.6">
      <c r="A641" s="39"/>
      <c r="B641" s="39"/>
      <c r="C641" s="44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39"/>
      <c r="AI641" s="39"/>
      <c r="AJ641" s="39"/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</row>
    <row r="642" spans="1:65" ht="19.5" customHeight="1" x14ac:dyDescent="0.6">
      <c r="A642" s="39"/>
      <c r="B642" s="39"/>
      <c r="C642" s="44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39"/>
      <c r="AI642" s="39"/>
      <c r="AJ642" s="39"/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</row>
    <row r="643" spans="1:65" ht="19.5" customHeight="1" x14ac:dyDescent="0.6">
      <c r="A643" s="39"/>
      <c r="B643" s="39"/>
      <c r="C643" s="44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39"/>
      <c r="AI643" s="39"/>
      <c r="AJ643" s="39"/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</row>
    <row r="644" spans="1:65" ht="19.5" customHeight="1" x14ac:dyDescent="0.6">
      <c r="A644" s="39"/>
      <c r="B644" s="39"/>
      <c r="C644" s="44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39"/>
      <c r="AI644" s="39"/>
      <c r="AJ644" s="39"/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</row>
    <row r="645" spans="1:65" ht="19.5" customHeight="1" x14ac:dyDescent="0.6">
      <c r="A645" s="39"/>
      <c r="B645" s="39"/>
      <c r="C645" s="44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39"/>
      <c r="AI645" s="39"/>
      <c r="AJ645" s="39"/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</row>
    <row r="646" spans="1:65" ht="19.5" customHeight="1" x14ac:dyDescent="0.6">
      <c r="A646" s="39"/>
      <c r="B646" s="39"/>
      <c r="C646" s="44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39"/>
      <c r="AI646" s="39"/>
      <c r="AJ646" s="39"/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</row>
    <row r="647" spans="1:65" ht="19.5" customHeight="1" x14ac:dyDescent="0.6">
      <c r="A647" s="39"/>
      <c r="B647" s="39"/>
      <c r="C647" s="44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39"/>
      <c r="AI647" s="39"/>
      <c r="AJ647" s="39"/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</row>
    <row r="648" spans="1:65" ht="19.5" customHeight="1" x14ac:dyDescent="0.6">
      <c r="A648" s="39"/>
      <c r="B648" s="39"/>
      <c r="C648" s="44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39"/>
      <c r="AI648" s="39"/>
      <c r="AJ648" s="39"/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</row>
    <row r="649" spans="1:65" ht="19.5" customHeight="1" x14ac:dyDescent="0.6">
      <c r="A649" s="39"/>
      <c r="B649" s="39"/>
      <c r="C649" s="44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39"/>
      <c r="AI649" s="39"/>
      <c r="AJ649" s="39"/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</row>
    <row r="650" spans="1:65" ht="19.5" customHeight="1" x14ac:dyDescent="0.6">
      <c r="A650" s="39"/>
      <c r="B650" s="39"/>
      <c r="C650" s="44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</row>
    <row r="651" spans="1:65" ht="19.5" customHeight="1" x14ac:dyDescent="0.6">
      <c r="A651" s="39"/>
      <c r="B651" s="39"/>
      <c r="C651" s="44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39"/>
      <c r="AI651" s="39"/>
      <c r="AJ651" s="39"/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</row>
    <row r="652" spans="1:65" ht="19.5" customHeight="1" x14ac:dyDescent="0.6">
      <c r="A652" s="39"/>
      <c r="B652" s="39"/>
      <c r="C652" s="44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39"/>
      <c r="AI652" s="39"/>
      <c r="AJ652" s="39"/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</row>
    <row r="653" spans="1:65" ht="19.5" customHeight="1" x14ac:dyDescent="0.6">
      <c r="A653" s="39"/>
      <c r="B653" s="39"/>
      <c r="C653" s="44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39"/>
      <c r="AI653" s="39"/>
      <c r="AJ653" s="39"/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</row>
    <row r="654" spans="1:65" ht="19.5" customHeight="1" x14ac:dyDescent="0.6">
      <c r="A654" s="39"/>
      <c r="B654" s="39"/>
      <c r="C654" s="44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39"/>
      <c r="AI654" s="39"/>
      <c r="AJ654" s="39"/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</row>
    <row r="655" spans="1:65" ht="19.5" customHeight="1" x14ac:dyDescent="0.6">
      <c r="A655" s="39"/>
      <c r="B655" s="39"/>
      <c r="C655" s="44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39"/>
      <c r="AI655" s="39"/>
      <c r="AJ655" s="39"/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</row>
    <row r="656" spans="1:65" ht="19.5" customHeight="1" x14ac:dyDescent="0.6">
      <c r="A656" s="39"/>
      <c r="B656" s="39"/>
      <c r="C656" s="44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39"/>
      <c r="AI656" s="39"/>
      <c r="AJ656" s="39"/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</row>
    <row r="657" spans="1:65" ht="19.5" customHeight="1" x14ac:dyDescent="0.6">
      <c r="A657" s="39"/>
      <c r="B657" s="39"/>
      <c r="C657" s="44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39"/>
      <c r="AI657" s="39"/>
      <c r="AJ657" s="39"/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</row>
    <row r="658" spans="1:65" ht="19.5" customHeight="1" x14ac:dyDescent="0.6">
      <c r="A658" s="39"/>
      <c r="B658" s="39"/>
      <c r="C658" s="44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39"/>
      <c r="AI658" s="39"/>
      <c r="AJ658" s="39"/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</row>
    <row r="659" spans="1:65" ht="19.5" customHeight="1" x14ac:dyDescent="0.6">
      <c r="A659" s="39"/>
      <c r="B659" s="39"/>
      <c r="C659" s="44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39"/>
      <c r="AI659" s="39"/>
      <c r="AJ659" s="39"/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</row>
    <row r="660" spans="1:65" ht="19.5" customHeight="1" x14ac:dyDescent="0.6">
      <c r="A660" s="39"/>
      <c r="B660" s="39"/>
      <c r="C660" s="44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39"/>
      <c r="AI660" s="39"/>
      <c r="AJ660" s="39"/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</row>
    <row r="661" spans="1:65" ht="19.5" customHeight="1" x14ac:dyDescent="0.6">
      <c r="A661" s="39"/>
      <c r="B661" s="39"/>
      <c r="C661" s="44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39"/>
      <c r="AI661" s="39"/>
      <c r="AJ661" s="39"/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</row>
    <row r="662" spans="1:65" ht="19.5" customHeight="1" x14ac:dyDescent="0.6">
      <c r="A662" s="39"/>
      <c r="B662" s="39"/>
      <c r="C662" s="44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</row>
    <row r="663" spans="1:65" ht="19.5" customHeight="1" x14ac:dyDescent="0.6">
      <c r="A663" s="39"/>
      <c r="B663" s="39"/>
      <c r="C663" s="44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39"/>
      <c r="AI663" s="39"/>
      <c r="AJ663" s="39"/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</row>
    <row r="664" spans="1:65" ht="19.5" customHeight="1" x14ac:dyDescent="0.6">
      <c r="A664" s="39"/>
      <c r="B664" s="39"/>
      <c r="C664" s="44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39"/>
      <c r="AI664" s="39"/>
      <c r="AJ664" s="39"/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</row>
    <row r="665" spans="1:65" ht="19.5" customHeight="1" x14ac:dyDescent="0.6">
      <c r="A665" s="39"/>
      <c r="B665" s="39"/>
      <c r="C665" s="44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39"/>
      <c r="AI665" s="39"/>
      <c r="AJ665" s="39"/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</row>
    <row r="666" spans="1:65" ht="19.5" customHeight="1" x14ac:dyDescent="0.6">
      <c r="A666" s="39"/>
      <c r="B666" s="39"/>
      <c r="C666" s="44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39"/>
      <c r="AI666" s="39"/>
      <c r="AJ666" s="39"/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</row>
    <row r="667" spans="1:65" ht="19.5" customHeight="1" x14ac:dyDescent="0.6">
      <c r="A667" s="39"/>
      <c r="B667" s="39"/>
      <c r="C667" s="44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39"/>
      <c r="AI667" s="39"/>
      <c r="AJ667" s="39"/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</row>
    <row r="668" spans="1:65" ht="19.5" customHeight="1" x14ac:dyDescent="0.6">
      <c r="A668" s="39"/>
      <c r="B668" s="39"/>
      <c r="C668" s="44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39"/>
      <c r="AI668" s="39"/>
      <c r="AJ668" s="39"/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</row>
    <row r="669" spans="1:65" ht="19.5" customHeight="1" x14ac:dyDescent="0.6">
      <c r="A669" s="39"/>
      <c r="B669" s="39"/>
      <c r="C669" s="44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39"/>
      <c r="AI669" s="39"/>
      <c r="AJ669" s="39"/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</row>
    <row r="670" spans="1:65" ht="19.5" customHeight="1" x14ac:dyDescent="0.6">
      <c r="A670" s="39"/>
      <c r="B670" s="39"/>
      <c r="C670" s="44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39"/>
      <c r="AI670" s="39"/>
      <c r="AJ670" s="39"/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</row>
    <row r="671" spans="1:65" ht="19.5" customHeight="1" x14ac:dyDescent="0.6">
      <c r="A671" s="39"/>
      <c r="B671" s="39"/>
      <c r="C671" s="44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39"/>
      <c r="AI671" s="39"/>
      <c r="AJ671" s="39"/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</row>
    <row r="672" spans="1:65" ht="19.5" customHeight="1" x14ac:dyDescent="0.6">
      <c r="A672" s="39"/>
      <c r="B672" s="39"/>
      <c r="C672" s="44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39"/>
      <c r="AI672" s="39"/>
      <c r="AJ672" s="39"/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</row>
    <row r="673" spans="1:65" ht="19.5" customHeight="1" x14ac:dyDescent="0.6">
      <c r="A673" s="39"/>
      <c r="B673" s="39"/>
      <c r="C673" s="44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39"/>
      <c r="AI673" s="39"/>
      <c r="AJ673" s="39"/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</row>
    <row r="674" spans="1:65" ht="19.5" customHeight="1" x14ac:dyDescent="0.6">
      <c r="A674" s="39"/>
      <c r="B674" s="39"/>
      <c r="C674" s="44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</row>
    <row r="675" spans="1:65" ht="19.5" customHeight="1" x14ac:dyDescent="0.6">
      <c r="A675" s="39"/>
      <c r="B675" s="39"/>
      <c r="C675" s="44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39"/>
      <c r="AI675" s="39"/>
      <c r="AJ675" s="39"/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</row>
    <row r="676" spans="1:65" ht="19.5" customHeight="1" x14ac:dyDescent="0.6">
      <c r="A676" s="39"/>
      <c r="B676" s="39"/>
      <c r="C676" s="44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39"/>
      <c r="AI676" s="39"/>
      <c r="AJ676" s="39"/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</row>
    <row r="677" spans="1:65" ht="19.5" customHeight="1" x14ac:dyDescent="0.6">
      <c r="A677" s="39"/>
      <c r="B677" s="39"/>
      <c r="C677" s="44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39"/>
      <c r="AI677" s="39"/>
      <c r="AJ677" s="39"/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</row>
    <row r="678" spans="1:65" ht="19.5" customHeight="1" x14ac:dyDescent="0.6">
      <c r="A678" s="39"/>
      <c r="B678" s="39"/>
      <c r="C678" s="44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39"/>
      <c r="AI678" s="39"/>
      <c r="AJ678" s="39"/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</row>
    <row r="679" spans="1:65" ht="19.5" customHeight="1" x14ac:dyDescent="0.6">
      <c r="A679" s="39"/>
      <c r="B679" s="39"/>
      <c r="C679" s="44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39"/>
      <c r="AI679" s="39"/>
      <c r="AJ679" s="39"/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</row>
    <row r="680" spans="1:65" ht="19.5" customHeight="1" x14ac:dyDescent="0.6">
      <c r="A680" s="39"/>
      <c r="B680" s="39"/>
      <c r="C680" s="44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39"/>
      <c r="AI680" s="39"/>
      <c r="AJ680" s="39"/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</row>
    <row r="681" spans="1:65" ht="19.5" customHeight="1" x14ac:dyDescent="0.6">
      <c r="A681" s="39"/>
      <c r="B681" s="39"/>
      <c r="C681" s="44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39"/>
      <c r="AI681" s="39"/>
      <c r="AJ681" s="39"/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</row>
    <row r="682" spans="1:65" ht="19.5" customHeight="1" x14ac:dyDescent="0.6">
      <c r="A682" s="39"/>
      <c r="B682" s="39"/>
      <c r="C682" s="44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39"/>
      <c r="AI682" s="39"/>
      <c r="AJ682" s="39"/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</row>
    <row r="683" spans="1:65" ht="19.5" customHeight="1" x14ac:dyDescent="0.6">
      <c r="A683" s="39"/>
      <c r="B683" s="39"/>
      <c r="C683" s="44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39"/>
      <c r="AI683" s="39"/>
      <c r="AJ683" s="39"/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</row>
    <row r="684" spans="1:65" ht="19.5" customHeight="1" x14ac:dyDescent="0.6">
      <c r="A684" s="39"/>
      <c r="B684" s="39"/>
      <c r="C684" s="44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39"/>
      <c r="AI684" s="39"/>
      <c r="AJ684" s="39"/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</row>
    <row r="685" spans="1:65" ht="19.5" customHeight="1" x14ac:dyDescent="0.6">
      <c r="A685" s="39"/>
      <c r="B685" s="39"/>
      <c r="C685" s="44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39"/>
      <c r="AI685" s="39"/>
      <c r="AJ685" s="39"/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</row>
    <row r="686" spans="1:65" ht="19.5" customHeight="1" x14ac:dyDescent="0.6">
      <c r="A686" s="39"/>
      <c r="B686" s="39"/>
      <c r="C686" s="44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</row>
    <row r="687" spans="1:65" ht="19.5" customHeight="1" x14ac:dyDescent="0.6">
      <c r="A687" s="39"/>
      <c r="B687" s="39"/>
      <c r="C687" s="44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39"/>
      <c r="AI687" s="39"/>
      <c r="AJ687" s="39"/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</row>
    <row r="688" spans="1:65" ht="19.5" customHeight="1" x14ac:dyDescent="0.6">
      <c r="A688" s="39"/>
      <c r="B688" s="39"/>
      <c r="C688" s="44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39"/>
      <c r="AI688" s="39"/>
      <c r="AJ688" s="39"/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</row>
    <row r="689" spans="1:65" ht="19.5" customHeight="1" x14ac:dyDescent="0.6">
      <c r="A689" s="39"/>
      <c r="B689" s="39"/>
      <c r="C689" s="44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39"/>
      <c r="AI689" s="39"/>
      <c r="AJ689" s="39"/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</row>
    <row r="690" spans="1:65" ht="19.5" customHeight="1" x14ac:dyDescent="0.6">
      <c r="A690" s="39"/>
      <c r="B690" s="39"/>
      <c r="C690" s="44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39"/>
      <c r="AI690" s="39"/>
      <c r="AJ690" s="39"/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</row>
    <row r="691" spans="1:65" ht="19.5" customHeight="1" x14ac:dyDescent="0.6">
      <c r="A691" s="39"/>
      <c r="B691" s="39"/>
      <c r="C691" s="44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39"/>
      <c r="AI691" s="39"/>
      <c r="AJ691" s="39"/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</row>
    <row r="692" spans="1:65" ht="19.5" customHeight="1" x14ac:dyDescent="0.6">
      <c r="A692" s="39"/>
      <c r="B692" s="39"/>
      <c r="C692" s="44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39"/>
      <c r="AI692" s="39"/>
      <c r="AJ692" s="39"/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</row>
    <row r="693" spans="1:65" ht="19.5" customHeight="1" x14ac:dyDescent="0.6">
      <c r="A693" s="39"/>
      <c r="B693" s="39"/>
      <c r="C693" s="44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39"/>
      <c r="AI693" s="39"/>
      <c r="AJ693" s="39"/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</row>
    <row r="694" spans="1:65" ht="19.5" customHeight="1" x14ac:dyDescent="0.6">
      <c r="A694" s="39"/>
      <c r="B694" s="39"/>
      <c r="C694" s="44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39"/>
      <c r="AI694" s="39"/>
      <c r="AJ694" s="39"/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</row>
    <row r="695" spans="1:65" ht="19.5" customHeight="1" x14ac:dyDescent="0.6">
      <c r="A695" s="39"/>
      <c r="B695" s="39"/>
      <c r="C695" s="44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39"/>
      <c r="AI695" s="39"/>
      <c r="AJ695" s="39"/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</row>
    <row r="696" spans="1:65" ht="19.5" customHeight="1" x14ac:dyDescent="0.6">
      <c r="A696" s="39"/>
      <c r="B696" s="39"/>
      <c r="C696" s="44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39"/>
      <c r="AI696" s="39"/>
      <c r="AJ696" s="39"/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</row>
    <row r="697" spans="1:65" ht="19.5" customHeight="1" x14ac:dyDescent="0.6">
      <c r="A697" s="39"/>
      <c r="B697" s="39"/>
      <c r="C697" s="44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39"/>
      <c r="AI697" s="39"/>
      <c r="AJ697" s="39"/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</row>
    <row r="698" spans="1:65" ht="19.5" customHeight="1" x14ac:dyDescent="0.6">
      <c r="A698" s="39"/>
      <c r="B698" s="39"/>
      <c r="C698" s="44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</row>
    <row r="699" spans="1:65" ht="19.5" customHeight="1" x14ac:dyDescent="0.6">
      <c r="A699" s="39"/>
      <c r="B699" s="39"/>
      <c r="C699" s="44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</row>
    <row r="700" spans="1:65" ht="19.5" customHeight="1" x14ac:dyDescent="0.6">
      <c r="A700" s="39"/>
      <c r="B700" s="39"/>
      <c r="C700" s="44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39"/>
      <c r="AI700" s="39"/>
      <c r="AJ700" s="39"/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</row>
    <row r="701" spans="1:65" ht="19.5" customHeight="1" x14ac:dyDescent="0.6">
      <c r="A701" s="39"/>
      <c r="B701" s="39"/>
      <c r="C701" s="44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39"/>
      <c r="AI701" s="39"/>
      <c r="AJ701" s="39"/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</row>
    <row r="702" spans="1:65" ht="19.5" customHeight="1" x14ac:dyDescent="0.6">
      <c r="A702" s="39"/>
      <c r="B702" s="39"/>
      <c r="C702" s="44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39"/>
      <c r="AI702" s="39"/>
      <c r="AJ702" s="39"/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</row>
    <row r="703" spans="1:65" ht="19.5" customHeight="1" x14ac:dyDescent="0.6">
      <c r="A703" s="39"/>
      <c r="B703" s="39"/>
      <c r="C703" s="44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39"/>
      <c r="AI703" s="39"/>
      <c r="AJ703" s="39"/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</row>
    <row r="704" spans="1:65" ht="19.5" customHeight="1" x14ac:dyDescent="0.6">
      <c r="A704" s="39"/>
      <c r="B704" s="39"/>
      <c r="C704" s="44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39"/>
      <c r="AI704" s="39"/>
      <c r="AJ704" s="39"/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</row>
    <row r="705" spans="1:65" ht="19.5" customHeight="1" x14ac:dyDescent="0.6">
      <c r="A705" s="39"/>
      <c r="B705" s="39"/>
      <c r="C705" s="44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39"/>
      <c r="AI705" s="39"/>
      <c r="AJ705" s="39"/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</row>
    <row r="706" spans="1:65" ht="19.5" customHeight="1" x14ac:dyDescent="0.6">
      <c r="A706" s="39"/>
      <c r="B706" s="39"/>
      <c r="C706" s="44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39"/>
      <c r="AI706" s="39"/>
      <c r="AJ706" s="39"/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</row>
    <row r="707" spans="1:65" ht="19.5" customHeight="1" x14ac:dyDescent="0.6">
      <c r="A707" s="39"/>
      <c r="B707" s="39"/>
      <c r="C707" s="44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39"/>
      <c r="AI707" s="39"/>
      <c r="AJ707" s="39"/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</row>
    <row r="708" spans="1:65" ht="19.5" customHeight="1" x14ac:dyDescent="0.6">
      <c r="A708" s="39"/>
      <c r="B708" s="39"/>
      <c r="C708" s="44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39"/>
      <c r="AI708" s="39"/>
      <c r="AJ708" s="39"/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</row>
    <row r="709" spans="1:65" ht="19.5" customHeight="1" x14ac:dyDescent="0.6">
      <c r="A709" s="39"/>
      <c r="B709" s="39"/>
      <c r="C709" s="44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39"/>
      <c r="AI709" s="39"/>
      <c r="AJ709" s="39"/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</row>
    <row r="710" spans="1:65" ht="19.5" customHeight="1" x14ac:dyDescent="0.6">
      <c r="A710" s="39"/>
      <c r="B710" s="39"/>
      <c r="C710" s="44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39"/>
      <c r="AI710" s="39"/>
      <c r="AJ710" s="39"/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</row>
    <row r="711" spans="1:65" ht="19.5" customHeight="1" x14ac:dyDescent="0.6">
      <c r="A711" s="39"/>
      <c r="B711" s="39"/>
      <c r="C711" s="44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</row>
    <row r="712" spans="1:65" ht="19.5" customHeight="1" x14ac:dyDescent="0.6">
      <c r="A712" s="39"/>
      <c r="B712" s="39"/>
      <c r="C712" s="44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39"/>
      <c r="AI712" s="39"/>
      <c r="AJ712" s="39"/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</row>
    <row r="713" spans="1:65" ht="19.5" customHeight="1" x14ac:dyDescent="0.6">
      <c r="A713" s="39"/>
      <c r="B713" s="39"/>
      <c r="C713" s="44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39"/>
      <c r="AI713" s="39"/>
      <c r="AJ713" s="39"/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</row>
    <row r="714" spans="1:65" ht="19.5" customHeight="1" x14ac:dyDescent="0.6">
      <c r="A714" s="39"/>
      <c r="B714" s="39"/>
      <c r="C714" s="44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39"/>
      <c r="AI714" s="39"/>
      <c r="AJ714" s="39"/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</row>
    <row r="715" spans="1:65" ht="19.5" customHeight="1" x14ac:dyDescent="0.6">
      <c r="A715" s="39"/>
      <c r="B715" s="39"/>
      <c r="C715" s="44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39"/>
      <c r="AI715" s="39"/>
      <c r="AJ715" s="39"/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</row>
    <row r="716" spans="1:65" ht="19.5" customHeight="1" x14ac:dyDescent="0.6">
      <c r="A716" s="39"/>
      <c r="B716" s="39"/>
      <c r="C716" s="44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39"/>
      <c r="AI716" s="39"/>
      <c r="AJ716" s="39"/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</row>
    <row r="717" spans="1:65" ht="19.5" customHeight="1" x14ac:dyDescent="0.6">
      <c r="A717" s="39"/>
      <c r="B717" s="39"/>
      <c r="C717" s="44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39"/>
      <c r="AI717" s="39"/>
      <c r="AJ717" s="39"/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</row>
    <row r="718" spans="1:65" ht="19.5" customHeight="1" x14ac:dyDescent="0.6">
      <c r="A718" s="39"/>
      <c r="B718" s="39"/>
      <c r="C718" s="44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39"/>
      <c r="AI718" s="39"/>
      <c r="AJ718" s="39"/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</row>
    <row r="719" spans="1:65" ht="19.5" customHeight="1" x14ac:dyDescent="0.6">
      <c r="A719" s="39"/>
      <c r="B719" s="39"/>
      <c r="C719" s="44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39"/>
      <c r="AI719" s="39"/>
      <c r="AJ719" s="39"/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</row>
    <row r="720" spans="1:65" ht="19.5" customHeight="1" x14ac:dyDescent="0.6">
      <c r="A720" s="39"/>
      <c r="B720" s="39"/>
      <c r="C720" s="44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39"/>
      <c r="AI720" s="39"/>
      <c r="AJ720" s="39"/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</row>
    <row r="721" spans="1:65" ht="19.5" customHeight="1" x14ac:dyDescent="0.6">
      <c r="A721" s="39"/>
      <c r="B721" s="39"/>
      <c r="C721" s="44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39"/>
      <c r="AI721" s="39"/>
      <c r="AJ721" s="39"/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</row>
    <row r="722" spans="1:65" ht="19.5" customHeight="1" x14ac:dyDescent="0.6">
      <c r="A722" s="39"/>
      <c r="B722" s="39"/>
      <c r="C722" s="44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39"/>
      <c r="AI722" s="39"/>
      <c r="AJ722" s="39"/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</row>
    <row r="723" spans="1:65" ht="19.5" customHeight="1" x14ac:dyDescent="0.6">
      <c r="A723" s="39"/>
      <c r="B723" s="39"/>
      <c r="C723" s="44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</row>
    <row r="724" spans="1:65" ht="19.5" customHeight="1" x14ac:dyDescent="0.6">
      <c r="A724" s="39"/>
      <c r="B724" s="39"/>
      <c r="C724" s="44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39"/>
      <c r="AI724" s="39"/>
      <c r="AJ724" s="39"/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</row>
    <row r="725" spans="1:65" ht="19.5" customHeight="1" x14ac:dyDescent="0.6">
      <c r="A725" s="39"/>
      <c r="B725" s="39"/>
      <c r="C725" s="44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39"/>
      <c r="AI725" s="39"/>
      <c r="AJ725" s="39"/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</row>
    <row r="726" spans="1:65" ht="19.5" customHeight="1" x14ac:dyDescent="0.6">
      <c r="A726" s="39"/>
      <c r="B726" s="39"/>
      <c r="C726" s="44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39"/>
      <c r="AI726" s="39"/>
      <c r="AJ726" s="39"/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</row>
    <row r="727" spans="1:65" ht="19.5" customHeight="1" x14ac:dyDescent="0.6">
      <c r="A727" s="39"/>
      <c r="B727" s="39"/>
      <c r="C727" s="44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39"/>
      <c r="AI727" s="39"/>
      <c r="AJ727" s="39"/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</row>
    <row r="728" spans="1:65" ht="19.5" customHeight="1" x14ac:dyDescent="0.6">
      <c r="A728" s="39"/>
      <c r="B728" s="39"/>
      <c r="C728" s="44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39"/>
      <c r="AI728" s="39"/>
      <c r="AJ728" s="39"/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</row>
    <row r="729" spans="1:65" ht="19.5" customHeight="1" x14ac:dyDescent="0.6">
      <c r="A729" s="39"/>
      <c r="B729" s="39"/>
      <c r="C729" s="44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39"/>
      <c r="AI729" s="39"/>
      <c r="AJ729" s="39"/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</row>
    <row r="730" spans="1:65" ht="19.5" customHeight="1" x14ac:dyDescent="0.6">
      <c r="A730" s="39"/>
      <c r="B730" s="39"/>
      <c r="C730" s="44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39"/>
      <c r="AI730" s="39"/>
      <c r="AJ730" s="39"/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</row>
    <row r="731" spans="1:65" ht="19.5" customHeight="1" x14ac:dyDescent="0.6">
      <c r="A731" s="39"/>
      <c r="B731" s="39"/>
      <c r="C731" s="44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39"/>
      <c r="AI731" s="39"/>
      <c r="AJ731" s="39"/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</row>
    <row r="732" spans="1:65" ht="19.5" customHeight="1" x14ac:dyDescent="0.6">
      <c r="A732" s="39"/>
      <c r="B732" s="39"/>
      <c r="C732" s="44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39"/>
      <c r="AI732" s="39"/>
      <c r="AJ732" s="39"/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</row>
    <row r="733" spans="1:65" ht="19.5" customHeight="1" x14ac:dyDescent="0.6">
      <c r="A733" s="39"/>
      <c r="B733" s="39"/>
      <c r="C733" s="44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39"/>
      <c r="AI733" s="39"/>
      <c r="AJ733" s="39"/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</row>
    <row r="734" spans="1:65" ht="19.5" customHeight="1" x14ac:dyDescent="0.6">
      <c r="A734" s="39"/>
      <c r="B734" s="39"/>
      <c r="C734" s="44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39"/>
      <c r="AI734" s="39"/>
      <c r="AJ734" s="39"/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</row>
    <row r="735" spans="1:65" ht="19.5" customHeight="1" x14ac:dyDescent="0.6">
      <c r="A735" s="39"/>
      <c r="B735" s="39"/>
      <c r="C735" s="44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</row>
    <row r="736" spans="1:65" ht="19.5" customHeight="1" x14ac:dyDescent="0.6">
      <c r="A736" s="39"/>
      <c r="B736" s="39"/>
      <c r="C736" s="44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39"/>
      <c r="AI736" s="39"/>
      <c r="AJ736" s="39"/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</row>
    <row r="737" spans="1:65" ht="19.5" customHeight="1" x14ac:dyDescent="0.6">
      <c r="A737" s="39"/>
      <c r="B737" s="39"/>
      <c r="C737" s="44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39"/>
      <c r="AI737" s="39"/>
      <c r="AJ737" s="39"/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</row>
    <row r="738" spans="1:65" ht="19.5" customHeight="1" x14ac:dyDescent="0.6">
      <c r="A738" s="39"/>
      <c r="B738" s="39"/>
      <c r="C738" s="44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39"/>
      <c r="AI738" s="39"/>
      <c r="AJ738" s="39"/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</row>
    <row r="739" spans="1:65" ht="19.5" customHeight="1" x14ac:dyDescent="0.6">
      <c r="A739" s="39"/>
      <c r="B739" s="39"/>
      <c r="C739" s="44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39"/>
      <c r="AI739" s="39"/>
      <c r="AJ739" s="39"/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</row>
    <row r="740" spans="1:65" ht="19.5" customHeight="1" x14ac:dyDescent="0.6">
      <c r="A740" s="39"/>
      <c r="B740" s="39"/>
      <c r="C740" s="44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39"/>
      <c r="AI740" s="39"/>
      <c r="AJ740" s="39"/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</row>
    <row r="741" spans="1:65" ht="19.5" customHeight="1" x14ac:dyDescent="0.6">
      <c r="A741" s="39"/>
      <c r="B741" s="39"/>
      <c r="C741" s="44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39"/>
      <c r="AI741" s="39"/>
      <c r="AJ741" s="39"/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</row>
    <row r="742" spans="1:65" ht="19.5" customHeight="1" x14ac:dyDescent="0.6">
      <c r="A742" s="39"/>
      <c r="B742" s="39"/>
      <c r="C742" s="44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39"/>
      <c r="AI742" s="39"/>
      <c r="AJ742" s="39"/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</row>
    <row r="743" spans="1:65" ht="19.5" customHeight="1" x14ac:dyDescent="0.6">
      <c r="A743" s="39"/>
      <c r="B743" s="39"/>
      <c r="C743" s="44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39"/>
      <c r="AI743" s="39"/>
      <c r="AJ743" s="39"/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</row>
    <row r="744" spans="1:65" ht="19.5" customHeight="1" x14ac:dyDescent="0.6">
      <c r="A744" s="39"/>
      <c r="B744" s="39"/>
      <c r="C744" s="44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39"/>
      <c r="AI744" s="39"/>
      <c r="AJ744" s="39"/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</row>
    <row r="745" spans="1:65" ht="19.5" customHeight="1" x14ac:dyDescent="0.6">
      <c r="A745" s="39"/>
      <c r="B745" s="39"/>
      <c r="C745" s="44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39"/>
      <c r="AI745" s="39"/>
      <c r="AJ745" s="39"/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</row>
    <row r="746" spans="1:65" ht="19.5" customHeight="1" x14ac:dyDescent="0.6">
      <c r="A746" s="39"/>
      <c r="B746" s="39"/>
      <c r="C746" s="44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39"/>
      <c r="AI746" s="39"/>
      <c r="AJ746" s="39"/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</row>
    <row r="747" spans="1:65" ht="19.5" customHeight="1" x14ac:dyDescent="0.6">
      <c r="A747" s="39"/>
      <c r="B747" s="39"/>
      <c r="C747" s="44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</row>
    <row r="748" spans="1:65" ht="19.5" customHeight="1" x14ac:dyDescent="0.6">
      <c r="A748" s="39"/>
      <c r="B748" s="39"/>
      <c r="C748" s="44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39"/>
      <c r="AI748" s="39"/>
      <c r="AJ748" s="39"/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</row>
    <row r="749" spans="1:65" ht="19.5" customHeight="1" x14ac:dyDescent="0.6">
      <c r="A749" s="39"/>
      <c r="B749" s="39"/>
      <c r="C749" s="44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39"/>
      <c r="AI749" s="39"/>
      <c r="AJ749" s="39"/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</row>
    <row r="750" spans="1:65" ht="19.5" customHeight="1" x14ac:dyDescent="0.6">
      <c r="A750" s="39"/>
      <c r="B750" s="39"/>
      <c r="C750" s="44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39"/>
      <c r="AI750" s="39"/>
      <c r="AJ750" s="39"/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</row>
    <row r="751" spans="1:65" ht="19.5" customHeight="1" x14ac:dyDescent="0.6">
      <c r="A751" s="39"/>
      <c r="B751" s="39"/>
      <c r="C751" s="44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39"/>
      <c r="AI751" s="39"/>
      <c r="AJ751" s="39"/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</row>
    <row r="752" spans="1:65" ht="19.5" customHeight="1" x14ac:dyDescent="0.6">
      <c r="A752" s="39"/>
      <c r="B752" s="39"/>
      <c r="C752" s="44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39"/>
      <c r="AI752" s="39"/>
      <c r="AJ752" s="39"/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</row>
    <row r="753" spans="1:65" ht="19.5" customHeight="1" x14ac:dyDescent="0.6">
      <c r="A753" s="39"/>
      <c r="B753" s="39"/>
      <c r="C753" s="44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39"/>
      <c r="AI753" s="39"/>
      <c r="AJ753" s="39"/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</row>
    <row r="754" spans="1:65" ht="19.5" customHeight="1" x14ac:dyDescent="0.6">
      <c r="A754" s="39"/>
      <c r="B754" s="39"/>
      <c r="C754" s="44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39"/>
      <c r="AI754" s="39"/>
      <c r="AJ754" s="39"/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</row>
    <row r="755" spans="1:65" ht="19.5" customHeight="1" x14ac:dyDescent="0.6">
      <c r="A755" s="39"/>
      <c r="B755" s="39"/>
      <c r="C755" s="44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39"/>
      <c r="AI755" s="39"/>
      <c r="AJ755" s="39"/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</row>
    <row r="756" spans="1:65" ht="19.5" customHeight="1" x14ac:dyDescent="0.6">
      <c r="A756" s="39"/>
      <c r="B756" s="39"/>
      <c r="C756" s="44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39"/>
      <c r="AI756" s="39"/>
      <c r="AJ756" s="39"/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</row>
    <row r="757" spans="1:65" ht="19.5" customHeight="1" x14ac:dyDescent="0.6">
      <c r="A757" s="39"/>
      <c r="B757" s="39"/>
      <c r="C757" s="44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39"/>
      <c r="AI757" s="39"/>
      <c r="AJ757" s="39"/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</row>
    <row r="758" spans="1:65" ht="19.5" customHeight="1" x14ac:dyDescent="0.6">
      <c r="A758" s="39"/>
      <c r="B758" s="39"/>
      <c r="C758" s="44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39"/>
      <c r="AI758" s="39"/>
      <c r="AJ758" s="39"/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</row>
    <row r="759" spans="1:65" ht="19.5" customHeight="1" x14ac:dyDescent="0.6">
      <c r="A759" s="39"/>
      <c r="B759" s="39"/>
      <c r="C759" s="44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</row>
    <row r="760" spans="1:65" ht="19.5" customHeight="1" x14ac:dyDescent="0.6">
      <c r="A760" s="39"/>
      <c r="B760" s="39"/>
      <c r="C760" s="44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39"/>
      <c r="AI760" s="39"/>
      <c r="AJ760" s="39"/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</row>
    <row r="761" spans="1:65" ht="19.5" customHeight="1" x14ac:dyDescent="0.6">
      <c r="A761" s="39"/>
      <c r="B761" s="39"/>
      <c r="C761" s="44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39"/>
      <c r="AI761" s="39"/>
      <c r="AJ761" s="39"/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</row>
    <row r="762" spans="1:65" ht="19.5" customHeight="1" x14ac:dyDescent="0.6">
      <c r="A762" s="39"/>
      <c r="B762" s="39"/>
      <c r="C762" s="44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39"/>
      <c r="AI762" s="39"/>
      <c r="AJ762" s="39"/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</row>
    <row r="763" spans="1:65" ht="19.5" customHeight="1" x14ac:dyDescent="0.6">
      <c r="A763" s="39"/>
      <c r="B763" s="39"/>
      <c r="C763" s="44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39"/>
      <c r="AI763" s="39"/>
      <c r="AJ763" s="39"/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</row>
    <row r="764" spans="1:65" ht="19.5" customHeight="1" x14ac:dyDescent="0.6">
      <c r="A764" s="39"/>
      <c r="B764" s="39"/>
      <c r="C764" s="44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39"/>
      <c r="AI764" s="39"/>
      <c r="AJ764" s="39"/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</row>
    <row r="765" spans="1:65" ht="19.5" customHeight="1" x14ac:dyDescent="0.6">
      <c r="A765" s="39"/>
      <c r="B765" s="39"/>
      <c r="C765" s="44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39"/>
      <c r="AG765" s="39"/>
      <c r="AH765" s="39"/>
      <c r="AI765" s="39"/>
      <c r="AJ765" s="39"/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</row>
    <row r="766" spans="1:65" ht="19.5" customHeight="1" x14ac:dyDescent="0.6">
      <c r="A766" s="39"/>
      <c r="B766" s="39"/>
      <c r="C766" s="44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39"/>
      <c r="AG766" s="39"/>
      <c r="AH766" s="39"/>
      <c r="AI766" s="39"/>
      <c r="AJ766" s="39"/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</row>
    <row r="767" spans="1:65" ht="19.5" customHeight="1" x14ac:dyDescent="0.6">
      <c r="A767" s="39"/>
      <c r="B767" s="39"/>
      <c r="C767" s="44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39"/>
      <c r="AG767" s="39"/>
      <c r="AH767" s="39"/>
      <c r="AI767" s="39"/>
      <c r="AJ767" s="39"/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</row>
    <row r="768" spans="1:65" ht="19.5" customHeight="1" x14ac:dyDescent="0.6">
      <c r="A768" s="39"/>
      <c r="B768" s="39"/>
      <c r="C768" s="44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39"/>
      <c r="AG768" s="39"/>
      <c r="AH768" s="39"/>
      <c r="AI768" s="39"/>
      <c r="AJ768" s="39"/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</row>
    <row r="769" spans="1:65" ht="19.5" customHeight="1" x14ac:dyDescent="0.6">
      <c r="A769" s="39"/>
      <c r="B769" s="39"/>
      <c r="C769" s="44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39"/>
      <c r="AG769" s="39"/>
      <c r="AH769" s="39"/>
      <c r="AI769" s="39"/>
      <c r="AJ769" s="39"/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</row>
    <row r="770" spans="1:65" ht="19.5" customHeight="1" x14ac:dyDescent="0.6">
      <c r="A770" s="39"/>
      <c r="B770" s="39"/>
      <c r="C770" s="44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39"/>
      <c r="AG770" s="39"/>
      <c r="AH770" s="39"/>
      <c r="AI770" s="39"/>
      <c r="AJ770" s="39"/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</row>
    <row r="771" spans="1:65" ht="19.5" customHeight="1" x14ac:dyDescent="0.6">
      <c r="A771" s="39"/>
      <c r="B771" s="39"/>
      <c r="C771" s="44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</row>
    <row r="772" spans="1:65" ht="19.5" customHeight="1" x14ac:dyDescent="0.6">
      <c r="A772" s="39"/>
      <c r="B772" s="39"/>
      <c r="C772" s="44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39"/>
      <c r="AG772" s="39"/>
      <c r="AH772" s="39"/>
      <c r="AI772" s="39"/>
      <c r="AJ772" s="39"/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</row>
    <row r="773" spans="1:65" ht="19.5" customHeight="1" x14ac:dyDescent="0.6">
      <c r="A773" s="39"/>
      <c r="B773" s="39"/>
      <c r="C773" s="44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39"/>
      <c r="AG773" s="39"/>
      <c r="AH773" s="39"/>
      <c r="AI773" s="39"/>
      <c r="AJ773" s="39"/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</row>
    <row r="774" spans="1:65" ht="19.5" customHeight="1" x14ac:dyDescent="0.6">
      <c r="A774" s="39"/>
      <c r="B774" s="39"/>
      <c r="C774" s="44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39"/>
      <c r="AG774" s="39"/>
      <c r="AH774" s="39"/>
      <c r="AI774" s="39"/>
      <c r="AJ774" s="39"/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</row>
    <row r="775" spans="1:65" ht="19.5" customHeight="1" x14ac:dyDescent="0.6">
      <c r="A775" s="39"/>
      <c r="B775" s="39"/>
      <c r="C775" s="44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39"/>
      <c r="AG775" s="39"/>
      <c r="AH775" s="39"/>
      <c r="AI775" s="39"/>
      <c r="AJ775" s="39"/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</row>
    <row r="776" spans="1:65" ht="19.5" customHeight="1" x14ac:dyDescent="0.6">
      <c r="A776" s="39"/>
      <c r="B776" s="39"/>
      <c r="C776" s="44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39"/>
      <c r="AG776" s="39"/>
      <c r="AH776" s="39"/>
      <c r="AI776" s="39"/>
      <c r="AJ776" s="39"/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</row>
    <row r="777" spans="1:65" ht="19.5" customHeight="1" x14ac:dyDescent="0.6">
      <c r="A777" s="39"/>
      <c r="B777" s="39"/>
      <c r="C777" s="44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39"/>
      <c r="AG777" s="39"/>
      <c r="AH777" s="39"/>
      <c r="AI777" s="39"/>
      <c r="AJ777" s="39"/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</row>
    <row r="778" spans="1:65" ht="19.5" customHeight="1" x14ac:dyDescent="0.6">
      <c r="A778" s="39"/>
      <c r="B778" s="39"/>
      <c r="C778" s="44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39"/>
      <c r="AG778" s="39"/>
      <c r="AH778" s="39"/>
      <c r="AI778" s="39"/>
      <c r="AJ778" s="39"/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</row>
    <row r="779" spans="1:65" ht="19.5" customHeight="1" x14ac:dyDescent="0.6">
      <c r="A779" s="39"/>
      <c r="B779" s="39"/>
      <c r="C779" s="44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39"/>
      <c r="AG779" s="39"/>
      <c r="AH779" s="39"/>
      <c r="AI779" s="39"/>
      <c r="AJ779" s="39"/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</row>
    <row r="780" spans="1:65" ht="19.5" customHeight="1" x14ac:dyDescent="0.6">
      <c r="A780" s="39"/>
      <c r="B780" s="39"/>
      <c r="C780" s="44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39"/>
      <c r="AG780" s="39"/>
      <c r="AH780" s="39"/>
      <c r="AI780" s="39"/>
      <c r="AJ780" s="39"/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</row>
    <row r="781" spans="1:65" ht="19.5" customHeight="1" x14ac:dyDescent="0.6">
      <c r="A781" s="39"/>
      <c r="B781" s="39"/>
      <c r="C781" s="44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39"/>
      <c r="AG781" s="39"/>
      <c r="AH781" s="39"/>
      <c r="AI781" s="39"/>
      <c r="AJ781" s="39"/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</row>
    <row r="782" spans="1:65" ht="19.5" customHeight="1" x14ac:dyDescent="0.6">
      <c r="A782" s="39"/>
      <c r="B782" s="39"/>
      <c r="C782" s="44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39"/>
      <c r="AG782" s="39"/>
      <c r="AH782" s="39"/>
      <c r="AI782" s="39"/>
      <c r="AJ782" s="39"/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</row>
    <row r="783" spans="1:65" ht="19.5" customHeight="1" x14ac:dyDescent="0.6">
      <c r="A783" s="39"/>
      <c r="B783" s="39"/>
      <c r="C783" s="44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</row>
    <row r="784" spans="1:65" ht="19.5" customHeight="1" x14ac:dyDescent="0.6">
      <c r="A784" s="39"/>
      <c r="B784" s="39"/>
      <c r="C784" s="44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39"/>
      <c r="AG784" s="39"/>
      <c r="AH784" s="39"/>
      <c r="AI784" s="39"/>
      <c r="AJ784" s="39"/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</row>
    <row r="785" spans="1:65" ht="19.5" customHeight="1" x14ac:dyDescent="0.6">
      <c r="A785" s="39"/>
      <c r="B785" s="39"/>
      <c r="C785" s="44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39"/>
      <c r="AG785" s="39"/>
      <c r="AH785" s="39"/>
      <c r="AI785" s="39"/>
      <c r="AJ785" s="39"/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</row>
    <row r="786" spans="1:65" ht="19.5" customHeight="1" x14ac:dyDescent="0.6">
      <c r="A786" s="39"/>
      <c r="B786" s="39"/>
      <c r="C786" s="44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39"/>
      <c r="AG786" s="39"/>
      <c r="AH786" s="39"/>
      <c r="AI786" s="39"/>
      <c r="AJ786" s="39"/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</row>
    <row r="787" spans="1:65" ht="19.5" customHeight="1" x14ac:dyDescent="0.6">
      <c r="A787" s="39"/>
      <c r="B787" s="39"/>
      <c r="C787" s="44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39"/>
      <c r="AG787" s="39"/>
      <c r="AH787" s="39"/>
      <c r="AI787" s="39"/>
      <c r="AJ787" s="39"/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</row>
    <row r="788" spans="1:65" ht="19.5" customHeight="1" x14ac:dyDescent="0.6">
      <c r="A788" s="39"/>
      <c r="B788" s="39"/>
      <c r="C788" s="44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39"/>
      <c r="AG788" s="39"/>
      <c r="AH788" s="39"/>
      <c r="AI788" s="39"/>
      <c r="AJ788" s="39"/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</row>
    <row r="789" spans="1:65" ht="19.5" customHeight="1" x14ac:dyDescent="0.6">
      <c r="A789" s="39"/>
      <c r="B789" s="39"/>
      <c r="C789" s="44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39"/>
      <c r="AG789" s="39"/>
      <c r="AH789" s="39"/>
      <c r="AI789" s="39"/>
      <c r="AJ789" s="39"/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</row>
    <row r="790" spans="1:65" ht="19.5" customHeight="1" x14ac:dyDescent="0.6">
      <c r="A790" s="39"/>
      <c r="B790" s="39"/>
      <c r="C790" s="44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39"/>
      <c r="AG790" s="39"/>
      <c r="AH790" s="39"/>
      <c r="AI790" s="39"/>
      <c r="AJ790" s="39"/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</row>
    <row r="791" spans="1:65" ht="19.5" customHeight="1" x14ac:dyDescent="0.6">
      <c r="A791" s="39"/>
      <c r="B791" s="39"/>
      <c r="C791" s="44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39"/>
      <c r="AG791" s="39"/>
      <c r="AH791" s="39"/>
      <c r="AI791" s="39"/>
      <c r="AJ791" s="39"/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</row>
    <row r="792" spans="1:65" ht="19.5" customHeight="1" x14ac:dyDescent="0.6">
      <c r="A792" s="39"/>
      <c r="B792" s="39"/>
      <c r="C792" s="44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39"/>
      <c r="AG792" s="39"/>
      <c r="AH792" s="39"/>
      <c r="AI792" s="39"/>
      <c r="AJ792" s="39"/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</row>
    <row r="793" spans="1:65" ht="19.5" customHeight="1" x14ac:dyDescent="0.6">
      <c r="A793" s="39"/>
      <c r="B793" s="39"/>
      <c r="C793" s="44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39"/>
      <c r="AG793" s="39"/>
      <c r="AH793" s="39"/>
      <c r="AI793" s="39"/>
      <c r="AJ793" s="39"/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</row>
    <row r="794" spans="1:65" ht="19.5" customHeight="1" x14ac:dyDescent="0.6">
      <c r="A794" s="39"/>
      <c r="B794" s="39"/>
      <c r="C794" s="44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39"/>
      <c r="AG794" s="39"/>
      <c r="AH794" s="39"/>
      <c r="AI794" s="39"/>
      <c r="AJ794" s="39"/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</row>
    <row r="795" spans="1:65" ht="19.5" customHeight="1" x14ac:dyDescent="0.6">
      <c r="A795" s="39"/>
      <c r="B795" s="39"/>
      <c r="C795" s="44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</row>
    <row r="796" spans="1:65" ht="19.5" customHeight="1" x14ac:dyDescent="0.6">
      <c r="A796" s="39"/>
      <c r="B796" s="39"/>
      <c r="C796" s="44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39"/>
      <c r="AG796" s="39"/>
      <c r="AH796" s="39"/>
      <c r="AI796" s="39"/>
      <c r="AJ796" s="39"/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</row>
    <row r="797" spans="1:65" ht="19.5" customHeight="1" x14ac:dyDescent="0.6">
      <c r="A797" s="39"/>
      <c r="B797" s="39"/>
      <c r="C797" s="44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39"/>
      <c r="AG797" s="39"/>
      <c r="AH797" s="39"/>
      <c r="AI797" s="39"/>
      <c r="AJ797" s="39"/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</row>
    <row r="798" spans="1:65" ht="19.5" customHeight="1" x14ac:dyDescent="0.6">
      <c r="A798" s="39"/>
      <c r="B798" s="39"/>
      <c r="C798" s="44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39"/>
      <c r="AG798" s="39"/>
      <c r="AH798" s="39"/>
      <c r="AI798" s="39"/>
      <c r="AJ798" s="39"/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</row>
    <row r="799" spans="1:65" ht="19.5" customHeight="1" x14ac:dyDescent="0.6">
      <c r="A799" s="39"/>
      <c r="B799" s="39"/>
      <c r="C799" s="44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39"/>
      <c r="AG799" s="39"/>
      <c r="AH799" s="39"/>
      <c r="AI799" s="39"/>
      <c r="AJ799" s="39"/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</row>
    <row r="800" spans="1:65" ht="19.5" customHeight="1" x14ac:dyDescent="0.6">
      <c r="A800" s="39"/>
      <c r="B800" s="39"/>
      <c r="C800" s="44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39"/>
      <c r="AG800" s="39"/>
      <c r="AH800" s="39"/>
      <c r="AI800" s="39"/>
      <c r="AJ800" s="39"/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</row>
    <row r="801" spans="1:65" ht="19.5" customHeight="1" x14ac:dyDescent="0.6">
      <c r="A801" s="39"/>
      <c r="B801" s="39"/>
      <c r="C801" s="44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39"/>
      <c r="AG801" s="39"/>
      <c r="AH801" s="39"/>
      <c r="AI801" s="39"/>
      <c r="AJ801" s="39"/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</row>
    <row r="802" spans="1:65" ht="19.5" customHeight="1" x14ac:dyDescent="0.6">
      <c r="A802" s="39"/>
      <c r="B802" s="39"/>
      <c r="C802" s="44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39"/>
      <c r="AG802" s="39"/>
      <c r="AH802" s="39"/>
      <c r="AI802" s="39"/>
      <c r="AJ802" s="39"/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</row>
    <row r="803" spans="1:65" ht="19.5" customHeight="1" x14ac:dyDescent="0.6">
      <c r="A803" s="39"/>
      <c r="B803" s="39"/>
      <c r="C803" s="44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39"/>
      <c r="AG803" s="39"/>
      <c r="AH803" s="39"/>
      <c r="AI803" s="39"/>
      <c r="AJ803" s="39"/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</row>
    <row r="804" spans="1:65" ht="19.5" customHeight="1" x14ac:dyDescent="0.6">
      <c r="A804" s="39"/>
      <c r="B804" s="39"/>
      <c r="C804" s="44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39"/>
      <c r="AG804" s="39"/>
      <c r="AH804" s="39"/>
      <c r="AI804" s="39"/>
      <c r="AJ804" s="39"/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</row>
    <row r="805" spans="1:65" ht="19.5" customHeight="1" x14ac:dyDescent="0.6">
      <c r="A805" s="39"/>
      <c r="B805" s="39"/>
      <c r="C805" s="44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39"/>
      <c r="AG805" s="39"/>
      <c r="AH805" s="39"/>
      <c r="AI805" s="39"/>
      <c r="AJ805" s="39"/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</row>
    <row r="806" spans="1:65" ht="19.5" customHeight="1" x14ac:dyDescent="0.6">
      <c r="A806" s="39"/>
      <c r="B806" s="39"/>
      <c r="C806" s="44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39"/>
      <c r="AG806" s="39"/>
      <c r="AH806" s="39"/>
      <c r="AI806" s="39"/>
      <c r="AJ806" s="39"/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</row>
    <row r="807" spans="1:65" ht="19.5" customHeight="1" x14ac:dyDescent="0.6">
      <c r="A807" s="39"/>
      <c r="B807" s="39"/>
      <c r="C807" s="44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</row>
    <row r="808" spans="1:65" ht="19.5" customHeight="1" x14ac:dyDescent="0.6">
      <c r="A808" s="39"/>
      <c r="B808" s="39"/>
      <c r="C808" s="44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39"/>
      <c r="AG808" s="39"/>
      <c r="AH808" s="39"/>
      <c r="AI808" s="39"/>
      <c r="AJ808" s="39"/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</row>
    <row r="809" spans="1:65" ht="19.5" customHeight="1" x14ac:dyDescent="0.6">
      <c r="A809" s="39"/>
      <c r="B809" s="39"/>
      <c r="C809" s="44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39"/>
      <c r="AG809" s="39"/>
      <c r="AH809" s="39"/>
      <c r="AI809" s="39"/>
      <c r="AJ809" s="39"/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</row>
    <row r="810" spans="1:65" ht="19.5" customHeight="1" x14ac:dyDescent="0.6">
      <c r="A810" s="39"/>
      <c r="B810" s="39"/>
      <c r="C810" s="44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39"/>
      <c r="AG810" s="39"/>
      <c r="AH810" s="39"/>
      <c r="AI810" s="39"/>
      <c r="AJ810" s="39"/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</row>
    <row r="811" spans="1:65" ht="19.5" customHeight="1" x14ac:dyDescent="0.6">
      <c r="A811" s="39"/>
      <c r="B811" s="39"/>
      <c r="C811" s="44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</row>
    <row r="812" spans="1:65" ht="19.5" customHeight="1" x14ac:dyDescent="0.6">
      <c r="A812" s="39"/>
      <c r="B812" s="39"/>
      <c r="C812" s="44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39"/>
      <c r="AG812" s="39"/>
      <c r="AH812" s="39"/>
      <c r="AI812" s="39"/>
      <c r="AJ812" s="39"/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</row>
    <row r="813" spans="1:65" ht="19.5" customHeight="1" x14ac:dyDescent="0.6">
      <c r="A813" s="39"/>
      <c r="B813" s="39"/>
      <c r="C813" s="44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39"/>
      <c r="AG813" s="39"/>
      <c r="AH813" s="39"/>
      <c r="AI813" s="39"/>
      <c r="AJ813" s="39"/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</row>
    <row r="814" spans="1:65" ht="19.5" customHeight="1" x14ac:dyDescent="0.6">
      <c r="A814" s="39"/>
      <c r="B814" s="39"/>
      <c r="C814" s="44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39"/>
      <c r="AG814" s="39"/>
      <c r="AH814" s="39"/>
      <c r="AI814" s="39"/>
      <c r="AJ814" s="39"/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</row>
    <row r="815" spans="1:65" ht="19.5" customHeight="1" x14ac:dyDescent="0.6">
      <c r="A815" s="39"/>
      <c r="B815" s="39"/>
      <c r="C815" s="44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39"/>
      <c r="AG815" s="39"/>
      <c r="AH815" s="39"/>
      <c r="AI815" s="39"/>
      <c r="AJ815" s="39"/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</row>
    <row r="816" spans="1:65" ht="19.5" customHeight="1" x14ac:dyDescent="0.6">
      <c r="A816" s="39"/>
      <c r="B816" s="39"/>
      <c r="C816" s="44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39"/>
      <c r="AG816" s="39"/>
      <c r="AH816" s="39"/>
      <c r="AI816" s="39"/>
      <c r="AJ816" s="39"/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</row>
    <row r="817" spans="1:65" ht="19.5" customHeight="1" x14ac:dyDescent="0.6">
      <c r="A817" s="39"/>
      <c r="B817" s="39"/>
      <c r="C817" s="44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39"/>
      <c r="AG817" s="39"/>
      <c r="AH817" s="39"/>
      <c r="AI817" s="39"/>
      <c r="AJ817" s="39"/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</row>
    <row r="818" spans="1:65" ht="19.5" customHeight="1" x14ac:dyDescent="0.6">
      <c r="A818" s="39"/>
      <c r="B818" s="39"/>
      <c r="C818" s="44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39"/>
      <c r="AG818" s="39"/>
      <c r="AH818" s="39"/>
      <c r="AI818" s="39"/>
      <c r="AJ818" s="39"/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</row>
    <row r="819" spans="1:65" ht="19.5" customHeight="1" x14ac:dyDescent="0.6">
      <c r="A819" s="39"/>
      <c r="B819" s="39"/>
      <c r="C819" s="44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</row>
    <row r="820" spans="1:65" ht="19.5" customHeight="1" x14ac:dyDescent="0.6">
      <c r="A820" s="39"/>
      <c r="B820" s="39"/>
      <c r="C820" s="44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39"/>
      <c r="AG820" s="39"/>
      <c r="AH820" s="39"/>
      <c r="AI820" s="39"/>
      <c r="AJ820" s="39"/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</row>
    <row r="821" spans="1:65" ht="19.5" customHeight="1" x14ac:dyDescent="0.6">
      <c r="A821" s="39"/>
      <c r="B821" s="39"/>
      <c r="C821" s="44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39"/>
      <c r="AG821" s="39"/>
      <c r="AH821" s="39"/>
      <c r="AI821" s="39"/>
      <c r="AJ821" s="39"/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</row>
    <row r="822" spans="1:65" ht="19.5" customHeight="1" x14ac:dyDescent="0.6">
      <c r="A822" s="39"/>
      <c r="B822" s="39"/>
      <c r="C822" s="44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39"/>
      <c r="AG822" s="39"/>
      <c r="AH822" s="39"/>
      <c r="AI822" s="39"/>
      <c r="AJ822" s="39"/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</row>
    <row r="823" spans="1:65" ht="19.5" customHeight="1" x14ac:dyDescent="0.6">
      <c r="A823" s="39"/>
      <c r="B823" s="39"/>
      <c r="C823" s="44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39"/>
      <c r="AG823" s="39"/>
      <c r="AH823" s="39"/>
      <c r="AI823" s="39"/>
      <c r="AJ823" s="39"/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</row>
    <row r="824" spans="1:65" ht="19.5" customHeight="1" x14ac:dyDescent="0.6">
      <c r="A824" s="39"/>
      <c r="B824" s="39"/>
      <c r="C824" s="44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39"/>
      <c r="AG824" s="39"/>
      <c r="AH824" s="39"/>
      <c r="AI824" s="39"/>
      <c r="AJ824" s="39"/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</row>
    <row r="825" spans="1:65" ht="19.5" customHeight="1" x14ac:dyDescent="0.6">
      <c r="A825" s="39"/>
      <c r="B825" s="39"/>
      <c r="C825" s="44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39"/>
      <c r="AG825" s="39"/>
      <c r="AH825" s="39"/>
      <c r="AI825" s="39"/>
      <c r="AJ825" s="39"/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</row>
    <row r="826" spans="1:65" ht="19.5" customHeight="1" x14ac:dyDescent="0.6">
      <c r="A826" s="39"/>
      <c r="B826" s="39"/>
      <c r="C826" s="44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39"/>
      <c r="AG826" s="39"/>
      <c r="AH826" s="39"/>
      <c r="AI826" s="39"/>
      <c r="AJ826" s="39"/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</row>
    <row r="827" spans="1:65" ht="19.5" customHeight="1" x14ac:dyDescent="0.6">
      <c r="A827" s="39"/>
      <c r="B827" s="39"/>
      <c r="C827" s="44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39"/>
      <c r="AG827" s="39"/>
      <c r="AH827" s="39"/>
      <c r="AI827" s="39"/>
      <c r="AJ827" s="39"/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</row>
    <row r="828" spans="1:65" ht="19.5" customHeight="1" x14ac:dyDescent="0.6">
      <c r="A828" s="39"/>
      <c r="B828" s="39"/>
      <c r="C828" s="44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39"/>
      <c r="AG828" s="39"/>
      <c r="AH828" s="39"/>
      <c r="AI828" s="39"/>
      <c r="AJ828" s="39"/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</row>
    <row r="829" spans="1:65" ht="19.5" customHeight="1" x14ac:dyDescent="0.6">
      <c r="A829" s="39"/>
      <c r="B829" s="39"/>
      <c r="C829" s="44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39"/>
      <c r="AG829" s="39"/>
      <c r="AH829" s="39"/>
      <c r="AI829" s="39"/>
      <c r="AJ829" s="39"/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</row>
    <row r="830" spans="1:65" ht="19.5" customHeight="1" x14ac:dyDescent="0.6">
      <c r="A830" s="39"/>
      <c r="B830" s="39"/>
      <c r="C830" s="44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39"/>
      <c r="AG830" s="39"/>
      <c r="AH830" s="39"/>
      <c r="AI830" s="39"/>
      <c r="AJ830" s="39"/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</row>
    <row r="831" spans="1:65" ht="19.5" customHeight="1" x14ac:dyDescent="0.6">
      <c r="A831" s="39"/>
      <c r="B831" s="39"/>
      <c r="C831" s="44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</row>
    <row r="832" spans="1:65" ht="19.5" customHeight="1" x14ac:dyDescent="0.6">
      <c r="A832" s="39"/>
      <c r="B832" s="39"/>
      <c r="C832" s="44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39"/>
      <c r="AG832" s="39"/>
      <c r="AH832" s="39"/>
      <c r="AI832" s="39"/>
      <c r="AJ832" s="39"/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</row>
    <row r="833" spans="1:65" ht="19.5" customHeight="1" x14ac:dyDescent="0.6">
      <c r="A833" s="39"/>
      <c r="B833" s="39"/>
      <c r="C833" s="44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39"/>
      <c r="AG833" s="39"/>
      <c r="AH833" s="39"/>
      <c r="AI833" s="39"/>
      <c r="AJ833" s="39"/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</row>
    <row r="834" spans="1:65" ht="19.5" customHeight="1" x14ac:dyDescent="0.6">
      <c r="A834" s="39"/>
      <c r="B834" s="39"/>
      <c r="C834" s="44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39"/>
      <c r="AG834" s="39"/>
      <c r="AH834" s="39"/>
      <c r="AI834" s="39"/>
      <c r="AJ834" s="39"/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</row>
    <row r="835" spans="1:65" ht="19.5" customHeight="1" x14ac:dyDescent="0.6">
      <c r="A835" s="39"/>
      <c r="B835" s="39"/>
      <c r="C835" s="44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39"/>
      <c r="AG835" s="39"/>
      <c r="AH835" s="39"/>
      <c r="AI835" s="39"/>
      <c r="AJ835" s="39"/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</row>
    <row r="836" spans="1:65" ht="19.5" customHeight="1" x14ac:dyDescent="0.6">
      <c r="A836" s="39"/>
      <c r="B836" s="39"/>
      <c r="C836" s="44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39"/>
      <c r="AG836" s="39"/>
      <c r="AH836" s="39"/>
      <c r="AI836" s="39"/>
      <c r="AJ836" s="39"/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</row>
    <row r="837" spans="1:65" ht="19.5" customHeight="1" x14ac:dyDescent="0.6">
      <c r="A837" s="39"/>
      <c r="B837" s="39"/>
      <c r="C837" s="44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39"/>
      <c r="AG837" s="39"/>
      <c r="AH837" s="39"/>
      <c r="AI837" s="39"/>
      <c r="AJ837" s="39"/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</row>
    <row r="838" spans="1:65" ht="19.5" customHeight="1" x14ac:dyDescent="0.6">
      <c r="A838" s="39"/>
      <c r="B838" s="39"/>
      <c r="C838" s="44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39"/>
      <c r="AG838" s="39"/>
      <c r="AH838" s="39"/>
      <c r="AI838" s="39"/>
      <c r="AJ838" s="39"/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</row>
    <row r="839" spans="1:65" ht="19.5" customHeight="1" x14ac:dyDescent="0.6">
      <c r="A839" s="39"/>
      <c r="B839" s="39"/>
      <c r="C839" s="44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39"/>
      <c r="AG839" s="39"/>
      <c r="AH839" s="39"/>
      <c r="AI839" s="39"/>
      <c r="AJ839" s="39"/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</row>
    <row r="840" spans="1:65" ht="19.5" customHeight="1" x14ac:dyDescent="0.6">
      <c r="A840" s="39"/>
      <c r="B840" s="39"/>
      <c r="C840" s="44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39"/>
      <c r="AG840" s="39"/>
      <c r="AH840" s="39"/>
      <c r="AI840" s="39"/>
      <c r="AJ840" s="39"/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</row>
    <row r="841" spans="1:65" ht="19.5" customHeight="1" x14ac:dyDescent="0.6">
      <c r="A841" s="39"/>
      <c r="B841" s="39"/>
      <c r="C841" s="44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39"/>
      <c r="AG841" s="39"/>
      <c r="AH841" s="39"/>
      <c r="AI841" s="39"/>
      <c r="AJ841" s="39"/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</row>
    <row r="842" spans="1:65" ht="19.5" customHeight="1" x14ac:dyDescent="0.6">
      <c r="A842" s="39"/>
      <c r="B842" s="39"/>
      <c r="C842" s="44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39"/>
      <c r="AG842" s="39"/>
      <c r="AH842" s="39"/>
      <c r="AI842" s="39"/>
      <c r="AJ842" s="39"/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</row>
    <row r="843" spans="1:65" ht="19.5" customHeight="1" x14ac:dyDescent="0.6">
      <c r="A843" s="39"/>
      <c r="B843" s="39"/>
      <c r="C843" s="44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</row>
    <row r="844" spans="1:65" ht="19.5" customHeight="1" x14ac:dyDescent="0.6">
      <c r="A844" s="39"/>
      <c r="B844" s="39"/>
      <c r="C844" s="44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39"/>
      <c r="AG844" s="39"/>
      <c r="AH844" s="39"/>
      <c r="AI844" s="39"/>
      <c r="AJ844" s="39"/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</row>
    <row r="845" spans="1:65" ht="19.5" customHeight="1" x14ac:dyDescent="0.6">
      <c r="A845" s="39"/>
      <c r="B845" s="39"/>
      <c r="C845" s="44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39"/>
      <c r="AG845" s="39"/>
      <c r="AH845" s="39"/>
      <c r="AI845" s="39"/>
      <c r="AJ845" s="39"/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</row>
    <row r="846" spans="1:65" ht="19.5" customHeight="1" x14ac:dyDescent="0.6">
      <c r="A846" s="39"/>
      <c r="B846" s="39"/>
      <c r="C846" s="44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39"/>
      <c r="AG846" s="39"/>
      <c r="AH846" s="39"/>
      <c r="AI846" s="39"/>
      <c r="AJ846" s="39"/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</row>
    <row r="847" spans="1:65" ht="19.5" customHeight="1" x14ac:dyDescent="0.6">
      <c r="A847" s="39"/>
      <c r="B847" s="39"/>
      <c r="C847" s="44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39"/>
      <c r="AG847" s="39"/>
      <c r="AH847" s="39"/>
      <c r="AI847" s="39"/>
      <c r="AJ847" s="39"/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</row>
    <row r="848" spans="1:65" ht="19.5" customHeight="1" x14ac:dyDescent="0.6">
      <c r="A848" s="39"/>
      <c r="B848" s="39"/>
      <c r="C848" s="44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39"/>
      <c r="AG848" s="39"/>
      <c r="AH848" s="39"/>
      <c r="AI848" s="39"/>
      <c r="AJ848" s="39"/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</row>
    <row r="849" spans="1:65" ht="19.5" customHeight="1" x14ac:dyDescent="0.6">
      <c r="A849" s="39"/>
      <c r="B849" s="39"/>
      <c r="C849" s="44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39"/>
      <c r="AG849" s="39"/>
      <c r="AH849" s="39"/>
      <c r="AI849" s="39"/>
      <c r="AJ849" s="39"/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</row>
    <row r="850" spans="1:65" ht="19.5" customHeight="1" x14ac:dyDescent="0.6">
      <c r="A850" s="39"/>
      <c r="B850" s="39"/>
      <c r="C850" s="44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39"/>
      <c r="AG850" s="39"/>
      <c r="AH850" s="39"/>
      <c r="AI850" s="39"/>
      <c r="AJ850" s="39"/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</row>
    <row r="851" spans="1:65" ht="19.5" customHeight="1" x14ac:dyDescent="0.6">
      <c r="A851" s="39"/>
      <c r="B851" s="39"/>
      <c r="C851" s="44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39"/>
      <c r="AG851" s="39"/>
      <c r="AH851" s="39"/>
      <c r="AI851" s="39"/>
      <c r="AJ851" s="39"/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</row>
    <row r="852" spans="1:65" ht="19.5" customHeight="1" x14ac:dyDescent="0.6">
      <c r="A852" s="39"/>
      <c r="B852" s="39"/>
      <c r="C852" s="44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39"/>
      <c r="AG852" s="39"/>
      <c r="AH852" s="39"/>
      <c r="AI852" s="39"/>
      <c r="AJ852" s="39"/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</row>
    <row r="853" spans="1:65" ht="19.5" customHeight="1" x14ac:dyDescent="0.6">
      <c r="A853" s="39"/>
      <c r="B853" s="39"/>
      <c r="C853" s="44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39"/>
      <c r="AG853" s="39"/>
      <c r="AH853" s="39"/>
      <c r="AI853" s="39"/>
      <c r="AJ853" s="39"/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</row>
    <row r="854" spans="1:65" ht="19.5" customHeight="1" x14ac:dyDescent="0.6">
      <c r="A854" s="39"/>
      <c r="B854" s="39"/>
      <c r="C854" s="44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39"/>
      <c r="AG854" s="39"/>
      <c r="AH854" s="39"/>
      <c r="AI854" s="39"/>
      <c r="AJ854" s="39"/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</row>
    <row r="855" spans="1:65" ht="19.5" customHeight="1" x14ac:dyDescent="0.6">
      <c r="A855" s="39"/>
      <c r="B855" s="39"/>
      <c r="C855" s="44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</row>
    <row r="856" spans="1:65" ht="19.5" customHeight="1" x14ac:dyDescent="0.6">
      <c r="A856" s="39"/>
      <c r="B856" s="39"/>
      <c r="C856" s="44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39"/>
      <c r="AG856" s="39"/>
      <c r="AH856" s="39"/>
      <c r="AI856" s="39"/>
      <c r="AJ856" s="39"/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</row>
    <row r="857" spans="1:65" ht="19.5" customHeight="1" x14ac:dyDescent="0.6">
      <c r="A857" s="39"/>
      <c r="B857" s="39"/>
      <c r="C857" s="44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39"/>
      <c r="AG857" s="39"/>
      <c r="AH857" s="39"/>
      <c r="AI857" s="39"/>
      <c r="AJ857" s="39"/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</row>
    <row r="858" spans="1:65" ht="19.5" customHeight="1" x14ac:dyDescent="0.6">
      <c r="A858" s="39"/>
      <c r="B858" s="39"/>
      <c r="C858" s="44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39"/>
      <c r="AG858" s="39"/>
      <c r="AH858" s="39"/>
      <c r="AI858" s="39"/>
      <c r="AJ858" s="39"/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</row>
    <row r="859" spans="1:65" ht="19.5" customHeight="1" x14ac:dyDescent="0.6">
      <c r="A859" s="39"/>
      <c r="B859" s="39"/>
      <c r="C859" s="44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39"/>
      <c r="AG859" s="39"/>
      <c r="AH859" s="39"/>
      <c r="AI859" s="39"/>
      <c r="AJ859" s="39"/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</row>
    <row r="860" spans="1:65" ht="19.5" customHeight="1" x14ac:dyDescent="0.6">
      <c r="A860" s="39"/>
      <c r="B860" s="39"/>
      <c r="C860" s="44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39"/>
      <c r="AG860" s="39"/>
      <c r="AH860" s="39"/>
      <c r="AI860" s="39"/>
      <c r="AJ860" s="39"/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</row>
    <row r="861" spans="1:65" ht="19.5" customHeight="1" x14ac:dyDescent="0.6">
      <c r="A861" s="39"/>
      <c r="B861" s="39"/>
      <c r="C861" s="44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39"/>
      <c r="AG861" s="39"/>
      <c r="AH861" s="39"/>
      <c r="AI861" s="39"/>
      <c r="AJ861" s="39"/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</row>
    <row r="862" spans="1:65" ht="19.5" customHeight="1" x14ac:dyDescent="0.6">
      <c r="A862" s="39"/>
      <c r="B862" s="39"/>
      <c r="C862" s="44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39"/>
      <c r="AG862" s="39"/>
      <c r="AH862" s="39"/>
      <c r="AI862" s="39"/>
      <c r="AJ862" s="39"/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</row>
    <row r="863" spans="1:65" ht="19.5" customHeight="1" x14ac:dyDescent="0.6">
      <c r="A863" s="39"/>
      <c r="B863" s="39"/>
      <c r="C863" s="44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39"/>
      <c r="AG863" s="39"/>
      <c r="AH863" s="39"/>
      <c r="AI863" s="39"/>
      <c r="AJ863" s="39"/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</row>
    <row r="864" spans="1:65" ht="19.5" customHeight="1" x14ac:dyDescent="0.6">
      <c r="A864" s="39"/>
      <c r="B864" s="39"/>
      <c r="C864" s="44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39"/>
      <c r="AG864" s="39"/>
      <c r="AH864" s="39"/>
      <c r="AI864" s="39"/>
      <c r="AJ864" s="39"/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</row>
    <row r="865" spans="1:65" ht="19.5" customHeight="1" x14ac:dyDescent="0.6">
      <c r="A865" s="39"/>
      <c r="B865" s="39"/>
      <c r="C865" s="44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39"/>
      <c r="AG865" s="39"/>
      <c r="AH865" s="39"/>
      <c r="AI865" s="39"/>
      <c r="AJ865" s="39"/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</row>
    <row r="866" spans="1:65" ht="19.5" customHeight="1" x14ac:dyDescent="0.6">
      <c r="A866" s="39"/>
      <c r="B866" s="39"/>
      <c r="C866" s="44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39"/>
      <c r="AG866" s="39"/>
      <c r="AH866" s="39"/>
      <c r="AI866" s="39"/>
      <c r="AJ866" s="39"/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</row>
    <row r="867" spans="1:65" ht="19.5" customHeight="1" x14ac:dyDescent="0.6">
      <c r="A867" s="39"/>
      <c r="B867" s="39"/>
      <c r="C867" s="44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</row>
    <row r="868" spans="1:65" ht="19.5" customHeight="1" x14ac:dyDescent="0.6">
      <c r="A868" s="39"/>
      <c r="B868" s="39"/>
      <c r="C868" s="44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39"/>
      <c r="AG868" s="39"/>
      <c r="AH868" s="39"/>
      <c r="AI868" s="39"/>
      <c r="AJ868" s="39"/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</row>
    <row r="869" spans="1:65" ht="19.5" customHeight="1" x14ac:dyDescent="0.6">
      <c r="A869" s="39"/>
      <c r="B869" s="39"/>
      <c r="C869" s="44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39"/>
      <c r="AG869" s="39"/>
      <c r="AH869" s="39"/>
      <c r="AI869" s="39"/>
      <c r="AJ869" s="39"/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</row>
    <row r="870" spans="1:65" ht="19.5" customHeight="1" x14ac:dyDescent="0.6">
      <c r="A870" s="39"/>
      <c r="B870" s="39"/>
      <c r="C870" s="44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39"/>
      <c r="AG870" s="39"/>
      <c r="AH870" s="39"/>
      <c r="AI870" s="39"/>
      <c r="AJ870" s="39"/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</row>
    <row r="871" spans="1:65" ht="19.5" customHeight="1" x14ac:dyDescent="0.6">
      <c r="A871" s="39"/>
      <c r="B871" s="39"/>
      <c r="C871" s="44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39"/>
      <c r="AG871" s="39"/>
      <c r="AH871" s="39"/>
      <c r="AI871" s="39"/>
      <c r="AJ871" s="39"/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</row>
    <row r="872" spans="1:65" ht="19.5" customHeight="1" x14ac:dyDescent="0.6">
      <c r="A872" s="39"/>
      <c r="B872" s="39"/>
      <c r="C872" s="44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39"/>
      <c r="AG872" s="39"/>
      <c r="AH872" s="39"/>
      <c r="AI872" s="39"/>
      <c r="AJ872" s="39"/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</row>
    <row r="873" spans="1:65" ht="19.5" customHeight="1" x14ac:dyDescent="0.6">
      <c r="A873" s="39"/>
      <c r="B873" s="39"/>
      <c r="C873" s="44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39"/>
      <c r="AG873" s="39"/>
      <c r="AH873" s="39"/>
      <c r="AI873" s="39"/>
      <c r="AJ873" s="39"/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</row>
    <row r="874" spans="1:65" ht="19.5" customHeight="1" x14ac:dyDescent="0.6">
      <c r="A874" s="39"/>
      <c r="B874" s="39"/>
      <c r="C874" s="44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39"/>
      <c r="AG874" s="39"/>
      <c r="AH874" s="39"/>
      <c r="AI874" s="39"/>
      <c r="AJ874" s="39"/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</row>
    <row r="875" spans="1:65" ht="19.5" customHeight="1" x14ac:dyDescent="0.6">
      <c r="A875" s="39"/>
      <c r="B875" s="39"/>
      <c r="C875" s="44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39"/>
      <c r="AG875" s="39"/>
      <c r="AH875" s="39"/>
      <c r="AI875" s="39"/>
      <c r="AJ875" s="39"/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</row>
    <row r="876" spans="1:65" ht="19.5" customHeight="1" x14ac:dyDescent="0.6">
      <c r="A876" s="39"/>
      <c r="B876" s="39"/>
      <c r="C876" s="44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39"/>
      <c r="AG876" s="39"/>
      <c r="AH876" s="39"/>
      <c r="AI876" s="39"/>
      <c r="AJ876" s="39"/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</row>
    <row r="877" spans="1:65" ht="19.5" customHeight="1" x14ac:dyDescent="0.6">
      <c r="A877" s="39"/>
      <c r="B877" s="39"/>
      <c r="C877" s="44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39"/>
      <c r="AG877" s="39"/>
      <c r="AH877" s="39"/>
      <c r="AI877" s="39"/>
      <c r="AJ877" s="39"/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</row>
    <row r="878" spans="1:65" ht="19.5" customHeight="1" x14ac:dyDescent="0.6">
      <c r="A878" s="39"/>
      <c r="B878" s="39"/>
      <c r="C878" s="44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39"/>
      <c r="AG878" s="39"/>
      <c r="AH878" s="39"/>
      <c r="AI878" s="39"/>
      <c r="AJ878" s="39"/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</row>
    <row r="879" spans="1:65" ht="19.5" customHeight="1" x14ac:dyDescent="0.6">
      <c r="A879" s="39"/>
      <c r="B879" s="39"/>
      <c r="C879" s="44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</row>
    <row r="880" spans="1:65" ht="19.5" customHeight="1" x14ac:dyDescent="0.6">
      <c r="A880" s="39"/>
      <c r="B880" s="39"/>
      <c r="C880" s="44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39"/>
      <c r="AG880" s="39"/>
      <c r="AH880" s="39"/>
      <c r="AI880" s="39"/>
      <c r="AJ880" s="39"/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</row>
    <row r="881" spans="1:65" ht="19.5" customHeight="1" x14ac:dyDescent="0.6">
      <c r="A881" s="39"/>
      <c r="B881" s="39"/>
      <c r="C881" s="44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39"/>
      <c r="AG881" s="39"/>
      <c r="AH881" s="39"/>
      <c r="AI881" s="39"/>
      <c r="AJ881" s="39"/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</row>
    <row r="882" spans="1:65" ht="19.5" customHeight="1" x14ac:dyDescent="0.6">
      <c r="A882" s="39"/>
      <c r="B882" s="39"/>
      <c r="C882" s="44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39"/>
      <c r="AG882" s="39"/>
      <c r="AH882" s="39"/>
      <c r="AI882" s="39"/>
      <c r="AJ882" s="39"/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</row>
    <row r="883" spans="1:65" ht="19.5" customHeight="1" x14ac:dyDescent="0.6">
      <c r="A883" s="39"/>
      <c r="B883" s="39"/>
      <c r="C883" s="44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</row>
    <row r="884" spans="1:65" ht="19.5" customHeight="1" x14ac:dyDescent="0.6">
      <c r="A884" s="39"/>
      <c r="B884" s="39"/>
      <c r="C884" s="44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39"/>
      <c r="AG884" s="39"/>
      <c r="AH884" s="39"/>
      <c r="AI884" s="39"/>
      <c r="AJ884" s="39"/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</row>
    <row r="885" spans="1:65" ht="19.5" customHeight="1" x14ac:dyDescent="0.6">
      <c r="A885" s="39"/>
      <c r="B885" s="39"/>
      <c r="C885" s="44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39"/>
      <c r="AG885" s="39"/>
      <c r="AH885" s="39"/>
      <c r="AI885" s="39"/>
      <c r="AJ885" s="39"/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</row>
    <row r="886" spans="1:65" ht="19.5" customHeight="1" x14ac:dyDescent="0.6">
      <c r="A886" s="39"/>
      <c r="B886" s="39"/>
      <c r="C886" s="44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39"/>
      <c r="AG886" s="39"/>
      <c r="AH886" s="39"/>
      <c r="AI886" s="39"/>
      <c r="AJ886" s="39"/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</row>
    <row r="887" spans="1:65" ht="19.5" customHeight="1" x14ac:dyDescent="0.6">
      <c r="A887" s="39"/>
      <c r="B887" s="39"/>
      <c r="C887" s="44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39"/>
      <c r="AG887" s="39"/>
      <c r="AH887" s="39"/>
      <c r="AI887" s="39"/>
      <c r="AJ887" s="39"/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</row>
    <row r="888" spans="1:65" ht="19.5" customHeight="1" x14ac:dyDescent="0.6">
      <c r="A888" s="39"/>
      <c r="B888" s="39"/>
      <c r="C888" s="44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39"/>
      <c r="AG888" s="39"/>
      <c r="AH888" s="39"/>
      <c r="AI888" s="39"/>
      <c r="AJ888" s="39"/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</row>
    <row r="889" spans="1:65" ht="19.5" customHeight="1" x14ac:dyDescent="0.6">
      <c r="A889" s="39"/>
      <c r="B889" s="39"/>
      <c r="C889" s="44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39"/>
      <c r="AG889" s="39"/>
      <c r="AH889" s="39"/>
      <c r="AI889" s="39"/>
      <c r="AJ889" s="39"/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</row>
    <row r="890" spans="1:65" ht="19.5" customHeight="1" x14ac:dyDescent="0.6">
      <c r="A890" s="39"/>
      <c r="B890" s="39"/>
      <c r="C890" s="44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39"/>
      <c r="AG890" s="39"/>
      <c r="AH890" s="39"/>
      <c r="AI890" s="39"/>
      <c r="AJ890" s="39"/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</row>
    <row r="891" spans="1:65" ht="19.5" customHeight="1" x14ac:dyDescent="0.6">
      <c r="A891" s="39"/>
      <c r="B891" s="39"/>
      <c r="C891" s="44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</row>
    <row r="892" spans="1:65" ht="19.5" customHeight="1" x14ac:dyDescent="0.6">
      <c r="A892" s="39"/>
      <c r="B892" s="39"/>
      <c r="C892" s="44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39"/>
      <c r="AG892" s="39"/>
      <c r="AH892" s="39"/>
      <c r="AI892" s="39"/>
      <c r="AJ892" s="39"/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</row>
    <row r="893" spans="1:65" ht="19.5" customHeight="1" x14ac:dyDescent="0.6">
      <c r="A893" s="39"/>
      <c r="B893" s="39"/>
      <c r="C893" s="44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39"/>
      <c r="AG893" s="39"/>
      <c r="AH893" s="39"/>
      <c r="AI893" s="39"/>
      <c r="AJ893" s="39"/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</row>
    <row r="894" spans="1:65" ht="19.5" customHeight="1" x14ac:dyDescent="0.6">
      <c r="A894" s="39"/>
      <c r="B894" s="39"/>
      <c r="C894" s="44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39"/>
      <c r="AG894" s="39"/>
      <c r="AH894" s="39"/>
      <c r="AI894" s="39"/>
      <c r="AJ894" s="39"/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</row>
    <row r="895" spans="1:65" ht="19.5" customHeight="1" x14ac:dyDescent="0.6">
      <c r="A895" s="39"/>
      <c r="B895" s="39"/>
      <c r="C895" s="44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39"/>
      <c r="AG895" s="39"/>
      <c r="AH895" s="39"/>
      <c r="AI895" s="39"/>
      <c r="AJ895" s="39"/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</row>
    <row r="896" spans="1:65" ht="19.5" customHeight="1" x14ac:dyDescent="0.6">
      <c r="A896" s="39"/>
      <c r="B896" s="39"/>
      <c r="C896" s="44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39"/>
      <c r="AG896" s="39"/>
      <c r="AH896" s="39"/>
      <c r="AI896" s="39"/>
      <c r="AJ896" s="39"/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</row>
    <row r="897" spans="1:65" ht="19.5" customHeight="1" x14ac:dyDescent="0.6">
      <c r="A897" s="39"/>
      <c r="B897" s="39"/>
      <c r="C897" s="44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39"/>
      <c r="AG897" s="39"/>
      <c r="AH897" s="39"/>
      <c r="AI897" s="39"/>
      <c r="AJ897" s="39"/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</row>
    <row r="898" spans="1:65" ht="19.5" customHeight="1" x14ac:dyDescent="0.6">
      <c r="A898" s="39"/>
      <c r="B898" s="39"/>
      <c r="C898" s="44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39"/>
      <c r="AG898" s="39"/>
      <c r="AH898" s="39"/>
      <c r="AI898" s="39"/>
      <c r="AJ898" s="39"/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</row>
    <row r="899" spans="1:65" ht="19.5" customHeight="1" x14ac:dyDescent="0.6">
      <c r="A899" s="39"/>
      <c r="B899" s="39"/>
      <c r="C899" s="44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39"/>
      <c r="AG899" s="39"/>
      <c r="AH899" s="39"/>
      <c r="AI899" s="39"/>
      <c r="AJ899" s="39"/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</row>
    <row r="900" spans="1:65" ht="19.5" customHeight="1" x14ac:dyDescent="0.6">
      <c r="A900" s="39"/>
      <c r="B900" s="39"/>
      <c r="C900" s="44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39"/>
      <c r="AG900" s="39"/>
      <c r="AH900" s="39"/>
      <c r="AI900" s="39"/>
      <c r="AJ900" s="39"/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</row>
    <row r="901" spans="1:65" ht="19.5" customHeight="1" x14ac:dyDescent="0.6">
      <c r="A901" s="39"/>
      <c r="B901" s="39"/>
      <c r="C901" s="44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39"/>
      <c r="AG901" s="39"/>
      <c r="AH901" s="39"/>
      <c r="AI901" s="39"/>
      <c r="AJ901" s="39"/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</row>
    <row r="902" spans="1:65" ht="19.5" customHeight="1" x14ac:dyDescent="0.6">
      <c r="A902" s="39"/>
      <c r="B902" s="39"/>
      <c r="C902" s="44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39"/>
      <c r="AG902" s="39"/>
      <c r="AH902" s="39"/>
      <c r="AI902" s="39"/>
      <c r="AJ902" s="39"/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</row>
    <row r="903" spans="1:65" ht="19.5" customHeight="1" x14ac:dyDescent="0.6">
      <c r="A903" s="39"/>
      <c r="B903" s="39"/>
      <c r="C903" s="44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</row>
    <row r="904" spans="1:65" ht="19.5" customHeight="1" x14ac:dyDescent="0.6">
      <c r="A904" s="39"/>
      <c r="B904" s="39"/>
      <c r="C904" s="44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39"/>
      <c r="AG904" s="39"/>
      <c r="AH904" s="39"/>
      <c r="AI904" s="39"/>
      <c r="AJ904" s="39"/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</row>
    <row r="905" spans="1:65" ht="19.5" customHeight="1" x14ac:dyDescent="0.6">
      <c r="A905" s="39"/>
      <c r="B905" s="39"/>
      <c r="C905" s="44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39"/>
      <c r="AG905" s="39"/>
      <c r="AH905" s="39"/>
      <c r="AI905" s="39"/>
      <c r="AJ905" s="39"/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</row>
    <row r="906" spans="1:65" ht="19.5" customHeight="1" x14ac:dyDescent="0.6">
      <c r="A906" s="39"/>
      <c r="B906" s="39"/>
      <c r="C906" s="44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39"/>
      <c r="AG906" s="39"/>
      <c r="AH906" s="39"/>
      <c r="AI906" s="39"/>
      <c r="AJ906" s="39"/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</row>
    <row r="907" spans="1:65" ht="19.5" customHeight="1" x14ac:dyDescent="0.6">
      <c r="A907" s="39"/>
      <c r="B907" s="39"/>
      <c r="C907" s="44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39"/>
      <c r="AG907" s="39"/>
      <c r="AH907" s="39"/>
      <c r="AI907" s="39"/>
      <c r="AJ907" s="39"/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</row>
    <row r="908" spans="1:65" ht="19.5" customHeight="1" x14ac:dyDescent="0.6">
      <c r="A908" s="39"/>
      <c r="B908" s="39"/>
      <c r="C908" s="44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39"/>
      <c r="AG908" s="39"/>
      <c r="AH908" s="39"/>
      <c r="AI908" s="39"/>
      <c r="AJ908" s="39"/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</row>
    <row r="909" spans="1:65" ht="19.5" customHeight="1" x14ac:dyDescent="0.6">
      <c r="A909" s="39"/>
      <c r="B909" s="39"/>
      <c r="C909" s="44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39"/>
      <c r="AG909" s="39"/>
      <c r="AH909" s="39"/>
      <c r="AI909" s="39"/>
      <c r="AJ909" s="39"/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</row>
    <row r="910" spans="1:65" ht="19.5" customHeight="1" x14ac:dyDescent="0.6">
      <c r="A910" s="39"/>
      <c r="B910" s="39"/>
      <c r="C910" s="44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39"/>
      <c r="AG910" s="39"/>
      <c r="AH910" s="39"/>
      <c r="AI910" s="39"/>
      <c r="AJ910" s="39"/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</row>
    <row r="911" spans="1:65" ht="19.5" customHeight="1" x14ac:dyDescent="0.6">
      <c r="A911" s="39"/>
      <c r="B911" s="39"/>
      <c r="C911" s="44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39"/>
      <c r="AG911" s="39"/>
      <c r="AH911" s="39"/>
      <c r="AI911" s="39"/>
      <c r="AJ911" s="39"/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</row>
    <row r="912" spans="1:65" ht="19.5" customHeight="1" x14ac:dyDescent="0.6">
      <c r="A912" s="39"/>
      <c r="B912" s="39"/>
      <c r="C912" s="44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39"/>
      <c r="AG912" s="39"/>
      <c r="AH912" s="39"/>
      <c r="AI912" s="39"/>
      <c r="AJ912" s="39"/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</row>
    <row r="913" spans="1:65" ht="19.5" customHeight="1" x14ac:dyDescent="0.6">
      <c r="A913" s="39"/>
      <c r="B913" s="39"/>
      <c r="C913" s="44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39"/>
      <c r="AG913" s="39"/>
      <c r="AH913" s="39"/>
      <c r="AI913" s="39"/>
      <c r="AJ913" s="39"/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</row>
    <row r="914" spans="1:65" ht="19.5" customHeight="1" x14ac:dyDescent="0.6">
      <c r="A914" s="39"/>
      <c r="B914" s="39"/>
      <c r="C914" s="44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39"/>
      <c r="AG914" s="39"/>
      <c r="AH914" s="39"/>
      <c r="AI914" s="39"/>
      <c r="AJ914" s="39"/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</row>
    <row r="915" spans="1:65" ht="19.5" customHeight="1" x14ac:dyDescent="0.6">
      <c r="A915" s="39"/>
      <c r="B915" s="39"/>
      <c r="C915" s="44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</row>
    <row r="916" spans="1:65" ht="19.5" customHeight="1" x14ac:dyDescent="0.6">
      <c r="A916" s="39"/>
      <c r="B916" s="39"/>
      <c r="C916" s="44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39"/>
      <c r="AG916" s="39"/>
      <c r="AH916" s="39"/>
      <c r="AI916" s="39"/>
      <c r="AJ916" s="39"/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</row>
    <row r="917" spans="1:65" ht="19.5" customHeight="1" x14ac:dyDescent="0.6">
      <c r="A917" s="39"/>
      <c r="B917" s="39"/>
      <c r="C917" s="44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39"/>
      <c r="AG917" s="39"/>
      <c r="AH917" s="39"/>
      <c r="AI917" s="39"/>
      <c r="AJ917" s="39"/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</row>
    <row r="918" spans="1:65" ht="19.5" customHeight="1" x14ac:dyDescent="0.6">
      <c r="A918" s="39"/>
      <c r="B918" s="39"/>
      <c r="C918" s="44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39"/>
      <c r="AG918" s="39"/>
      <c r="AH918" s="39"/>
      <c r="AI918" s="39"/>
      <c r="AJ918" s="39"/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</row>
    <row r="919" spans="1:65" ht="19.5" customHeight="1" x14ac:dyDescent="0.6">
      <c r="A919" s="39"/>
      <c r="B919" s="39"/>
      <c r="C919" s="44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39"/>
      <c r="AG919" s="39"/>
      <c r="AH919" s="39"/>
      <c r="AI919" s="39"/>
      <c r="AJ919" s="39"/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</row>
    <row r="920" spans="1:65" ht="19.5" customHeight="1" x14ac:dyDescent="0.6">
      <c r="A920" s="39"/>
      <c r="B920" s="39"/>
      <c r="C920" s="44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39"/>
      <c r="AG920" s="39"/>
      <c r="AH920" s="39"/>
      <c r="AI920" s="39"/>
      <c r="AJ920" s="39"/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</row>
    <row r="921" spans="1:65" ht="19.5" customHeight="1" x14ac:dyDescent="0.6">
      <c r="A921" s="39"/>
      <c r="B921" s="39"/>
      <c r="C921" s="44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39"/>
      <c r="AG921" s="39"/>
      <c r="AH921" s="39"/>
      <c r="AI921" s="39"/>
      <c r="AJ921" s="39"/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</row>
    <row r="922" spans="1:65" ht="19.5" customHeight="1" x14ac:dyDescent="0.6">
      <c r="A922" s="39"/>
      <c r="B922" s="39"/>
      <c r="C922" s="44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39"/>
      <c r="AG922" s="39"/>
      <c r="AH922" s="39"/>
      <c r="AI922" s="39"/>
      <c r="AJ922" s="39"/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</row>
    <row r="923" spans="1:65" ht="19.5" customHeight="1" x14ac:dyDescent="0.6">
      <c r="A923" s="39"/>
      <c r="B923" s="39"/>
      <c r="C923" s="44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39"/>
      <c r="AG923" s="39"/>
      <c r="AH923" s="39"/>
      <c r="AI923" s="39"/>
      <c r="AJ923" s="39"/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</row>
    <row r="924" spans="1:65" ht="19.5" customHeight="1" x14ac:dyDescent="0.6">
      <c r="A924" s="39"/>
      <c r="B924" s="39"/>
      <c r="C924" s="44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39"/>
      <c r="AG924" s="39"/>
      <c r="AH924" s="39"/>
      <c r="AI924" s="39"/>
      <c r="AJ924" s="39"/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</row>
    <row r="925" spans="1:65" ht="19.5" customHeight="1" x14ac:dyDescent="0.6">
      <c r="A925" s="39"/>
      <c r="B925" s="39"/>
      <c r="C925" s="44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39"/>
      <c r="AG925" s="39"/>
      <c r="AH925" s="39"/>
      <c r="AI925" s="39"/>
      <c r="AJ925" s="39"/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</row>
    <row r="926" spans="1:65" ht="19.5" customHeight="1" x14ac:dyDescent="0.6">
      <c r="A926" s="39"/>
      <c r="B926" s="39"/>
      <c r="C926" s="44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39"/>
      <c r="AG926" s="39"/>
      <c r="AH926" s="39"/>
      <c r="AI926" s="39"/>
      <c r="AJ926" s="39"/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</row>
    <row r="927" spans="1:65" ht="19.5" customHeight="1" x14ac:dyDescent="0.6">
      <c r="A927" s="39"/>
      <c r="B927" s="39"/>
      <c r="C927" s="44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</row>
    <row r="928" spans="1:65" ht="19.5" customHeight="1" x14ac:dyDescent="0.6">
      <c r="A928" s="39"/>
      <c r="B928" s="39"/>
      <c r="C928" s="44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</row>
    <row r="929" spans="1:65" ht="19.5" customHeight="1" x14ac:dyDescent="0.6">
      <c r="A929" s="39"/>
      <c r="B929" s="39"/>
      <c r="C929" s="44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39"/>
      <c r="AG929" s="39"/>
      <c r="AH929" s="39"/>
      <c r="AI929" s="39"/>
      <c r="AJ929" s="39"/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</row>
    <row r="930" spans="1:65" ht="19.5" customHeight="1" x14ac:dyDescent="0.6">
      <c r="A930" s="39"/>
      <c r="B930" s="39"/>
      <c r="C930" s="44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39"/>
      <c r="AG930" s="39"/>
      <c r="AH930" s="39"/>
      <c r="AI930" s="39"/>
      <c r="AJ930" s="39"/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</row>
    <row r="931" spans="1:65" ht="19.5" customHeight="1" x14ac:dyDescent="0.6">
      <c r="A931" s="39"/>
      <c r="B931" s="39"/>
      <c r="C931" s="44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39"/>
      <c r="AG931" s="39"/>
      <c r="AH931" s="39"/>
      <c r="AI931" s="39"/>
      <c r="AJ931" s="39"/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</row>
    <row r="932" spans="1:65" ht="19.5" customHeight="1" x14ac:dyDescent="0.6">
      <c r="A932" s="39"/>
      <c r="B932" s="39"/>
      <c r="C932" s="44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39"/>
      <c r="AG932" s="39"/>
      <c r="AH932" s="39"/>
      <c r="AI932" s="39"/>
      <c r="AJ932" s="39"/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</row>
    <row r="933" spans="1:65" ht="19.5" customHeight="1" x14ac:dyDescent="0.6">
      <c r="A933" s="39"/>
      <c r="B933" s="39"/>
      <c r="C933" s="44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39"/>
      <c r="AG933" s="39"/>
      <c r="AH933" s="39"/>
      <c r="AI933" s="39"/>
      <c r="AJ933" s="39"/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</row>
    <row r="934" spans="1:65" ht="19.5" customHeight="1" x14ac:dyDescent="0.6">
      <c r="A934" s="39"/>
      <c r="B934" s="39"/>
      <c r="C934" s="44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39"/>
      <c r="AG934" s="39"/>
      <c r="AH934" s="39"/>
      <c r="AI934" s="39"/>
      <c r="AJ934" s="39"/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</row>
    <row r="935" spans="1:65" ht="19.5" customHeight="1" x14ac:dyDescent="0.6">
      <c r="A935" s="39"/>
      <c r="B935" s="39"/>
      <c r="C935" s="44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39"/>
      <c r="AG935" s="39"/>
      <c r="AH935" s="39"/>
      <c r="AI935" s="39"/>
      <c r="AJ935" s="39"/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</row>
    <row r="936" spans="1:65" ht="19.5" customHeight="1" x14ac:dyDescent="0.6">
      <c r="A936" s="39"/>
      <c r="B936" s="39"/>
      <c r="C936" s="44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39"/>
      <c r="AG936" s="39"/>
      <c r="AH936" s="39"/>
      <c r="AI936" s="39"/>
      <c r="AJ936" s="39"/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</row>
    <row r="937" spans="1:65" ht="19.5" customHeight="1" x14ac:dyDescent="0.6">
      <c r="A937" s="39"/>
      <c r="B937" s="39"/>
      <c r="C937" s="44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39"/>
      <c r="AG937" s="39"/>
      <c r="AH937" s="39"/>
      <c r="AI937" s="39"/>
      <c r="AJ937" s="39"/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</row>
    <row r="938" spans="1:65" ht="19.5" customHeight="1" x14ac:dyDescent="0.6">
      <c r="A938" s="39"/>
      <c r="B938" s="39"/>
      <c r="C938" s="44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39"/>
      <c r="AG938" s="39"/>
      <c r="AH938" s="39"/>
      <c r="AI938" s="39"/>
      <c r="AJ938" s="39"/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</row>
    <row r="939" spans="1:65" ht="19.5" customHeight="1" x14ac:dyDescent="0.6">
      <c r="A939" s="39"/>
      <c r="B939" s="39"/>
      <c r="C939" s="44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39"/>
      <c r="AG939" s="39"/>
      <c r="AH939" s="39"/>
      <c r="AI939" s="39"/>
      <c r="AJ939" s="39"/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</row>
    <row r="940" spans="1:65" ht="19.5" customHeight="1" x14ac:dyDescent="0.6">
      <c r="A940" s="39"/>
      <c r="B940" s="39"/>
      <c r="C940" s="44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</row>
    <row r="941" spans="1:65" ht="19.5" customHeight="1" x14ac:dyDescent="0.6">
      <c r="A941" s="39"/>
      <c r="B941" s="39"/>
      <c r="C941" s="44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39"/>
      <c r="AG941" s="39"/>
      <c r="AH941" s="39"/>
      <c r="AI941" s="39"/>
      <c r="AJ941" s="39"/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</row>
    <row r="942" spans="1:65" ht="19.5" customHeight="1" x14ac:dyDescent="0.6">
      <c r="A942" s="39"/>
      <c r="B942" s="39"/>
      <c r="C942" s="44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39"/>
      <c r="AG942" s="39"/>
      <c r="AH942" s="39"/>
      <c r="AI942" s="39"/>
      <c r="AJ942" s="39"/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</row>
    <row r="943" spans="1:65" ht="19.5" customHeight="1" x14ac:dyDescent="0.6">
      <c r="A943" s="39"/>
      <c r="B943" s="39"/>
      <c r="C943" s="44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39"/>
      <c r="AG943" s="39"/>
      <c r="AH943" s="39"/>
      <c r="AI943" s="39"/>
      <c r="AJ943" s="39"/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</row>
    <row r="944" spans="1:65" ht="19.5" customHeight="1" x14ac:dyDescent="0.6">
      <c r="A944" s="39"/>
      <c r="B944" s="39"/>
      <c r="C944" s="44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39"/>
      <c r="AG944" s="39"/>
      <c r="AH944" s="39"/>
      <c r="AI944" s="39"/>
      <c r="AJ944" s="39"/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</row>
    <row r="945" spans="1:65" ht="19.5" customHeight="1" x14ac:dyDescent="0.6">
      <c r="A945" s="39"/>
      <c r="B945" s="39"/>
      <c r="C945" s="44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39"/>
      <c r="AG945" s="39"/>
      <c r="AH945" s="39"/>
      <c r="AI945" s="39"/>
      <c r="AJ945" s="39"/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</row>
    <row r="946" spans="1:65" ht="19.5" customHeight="1" x14ac:dyDescent="0.6">
      <c r="A946" s="39"/>
      <c r="B946" s="39"/>
      <c r="C946" s="44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39"/>
      <c r="AG946" s="39"/>
      <c r="AH946" s="39"/>
      <c r="AI946" s="39"/>
      <c r="AJ946" s="39"/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</row>
    <row r="947" spans="1:65" ht="19.5" customHeight="1" x14ac:dyDescent="0.6">
      <c r="A947" s="39"/>
      <c r="B947" s="39"/>
      <c r="C947" s="44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39"/>
      <c r="AG947" s="39"/>
      <c r="AH947" s="39"/>
      <c r="AI947" s="39"/>
      <c r="AJ947" s="39"/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</row>
    <row r="948" spans="1:65" ht="19.5" customHeight="1" x14ac:dyDescent="0.6">
      <c r="A948" s="39"/>
      <c r="B948" s="39"/>
      <c r="C948" s="44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39"/>
      <c r="AG948" s="39"/>
      <c r="AH948" s="39"/>
      <c r="AI948" s="39"/>
      <c r="AJ948" s="39"/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</row>
    <row r="949" spans="1:65" ht="19.5" customHeight="1" x14ac:dyDescent="0.6">
      <c r="A949" s="39"/>
      <c r="B949" s="39"/>
      <c r="C949" s="44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39"/>
      <c r="AG949" s="39"/>
      <c r="AH949" s="39"/>
      <c r="AI949" s="39"/>
      <c r="AJ949" s="39"/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</row>
    <row r="950" spans="1:65" ht="19.5" customHeight="1" x14ac:dyDescent="0.6">
      <c r="A950" s="39"/>
      <c r="B950" s="39"/>
      <c r="C950" s="44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39"/>
      <c r="AG950" s="39"/>
      <c r="AH950" s="39"/>
      <c r="AI950" s="39"/>
      <c r="AJ950" s="39"/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</row>
    <row r="951" spans="1:65" ht="19.5" customHeight="1" x14ac:dyDescent="0.6">
      <c r="A951" s="39"/>
      <c r="B951" s="39"/>
      <c r="C951" s="44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39"/>
      <c r="AG951" s="39"/>
      <c r="AH951" s="39"/>
      <c r="AI951" s="39"/>
      <c r="AJ951" s="39"/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</row>
    <row r="952" spans="1:65" ht="19.5" customHeight="1" x14ac:dyDescent="0.6">
      <c r="A952" s="39"/>
      <c r="B952" s="39"/>
      <c r="C952" s="44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</row>
    <row r="953" spans="1:65" ht="19.5" customHeight="1" x14ac:dyDescent="0.6">
      <c r="A953" s="39"/>
      <c r="B953" s="39"/>
      <c r="C953" s="44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39"/>
      <c r="AG953" s="39"/>
      <c r="AH953" s="39"/>
      <c r="AI953" s="39"/>
      <c r="AJ953" s="39"/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</row>
    <row r="954" spans="1:65" ht="19.5" customHeight="1" x14ac:dyDescent="0.6">
      <c r="A954" s="39"/>
      <c r="B954" s="39"/>
      <c r="C954" s="44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39"/>
      <c r="AG954" s="39"/>
      <c r="AH954" s="39"/>
      <c r="AI954" s="39"/>
      <c r="AJ954" s="39"/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</row>
    <row r="955" spans="1:65" ht="19.5" customHeight="1" x14ac:dyDescent="0.6">
      <c r="A955" s="39"/>
      <c r="B955" s="39"/>
      <c r="C955" s="44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39"/>
      <c r="AG955" s="39"/>
      <c r="AH955" s="39"/>
      <c r="AI955" s="39"/>
      <c r="AJ955" s="39"/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</row>
    <row r="956" spans="1:65" ht="19.5" customHeight="1" x14ac:dyDescent="0.6">
      <c r="A956" s="39"/>
      <c r="B956" s="39"/>
      <c r="C956" s="44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39"/>
      <c r="AG956" s="39"/>
      <c r="AH956" s="39"/>
      <c r="AI956" s="39"/>
      <c r="AJ956" s="39"/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</row>
    <row r="957" spans="1:65" ht="19.5" customHeight="1" x14ac:dyDescent="0.6">
      <c r="A957" s="39"/>
      <c r="B957" s="39"/>
      <c r="C957" s="44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39"/>
      <c r="AG957" s="39"/>
      <c r="AH957" s="39"/>
      <c r="AI957" s="39"/>
      <c r="AJ957" s="39"/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</row>
    <row r="958" spans="1:65" ht="19.5" customHeight="1" x14ac:dyDescent="0.6">
      <c r="A958" s="39"/>
      <c r="B958" s="39"/>
      <c r="C958" s="44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39"/>
      <c r="AG958" s="39"/>
      <c r="AH958" s="39"/>
      <c r="AI958" s="39"/>
      <c r="AJ958" s="39"/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</row>
    <row r="959" spans="1:65" ht="19.5" customHeight="1" x14ac:dyDescent="0.6">
      <c r="A959" s="39"/>
      <c r="B959" s="39"/>
      <c r="C959" s="44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39"/>
      <c r="AG959" s="39"/>
      <c r="AH959" s="39"/>
      <c r="AI959" s="39"/>
      <c r="AJ959" s="39"/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</row>
    <row r="960" spans="1:65" ht="19.5" customHeight="1" x14ac:dyDescent="0.6">
      <c r="A960" s="39"/>
      <c r="B960" s="39"/>
      <c r="C960" s="44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39"/>
      <c r="AG960" s="39"/>
      <c r="AH960" s="39"/>
      <c r="AI960" s="39"/>
      <c r="AJ960" s="39"/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</row>
    <row r="961" spans="1:65" ht="19.5" customHeight="1" x14ac:dyDescent="0.6">
      <c r="A961" s="39"/>
      <c r="B961" s="39"/>
      <c r="C961" s="44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39"/>
      <c r="AG961" s="39"/>
      <c r="AH961" s="39"/>
      <c r="AI961" s="39"/>
      <c r="AJ961" s="39"/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</row>
    <row r="962" spans="1:65" ht="19.5" customHeight="1" x14ac:dyDescent="0.6">
      <c r="A962" s="39"/>
      <c r="B962" s="39"/>
      <c r="C962" s="44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39"/>
      <c r="AG962" s="39"/>
      <c r="AH962" s="39"/>
      <c r="AI962" s="39"/>
      <c r="AJ962" s="39"/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</row>
    <row r="963" spans="1:65" ht="19.5" customHeight="1" x14ac:dyDescent="0.6">
      <c r="A963" s="39"/>
      <c r="B963" s="39"/>
      <c r="C963" s="44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39"/>
      <c r="AG963" s="39"/>
      <c r="AH963" s="39"/>
      <c r="AI963" s="39"/>
      <c r="AJ963" s="39"/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</row>
    <row r="964" spans="1:65" ht="19.5" customHeight="1" x14ac:dyDescent="0.6">
      <c r="A964" s="39"/>
      <c r="B964" s="39"/>
      <c r="C964" s="44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</row>
    <row r="965" spans="1:65" ht="19.5" customHeight="1" x14ac:dyDescent="0.6">
      <c r="A965" s="39"/>
      <c r="B965" s="39"/>
      <c r="C965" s="44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39"/>
      <c r="AG965" s="39"/>
      <c r="AH965" s="39"/>
      <c r="AI965" s="39"/>
      <c r="AJ965" s="39"/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</row>
    <row r="966" spans="1:65" ht="19.5" customHeight="1" x14ac:dyDescent="0.6">
      <c r="A966" s="39"/>
      <c r="B966" s="39"/>
      <c r="C966" s="44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39"/>
      <c r="AG966" s="39"/>
      <c r="AH966" s="39"/>
      <c r="AI966" s="39"/>
      <c r="AJ966" s="39"/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</row>
    <row r="967" spans="1:65" ht="19.5" customHeight="1" x14ac:dyDescent="0.6">
      <c r="A967" s="39"/>
      <c r="B967" s="39"/>
      <c r="C967" s="44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39"/>
      <c r="AG967" s="39"/>
      <c r="AH967" s="39"/>
      <c r="AI967" s="39"/>
      <c r="AJ967" s="39"/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</row>
    <row r="968" spans="1:65" ht="19.5" customHeight="1" x14ac:dyDescent="0.6">
      <c r="A968" s="39"/>
      <c r="B968" s="39"/>
      <c r="C968" s="44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39"/>
      <c r="AG968" s="39"/>
      <c r="AH968" s="39"/>
      <c r="AI968" s="39"/>
      <c r="AJ968" s="39"/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</row>
    <row r="969" spans="1:65" ht="19.5" customHeight="1" x14ac:dyDescent="0.6">
      <c r="A969" s="39"/>
      <c r="B969" s="39"/>
      <c r="C969" s="44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39"/>
      <c r="AG969" s="39"/>
      <c r="AH969" s="39"/>
      <c r="AI969" s="39"/>
      <c r="AJ969" s="39"/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</row>
    <row r="970" spans="1:65" ht="19.5" customHeight="1" x14ac:dyDescent="0.6">
      <c r="A970" s="39"/>
      <c r="B970" s="39"/>
      <c r="C970" s="44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39"/>
      <c r="AG970" s="39"/>
      <c r="AH970" s="39"/>
      <c r="AI970" s="39"/>
      <c r="AJ970" s="39"/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</row>
    <row r="971" spans="1:65" ht="19.5" customHeight="1" x14ac:dyDescent="0.6">
      <c r="A971" s="39"/>
      <c r="B971" s="39"/>
      <c r="C971" s="44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39"/>
      <c r="AG971" s="39"/>
      <c r="AH971" s="39"/>
      <c r="AI971" s="39"/>
      <c r="AJ971" s="39"/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</row>
    <row r="972" spans="1:65" ht="19.5" customHeight="1" x14ac:dyDescent="0.6">
      <c r="A972" s="39"/>
      <c r="B972" s="39"/>
      <c r="C972" s="44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39"/>
      <c r="AG972" s="39"/>
      <c r="AH972" s="39"/>
      <c r="AI972" s="39"/>
      <c r="AJ972" s="39"/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</row>
    <row r="973" spans="1:65" ht="19.5" customHeight="1" x14ac:dyDescent="0.6">
      <c r="A973" s="39"/>
      <c r="B973" s="39"/>
      <c r="C973" s="44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39"/>
      <c r="AG973" s="39"/>
      <c r="AH973" s="39"/>
      <c r="AI973" s="39"/>
      <c r="AJ973" s="39"/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</row>
    <row r="974" spans="1:65" ht="19.5" customHeight="1" x14ac:dyDescent="0.6">
      <c r="A974" s="39"/>
      <c r="B974" s="39"/>
      <c r="C974" s="44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39"/>
      <c r="AG974" s="39"/>
      <c r="AH974" s="39"/>
      <c r="AI974" s="39"/>
      <c r="AJ974" s="39"/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</row>
    <row r="975" spans="1:65" ht="19.5" customHeight="1" x14ac:dyDescent="0.6">
      <c r="A975" s="39"/>
      <c r="B975" s="39"/>
      <c r="C975" s="44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39"/>
      <c r="AG975" s="39"/>
      <c r="AH975" s="39"/>
      <c r="AI975" s="39"/>
      <c r="AJ975" s="39"/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</row>
    <row r="976" spans="1:65" ht="19.5" customHeight="1" x14ac:dyDescent="0.6">
      <c r="A976" s="39"/>
      <c r="B976" s="39"/>
      <c r="C976" s="44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</row>
    <row r="977" spans="1:65" ht="19.5" customHeight="1" x14ac:dyDescent="0.6">
      <c r="A977" s="39"/>
      <c r="B977" s="39"/>
      <c r="C977" s="44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39"/>
      <c r="AG977" s="39"/>
      <c r="AH977" s="39"/>
      <c r="AI977" s="39"/>
      <c r="AJ977" s="39"/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</row>
    <row r="978" spans="1:65" ht="19.5" customHeight="1" x14ac:dyDescent="0.6">
      <c r="A978" s="39"/>
      <c r="B978" s="39"/>
      <c r="C978" s="44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39"/>
      <c r="AG978" s="39"/>
      <c r="AH978" s="39"/>
      <c r="AI978" s="39"/>
      <c r="AJ978" s="39"/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</row>
    <row r="979" spans="1:65" ht="19.5" customHeight="1" x14ac:dyDescent="0.6">
      <c r="A979" s="39"/>
      <c r="B979" s="39"/>
      <c r="C979" s="44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39"/>
      <c r="AG979" s="39"/>
      <c r="AH979" s="39"/>
      <c r="AI979" s="39"/>
      <c r="AJ979" s="39"/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</row>
    <row r="980" spans="1:65" ht="19.5" customHeight="1" x14ac:dyDescent="0.6">
      <c r="A980" s="39"/>
      <c r="B980" s="39"/>
      <c r="C980" s="44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39"/>
      <c r="AG980" s="39"/>
      <c r="AH980" s="39"/>
      <c r="AI980" s="39"/>
      <c r="AJ980" s="39"/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</row>
    <row r="981" spans="1:65" ht="19.5" customHeight="1" x14ac:dyDescent="0.6">
      <c r="A981" s="39"/>
      <c r="B981" s="39"/>
      <c r="C981" s="44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39"/>
      <c r="AG981" s="39"/>
      <c r="AH981" s="39"/>
      <c r="AI981" s="39"/>
      <c r="AJ981" s="39"/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</row>
    <row r="982" spans="1:65" ht="19.5" customHeight="1" x14ac:dyDescent="0.6">
      <c r="A982" s="39"/>
      <c r="B982" s="39"/>
      <c r="C982" s="44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39"/>
      <c r="AG982" s="39"/>
      <c r="AH982" s="39"/>
      <c r="AI982" s="39"/>
      <c r="AJ982" s="39"/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</row>
    <row r="983" spans="1:65" ht="19.5" customHeight="1" x14ac:dyDescent="0.6">
      <c r="A983" s="39"/>
      <c r="B983" s="39"/>
      <c r="C983" s="44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39"/>
      <c r="AG983" s="39"/>
      <c r="AH983" s="39"/>
      <c r="AI983" s="39"/>
      <c r="AJ983" s="39"/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</row>
    <row r="984" spans="1:65" ht="19.5" customHeight="1" x14ac:dyDescent="0.6">
      <c r="A984" s="39"/>
      <c r="B984" s="39"/>
      <c r="C984" s="44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39"/>
      <c r="AG984" s="39"/>
      <c r="AH984" s="39"/>
      <c r="AI984" s="39"/>
      <c r="AJ984" s="39"/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</row>
    <row r="985" spans="1:65" ht="19.5" customHeight="1" x14ac:dyDescent="0.6">
      <c r="A985" s="39"/>
      <c r="B985" s="39"/>
      <c r="C985" s="44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39"/>
      <c r="AG985" s="39"/>
      <c r="AH985" s="39"/>
      <c r="AI985" s="39"/>
      <c r="AJ985" s="39"/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</row>
    <row r="986" spans="1:65" ht="19.5" customHeight="1" x14ac:dyDescent="0.6">
      <c r="A986" s="39"/>
      <c r="B986" s="39"/>
      <c r="C986" s="44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39"/>
      <c r="AG986" s="39"/>
      <c r="AH986" s="39"/>
      <c r="AI986" s="39"/>
      <c r="AJ986" s="39"/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</row>
    <row r="987" spans="1:65" ht="19.5" customHeight="1" x14ac:dyDescent="0.6">
      <c r="A987" s="39"/>
      <c r="B987" s="39"/>
      <c r="C987" s="44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39"/>
      <c r="AG987" s="39"/>
      <c r="AH987" s="39"/>
      <c r="AI987" s="39"/>
      <c r="AJ987" s="39"/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</row>
    <row r="988" spans="1:65" ht="19.5" customHeight="1" x14ac:dyDescent="0.6">
      <c r="A988" s="39"/>
      <c r="B988" s="39"/>
      <c r="C988" s="44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</row>
    <row r="989" spans="1:65" ht="19.5" customHeight="1" x14ac:dyDescent="0.6">
      <c r="A989" s="39"/>
      <c r="B989" s="39"/>
      <c r="C989" s="44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39"/>
      <c r="AG989" s="39"/>
      <c r="AH989" s="39"/>
      <c r="AI989" s="39"/>
      <c r="AJ989" s="39"/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</row>
    <row r="990" spans="1:65" ht="19.5" customHeight="1" x14ac:dyDescent="0.6">
      <c r="A990" s="39"/>
      <c r="B990" s="39"/>
      <c r="C990" s="44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39"/>
      <c r="AG990" s="39"/>
      <c r="AH990" s="39"/>
      <c r="AI990" s="39"/>
      <c r="AJ990" s="39"/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</row>
    <row r="991" spans="1:65" ht="19.5" customHeight="1" x14ac:dyDescent="0.6">
      <c r="A991" s="39"/>
      <c r="B991" s="39"/>
      <c r="C991" s="44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39"/>
      <c r="AG991" s="39"/>
      <c r="AH991" s="39"/>
      <c r="AI991" s="39"/>
      <c r="AJ991" s="39"/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</row>
    <row r="992" spans="1:65" ht="19.5" customHeight="1" x14ac:dyDescent="0.6">
      <c r="A992" s="39"/>
      <c r="B992" s="39"/>
      <c r="C992" s="44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39"/>
      <c r="AG992" s="39"/>
      <c r="AH992" s="39"/>
      <c r="AI992" s="39"/>
      <c r="AJ992" s="39"/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</row>
    <row r="993" spans="1:65" ht="19.5" customHeight="1" x14ac:dyDescent="0.6">
      <c r="A993" s="39"/>
      <c r="B993" s="39"/>
      <c r="C993" s="44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39"/>
      <c r="AG993" s="39"/>
      <c r="AH993" s="39"/>
      <c r="AI993" s="39"/>
      <c r="AJ993" s="39"/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</row>
    <row r="994" spans="1:65" ht="19.5" customHeight="1" x14ac:dyDescent="0.6">
      <c r="A994" s="39"/>
      <c r="B994" s="39"/>
      <c r="C994" s="44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39"/>
      <c r="AG994" s="39"/>
      <c r="AH994" s="39"/>
      <c r="AI994" s="39"/>
      <c r="AJ994" s="39"/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</row>
    <row r="995" spans="1:65" ht="19.5" customHeight="1" x14ac:dyDescent="0.6">
      <c r="A995" s="39"/>
      <c r="B995" s="39"/>
      <c r="C995" s="44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39"/>
      <c r="AG995" s="39"/>
      <c r="AH995" s="39"/>
      <c r="AI995" s="39"/>
      <c r="AJ995" s="39"/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</row>
    <row r="996" spans="1:65" ht="19.5" customHeight="1" x14ac:dyDescent="0.6">
      <c r="A996" s="39"/>
      <c r="B996" s="39"/>
      <c r="C996" s="44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39"/>
      <c r="AG996" s="39"/>
      <c r="AH996" s="39"/>
      <c r="AI996" s="39"/>
      <c r="AJ996" s="39"/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</row>
    <row r="997" spans="1:65" ht="19.5" customHeight="1" x14ac:dyDescent="0.6">
      <c r="A997" s="39"/>
      <c r="B997" s="39"/>
      <c r="C997" s="44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39"/>
      <c r="AG997" s="39"/>
      <c r="AH997" s="39"/>
      <c r="AI997" s="39"/>
      <c r="AJ997" s="39"/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</row>
    <row r="998" spans="1:65" ht="19.5" customHeight="1" x14ac:dyDescent="0.6">
      <c r="A998" s="39"/>
      <c r="B998" s="39"/>
      <c r="C998" s="44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39"/>
      <c r="AG998" s="39"/>
      <c r="AH998" s="39"/>
      <c r="AI998" s="39"/>
      <c r="AJ998" s="39"/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</row>
    <row r="999" spans="1:65" ht="19.5" customHeight="1" x14ac:dyDescent="0.6">
      <c r="A999" s="39"/>
      <c r="B999" s="39"/>
      <c r="C999" s="44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39"/>
      <c r="AG999" s="39"/>
      <c r="AH999" s="39"/>
      <c r="AI999" s="39"/>
      <c r="AJ999" s="39"/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</row>
    <row r="1000" spans="1:65" ht="19.5" customHeight="1" x14ac:dyDescent="0.6">
      <c r="A1000" s="39"/>
      <c r="B1000" s="39"/>
      <c r="C1000" s="44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</row>
    <row r="1001" spans="1:65" ht="19.5" customHeight="1" x14ac:dyDescent="0.6">
      <c r="A1001" s="39"/>
      <c r="B1001" s="39"/>
      <c r="C1001" s="44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39"/>
      <c r="AG1001" s="39"/>
      <c r="AH1001" s="39"/>
      <c r="AI1001" s="39"/>
      <c r="AJ1001" s="39"/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</row>
    <row r="1002" spans="1:65" ht="19.5" customHeight="1" x14ac:dyDescent="0.6">
      <c r="A1002" s="39"/>
      <c r="B1002" s="39"/>
      <c r="C1002" s="44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39"/>
      <c r="AG1002" s="39"/>
      <c r="AH1002" s="39"/>
      <c r="AI1002" s="39"/>
      <c r="AJ1002" s="39"/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</row>
    <row r="1003" spans="1:65" ht="19.5" customHeight="1" x14ac:dyDescent="0.6">
      <c r="A1003" s="39"/>
      <c r="B1003" s="39"/>
      <c r="C1003" s="44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39"/>
      <c r="AG1003" s="39"/>
      <c r="AH1003" s="39"/>
      <c r="AI1003" s="39"/>
      <c r="AJ1003" s="39"/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</row>
    <row r="1004" spans="1:65" ht="19.5" customHeight="1" x14ac:dyDescent="0.6">
      <c r="A1004" s="39"/>
      <c r="B1004" s="39"/>
      <c r="C1004" s="44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39"/>
      <c r="AG1004" s="39"/>
      <c r="AH1004" s="39"/>
      <c r="AI1004" s="39"/>
      <c r="AJ1004" s="39"/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</row>
    <row r="1005" spans="1:65" ht="19.5" customHeight="1" x14ac:dyDescent="0.6">
      <c r="A1005" s="39"/>
      <c r="B1005" s="39"/>
      <c r="C1005" s="44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39"/>
      <c r="AG1005" s="39"/>
      <c r="AH1005" s="39"/>
      <c r="AI1005" s="39"/>
      <c r="AJ1005" s="39"/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005"/>
  <sheetViews>
    <sheetView topLeftCell="A40" workbookViewId="0">
      <selection activeCell="C46" sqref="C46:S46"/>
    </sheetView>
  </sheetViews>
  <sheetFormatPr defaultColWidth="10.08203125" defaultRowHeight="15" customHeight="1" x14ac:dyDescent="0.6"/>
  <cols>
    <col min="1" max="1" width="2.4140625" style="45" customWidth="1"/>
    <col min="2" max="2" width="4.1640625" style="45" customWidth="1"/>
    <col min="3" max="3" width="5.08203125" style="45" customWidth="1"/>
    <col min="4" max="4" width="6.58203125" style="45" customWidth="1"/>
    <col min="5" max="5" width="26.9140625" style="45" customWidth="1"/>
    <col min="6" max="6" width="9.08203125" style="45" customWidth="1"/>
    <col min="7" max="7" width="4.4140625" style="45" customWidth="1"/>
    <col min="8" max="8" width="10" style="45" customWidth="1"/>
    <col min="9" max="9" width="4.4140625" style="45" customWidth="1"/>
    <col min="10" max="10" width="10.4140625" style="45" customWidth="1"/>
    <col min="11" max="11" width="4.4140625" style="45" customWidth="1"/>
    <col min="12" max="12" width="10.6640625" style="45" customWidth="1"/>
    <col min="13" max="13" width="4.4140625" style="45" customWidth="1"/>
    <col min="14" max="14" width="11.08203125" style="45" customWidth="1"/>
    <col min="15" max="15" width="4.4140625" style="45" customWidth="1"/>
    <col min="16" max="16" width="10.1640625" style="45" customWidth="1"/>
    <col min="17" max="17" width="6.08203125" style="45" hidden="1" customWidth="1"/>
    <col min="18" max="18" width="4.4140625" style="45" customWidth="1"/>
    <col min="19" max="19" width="10.91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4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6" t="s">
        <v>0</v>
      </c>
      <c r="C2" s="87"/>
      <c r="D2" s="87"/>
      <c r="E2" s="87"/>
      <c r="F2" s="88"/>
      <c r="G2" s="99" t="s">
        <v>70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6" t="str">
        <f>ฉบับนักเรียน!A3</f>
        <v>นางสาวธวัลรัตน์ ยศเรือง  นางสาวอรพิชา อรุโณทัย</v>
      </c>
      <c r="C3" s="87"/>
      <c r="D3" s="87"/>
      <c r="E3" s="87"/>
      <c r="F3" s="88"/>
      <c r="G3" s="86" t="s">
        <v>71</v>
      </c>
      <c r="H3" s="88"/>
      <c r="I3" s="86" t="s">
        <v>72</v>
      </c>
      <c r="J3" s="88"/>
      <c r="K3" s="86" t="s">
        <v>73</v>
      </c>
      <c r="L3" s="88"/>
      <c r="M3" s="86" t="s">
        <v>74</v>
      </c>
      <c r="N3" s="88"/>
      <c r="O3" s="86" t="s">
        <v>75</v>
      </c>
      <c r="P3" s="88"/>
      <c r="Q3" s="54"/>
      <c r="R3" s="86" t="s">
        <v>76</v>
      </c>
      <c r="S3" s="88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5/7</v>
      </c>
      <c r="D5" s="48">
        <f>ฉบับนักเรียน!C5</f>
        <v>42971</v>
      </c>
      <c r="E5" s="51" t="str">
        <f>ฉบับนักเรียน!D5</f>
        <v>นายขวัญราชันย์  จ้อยจันทร์</v>
      </c>
      <c r="F5" s="20" t="str">
        <f>ฉบับนักเรียน!E5</f>
        <v>ชาย</v>
      </c>
      <c r="G5" s="18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18">
        <f>ฉบับนักเรียน!AM5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5/7</v>
      </c>
      <c r="D6" s="48">
        <f>ฉบับนักเรียน!C6</f>
        <v>43387</v>
      </c>
      <c r="E6" s="51" t="str">
        <f>ฉบับนักเรียน!D6</f>
        <v>นายณัฐยศ  รสธรรม</v>
      </c>
      <c r="F6" s="20" t="str">
        <f>ฉบับนักเรียน!E6</f>
        <v>ชาย</v>
      </c>
      <c r="G6" s="18">
        <f>ฉบับนักเรียน!AF6</f>
        <v>0</v>
      </c>
      <c r="H6" s="25" t="str">
        <f t="shared" si="0"/>
        <v>ปกติ</v>
      </c>
      <c r="I6" s="18">
        <f>ฉบับนักเรียน!AI6</f>
        <v>0</v>
      </c>
      <c r="J6" s="25" t="str">
        <f t="shared" si="1"/>
        <v>ปกติ</v>
      </c>
      <c r="K6" s="18">
        <f>ฉบับนักเรียน!AM6</f>
        <v>0</v>
      </c>
      <c r="L6" s="25" t="str">
        <f t="shared" si="2"/>
        <v>ปกติ</v>
      </c>
      <c r="M6" s="18">
        <f>ฉบับนักเรียน!AQ6</f>
        <v>0</v>
      </c>
      <c r="N6" s="25" t="str">
        <f t="shared" si="3"/>
        <v>ปกติ</v>
      </c>
      <c r="O6" s="55">
        <f>ฉบับนักเรียน!AS6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5/7</v>
      </c>
      <c r="D7" s="48">
        <f>ฉบับนักเรียน!C7</f>
        <v>43422</v>
      </c>
      <c r="E7" s="51" t="str">
        <f>ฉบับนักเรียน!D7</f>
        <v>นายปภังกร  สิทธิบุญชัย</v>
      </c>
      <c r="F7" s="20" t="str">
        <f>ฉบับนักเรียน!E7</f>
        <v>ชาย</v>
      </c>
      <c r="G7" s="18">
        <f>ฉบับนักเรียน!AF7</f>
        <v>0</v>
      </c>
      <c r="H7" s="25" t="str">
        <f t="shared" si="0"/>
        <v>ปกติ</v>
      </c>
      <c r="I7" s="18">
        <f>ฉบับนักเรียน!AI7</f>
        <v>0</v>
      </c>
      <c r="J7" s="25" t="str">
        <f t="shared" si="1"/>
        <v>ปกติ</v>
      </c>
      <c r="K7" s="18">
        <f>ฉบับนักเรียน!AM7</f>
        <v>0</v>
      </c>
      <c r="L7" s="25" t="str">
        <f t="shared" si="2"/>
        <v>ปกติ</v>
      </c>
      <c r="M7" s="18">
        <f>ฉบับนักเรียน!AQ7</f>
        <v>0</v>
      </c>
      <c r="N7" s="25" t="str">
        <f t="shared" si="3"/>
        <v>ปกติ</v>
      </c>
      <c r="O7" s="18">
        <f>ฉบับนักเรียน!AS7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5/7</v>
      </c>
      <c r="D8" s="48">
        <f>ฉบับนักเรียน!C8</f>
        <v>43502</v>
      </c>
      <c r="E8" s="51" t="str">
        <f>ฉบับนักเรียน!D8</f>
        <v>นายอติกันต์  จินตนาศิริกุล</v>
      </c>
      <c r="F8" s="20" t="str">
        <f>ฉบับนักเรียน!E8</f>
        <v>ชาย</v>
      </c>
      <c r="G8" s="18">
        <f>ฉบับนักเรียน!AF8</f>
        <v>0</v>
      </c>
      <c r="H8" s="25" t="str">
        <f t="shared" si="0"/>
        <v>ปกติ</v>
      </c>
      <c r="I8" s="18">
        <f>ฉบับนักเรียน!AI8</f>
        <v>0</v>
      </c>
      <c r="J8" s="25" t="str">
        <f t="shared" si="1"/>
        <v>ปกติ</v>
      </c>
      <c r="K8" s="18">
        <f>ฉบับนักเรียน!AM8</f>
        <v>0</v>
      </c>
      <c r="L8" s="25" t="str">
        <f t="shared" si="2"/>
        <v>ปกติ</v>
      </c>
      <c r="M8" s="18">
        <f>ฉบับนักเรียน!AQ8</f>
        <v>0</v>
      </c>
      <c r="N8" s="25" t="str">
        <f t="shared" si="3"/>
        <v>ปกติ</v>
      </c>
      <c r="O8" s="18">
        <f>ฉบับนักเรียน!AS8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5/7</v>
      </c>
      <c r="D9" s="48">
        <f>ฉบับนักเรียน!C9</f>
        <v>43532</v>
      </c>
      <c r="E9" s="51" t="str">
        <f>ฉบับนักเรียน!D9</f>
        <v>นายกฤตภาส  มียิ่ง</v>
      </c>
      <c r="F9" s="20" t="str">
        <f>ฉบับนักเรียน!E9</f>
        <v>ชาย</v>
      </c>
      <c r="G9" s="18">
        <f>ฉบับนักเรียน!AF9</f>
        <v>0</v>
      </c>
      <c r="H9" s="25" t="str">
        <f t="shared" si="0"/>
        <v>ปกติ</v>
      </c>
      <c r="I9" s="18">
        <f>ฉบับนักเรียน!AI9</f>
        <v>0</v>
      </c>
      <c r="J9" s="25" t="str">
        <f t="shared" si="1"/>
        <v>ปกติ</v>
      </c>
      <c r="K9" s="18">
        <f>ฉบับนักเรียน!AM9</f>
        <v>0</v>
      </c>
      <c r="L9" s="25" t="str">
        <f t="shared" si="2"/>
        <v>ปกติ</v>
      </c>
      <c r="M9" s="18">
        <f>ฉบับนักเรียน!AQ9</f>
        <v>0</v>
      </c>
      <c r="N9" s="25" t="str">
        <f t="shared" si="3"/>
        <v>ปกติ</v>
      </c>
      <c r="O9" s="55">
        <f>ฉบับนักเรียน!AS9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5/7</v>
      </c>
      <c r="D10" s="48">
        <f>ฉบับนักเรียน!C10</f>
        <v>43588</v>
      </c>
      <c r="E10" s="51" t="str">
        <f>ฉบับนักเรียน!D10</f>
        <v>นายปยุต  ศักดิ์ศิริสัมพันธ์</v>
      </c>
      <c r="F10" s="20" t="str">
        <f>ฉบับนักเรียน!E10</f>
        <v>ชาย</v>
      </c>
      <c r="G10" s="18">
        <f>ฉบับนักเรียน!AF10</f>
        <v>0</v>
      </c>
      <c r="H10" s="25" t="str">
        <f t="shared" si="0"/>
        <v>ปกติ</v>
      </c>
      <c r="I10" s="18">
        <f>ฉบับนักเรียน!AI10</f>
        <v>0</v>
      </c>
      <c r="J10" s="25" t="str">
        <f t="shared" si="1"/>
        <v>ปกติ</v>
      </c>
      <c r="K10" s="18">
        <f>ฉบับนักเรียน!AM10</f>
        <v>0</v>
      </c>
      <c r="L10" s="25" t="str">
        <f t="shared" si="2"/>
        <v>ปกติ</v>
      </c>
      <c r="M10" s="18">
        <f>ฉบับนักเรียน!AQ10</f>
        <v>0</v>
      </c>
      <c r="N10" s="25" t="str">
        <f t="shared" si="3"/>
        <v>ปกติ</v>
      </c>
      <c r="O10" s="18">
        <f>ฉบับนักเรียน!AS10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5/7</v>
      </c>
      <c r="D11" s="48">
        <f>ฉบับนักเรียน!C11</f>
        <v>43631</v>
      </c>
      <c r="E11" s="51" t="str">
        <f>ฉบับนักเรียน!D11</f>
        <v>นายภัทรพล  จอมคำสิงห์</v>
      </c>
      <c r="F11" s="20" t="str">
        <f>ฉบับนักเรียน!E11</f>
        <v>ชาย</v>
      </c>
      <c r="G11" s="18">
        <f>ฉบับนักเรียน!AF11</f>
        <v>0</v>
      </c>
      <c r="H11" s="25" t="str">
        <f t="shared" si="0"/>
        <v>ปกติ</v>
      </c>
      <c r="I11" s="18">
        <f>ฉบับนักเรียน!AI11</f>
        <v>0</v>
      </c>
      <c r="J11" s="25" t="str">
        <f t="shared" si="1"/>
        <v>ปกติ</v>
      </c>
      <c r="K11" s="18">
        <f>ฉบับนักเรียน!AM11</f>
        <v>0</v>
      </c>
      <c r="L11" s="25" t="str">
        <f t="shared" si="2"/>
        <v>ปกติ</v>
      </c>
      <c r="M11" s="18">
        <f>ฉบับนักเรียน!AQ11</f>
        <v>0</v>
      </c>
      <c r="N11" s="25" t="str">
        <f t="shared" si="3"/>
        <v>ปกติ</v>
      </c>
      <c r="O11" s="18">
        <f>ฉบับนักเรียน!AS11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5/7</v>
      </c>
      <c r="D12" s="48">
        <f>ฉบับนักเรียน!C12</f>
        <v>43679</v>
      </c>
      <c r="E12" s="51" t="str">
        <f>ฉบับนักเรียน!D12</f>
        <v>นายพงศกร  สาโพนทัน</v>
      </c>
      <c r="F12" s="20" t="str">
        <f>ฉบับนักเรียน!E12</f>
        <v>ชาย</v>
      </c>
      <c r="G12" s="18">
        <f>ฉบับนักเรียน!AF12</f>
        <v>0</v>
      </c>
      <c r="H12" s="25" t="str">
        <f t="shared" si="0"/>
        <v>ปกติ</v>
      </c>
      <c r="I12" s="18">
        <f>ฉบับนักเรียน!AI12</f>
        <v>0</v>
      </c>
      <c r="J12" s="25" t="str">
        <f t="shared" si="1"/>
        <v>ปกติ</v>
      </c>
      <c r="K12" s="18">
        <f>ฉบับนักเรียน!AM12</f>
        <v>0</v>
      </c>
      <c r="L12" s="25" t="str">
        <f t="shared" si="2"/>
        <v>ปกติ</v>
      </c>
      <c r="M12" s="18">
        <f>ฉบับนักเรียน!AQ12</f>
        <v>0</v>
      </c>
      <c r="N12" s="25" t="str">
        <f t="shared" si="3"/>
        <v>ปกติ</v>
      </c>
      <c r="O12" s="18">
        <f>ฉบับนักเรียน!AS12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5/7</v>
      </c>
      <c r="D13" s="48">
        <f>ฉบับนักเรียน!C13</f>
        <v>43686</v>
      </c>
      <c r="E13" s="51" t="str">
        <f>ฉบับนักเรียน!D13</f>
        <v>นายวัชสันห์  นาโควงค์</v>
      </c>
      <c r="F13" s="20" t="str">
        <f>ฉบับนักเรียน!E13</f>
        <v>ชาย</v>
      </c>
      <c r="G13" s="18">
        <f>ฉบับนักเรียน!AF13</f>
        <v>0</v>
      </c>
      <c r="H13" s="25" t="str">
        <f t="shared" si="0"/>
        <v>ปกติ</v>
      </c>
      <c r="I13" s="18">
        <f>ฉบับนักเรียน!AI13</f>
        <v>0</v>
      </c>
      <c r="J13" s="25" t="str">
        <f t="shared" si="1"/>
        <v>ปกติ</v>
      </c>
      <c r="K13" s="18">
        <f>ฉบับนักเรียน!AM13</f>
        <v>0</v>
      </c>
      <c r="L13" s="25" t="str">
        <f t="shared" si="2"/>
        <v>ปกติ</v>
      </c>
      <c r="M13" s="18">
        <f>ฉบับนักเรียน!AQ13</f>
        <v>0</v>
      </c>
      <c r="N13" s="25" t="str">
        <f t="shared" si="3"/>
        <v>ปกติ</v>
      </c>
      <c r="O13" s="18">
        <f>ฉบับนักเรียน!AS13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5/7</v>
      </c>
      <c r="D14" s="48">
        <f>ฉบับนักเรียน!C14</f>
        <v>43857</v>
      </c>
      <c r="E14" s="51" t="str">
        <f>ฉบับนักเรียน!D14</f>
        <v>นายธีรวุฒิ  เพ็ญโฉม</v>
      </c>
      <c r="F14" s="20" t="str">
        <f>ฉบับนักเรียน!E14</f>
        <v>ชาย</v>
      </c>
      <c r="G14" s="18">
        <f>ฉบับนักเรียน!AF14</f>
        <v>0</v>
      </c>
      <c r="H14" s="25" t="str">
        <f t="shared" si="0"/>
        <v>ปกติ</v>
      </c>
      <c r="I14" s="18">
        <f>ฉบับนักเรียน!AI14</f>
        <v>0</v>
      </c>
      <c r="J14" s="25" t="str">
        <f t="shared" si="1"/>
        <v>ปกติ</v>
      </c>
      <c r="K14" s="18">
        <f>ฉบับนักเรียน!AM14</f>
        <v>0</v>
      </c>
      <c r="L14" s="25" t="str">
        <f t="shared" si="2"/>
        <v>ปกติ</v>
      </c>
      <c r="M14" s="18">
        <f>ฉบับนักเรียน!AQ14</f>
        <v>0</v>
      </c>
      <c r="N14" s="25" t="str">
        <f t="shared" si="3"/>
        <v>ปกติ</v>
      </c>
      <c r="O14" s="18">
        <f>ฉบับนักเรียน!AS14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5/7</v>
      </c>
      <c r="D15" s="48">
        <f>ฉบับนักเรียน!C15</f>
        <v>43867</v>
      </c>
      <c r="E15" s="51" t="str">
        <f>ฉบับนักเรียน!D15</f>
        <v>นายศิวดล  รัตนเกื้อ</v>
      </c>
      <c r="F15" s="20" t="str">
        <f>ฉบับนักเรียน!E15</f>
        <v>ชาย</v>
      </c>
      <c r="G15" s="18">
        <f>ฉบับนักเรียน!AF15</f>
        <v>0</v>
      </c>
      <c r="H15" s="25" t="str">
        <f t="shared" si="0"/>
        <v>ปกติ</v>
      </c>
      <c r="I15" s="18">
        <f>ฉบับนักเรียน!AI15</f>
        <v>0</v>
      </c>
      <c r="J15" s="25" t="str">
        <f t="shared" si="1"/>
        <v>ปกติ</v>
      </c>
      <c r="K15" s="18">
        <f>ฉบับนักเรียน!AM15</f>
        <v>0</v>
      </c>
      <c r="L15" s="25" t="str">
        <f t="shared" si="2"/>
        <v>ปกติ</v>
      </c>
      <c r="M15" s="18">
        <f>ฉบับนักเรียน!AQ15</f>
        <v>0</v>
      </c>
      <c r="N15" s="25" t="str">
        <f t="shared" si="3"/>
        <v>ปกติ</v>
      </c>
      <c r="O15" s="18">
        <f>ฉบับนักเรียน!AS15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5/7</v>
      </c>
      <c r="D16" s="48">
        <f>ฉบับนักเรียน!C16</f>
        <v>43900</v>
      </c>
      <c r="E16" s="51" t="str">
        <f>ฉบับนักเรียน!D16</f>
        <v>นายธนวัฒน์  ศิริ</v>
      </c>
      <c r="F16" s="20" t="str">
        <f>ฉบับนักเรียน!E16</f>
        <v>ชาย</v>
      </c>
      <c r="G16" s="18">
        <f>ฉบับนักเรียน!AF16</f>
        <v>0</v>
      </c>
      <c r="H16" s="25" t="str">
        <f t="shared" si="0"/>
        <v>ปกติ</v>
      </c>
      <c r="I16" s="18">
        <f>ฉบับนักเรียน!AI16</f>
        <v>0</v>
      </c>
      <c r="J16" s="25" t="str">
        <f t="shared" si="1"/>
        <v>ปกติ</v>
      </c>
      <c r="K16" s="18">
        <f>ฉบับนักเรียน!AM16</f>
        <v>0</v>
      </c>
      <c r="L16" s="25" t="str">
        <f t="shared" si="2"/>
        <v>ปกติ</v>
      </c>
      <c r="M16" s="18">
        <f>ฉบับนักเรียน!AQ16</f>
        <v>0</v>
      </c>
      <c r="N16" s="25" t="str">
        <f t="shared" si="3"/>
        <v>ปกติ</v>
      </c>
      <c r="O16" s="18">
        <f>ฉบับนักเรียน!AS16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5/7</v>
      </c>
      <c r="D17" s="48">
        <f>ฉบับนักเรียน!C17</f>
        <v>46261</v>
      </c>
      <c r="E17" s="51" t="str">
        <f>ฉบับนักเรียน!D17</f>
        <v>นายเพชรเงิน  สิทธิศักดิ์</v>
      </c>
      <c r="F17" s="20" t="str">
        <f>ฉบับนักเรียน!E17</f>
        <v>ชาย</v>
      </c>
      <c r="G17" s="18">
        <f>ฉบับนักเรียน!AF17</f>
        <v>0</v>
      </c>
      <c r="H17" s="25" t="str">
        <f t="shared" si="0"/>
        <v>ปกติ</v>
      </c>
      <c r="I17" s="18">
        <f>ฉบับนักเรียน!AI17</f>
        <v>0</v>
      </c>
      <c r="J17" s="25" t="str">
        <f t="shared" si="1"/>
        <v>ปกติ</v>
      </c>
      <c r="K17" s="18">
        <f>ฉบับนักเรียน!AM17</f>
        <v>0</v>
      </c>
      <c r="L17" s="25" t="str">
        <f t="shared" si="2"/>
        <v>ปกติ</v>
      </c>
      <c r="M17" s="18">
        <f>ฉบับนักเรียน!AQ17</f>
        <v>0</v>
      </c>
      <c r="N17" s="25" t="str">
        <f t="shared" si="3"/>
        <v>ปกติ</v>
      </c>
      <c r="O17" s="55">
        <f>ฉบับนักเรียน!AS17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5/7</v>
      </c>
      <c r="D18" s="48">
        <f>ฉบับนักเรียน!C18</f>
        <v>43412</v>
      </c>
      <c r="E18" s="51" t="str">
        <f>ฉบับนักเรียน!D18</f>
        <v>นางสาวชลิลดา  อุปสาร</v>
      </c>
      <c r="F18" s="20" t="str">
        <f>ฉบับนักเรียน!E18</f>
        <v>หญิง</v>
      </c>
      <c r="G18" s="18">
        <f>ฉบับนักเรียน!AF18</f>
        <v>0</v>
      </c>
      <c r="H18" s="25" t="str">
        <f t="shared" si="0"/>
        <v>ปกติ</v>
      </c>
      <c r="I18" s="18">
        <f>ฉบับนักเรียน!AI18</f>
        <v>0</v>
      </c>
      <c r="J18" s="25" t="str">
        <f t="shared" si="1"/>
        <v>ปกติ</v>
      </c>
      <c r="K18" s="18">
        <f>ฉบับนักเรียน!AM18</f>
        <v>0</v>
      </c>
      <c r="L18" s="25" t="str">
        <f t="shared" si="2"/>
        <v>ปกติ</v>
      </c>
      <c r="M18" s="18">
        <f>ฉบับนักเรียน!AQ18</f>
        <v>0</v>
      </c>
      <c r="N18" s="25" t="str">
        <f t="shared" si="3"/>
        <v>ปกติ</v>
      </c>
      <c r="O18" s="18">
        <f>ฉบับนักเรียน!AS18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5/7</v>
      </c>
      <c r="D19" s="48">
        <f>ฉบับนักเรียน!C19</f>
        <v>43442</v>
      </c>
      <c r="E19" s="51" t="str">
        <f>ฉบับนักเรียน!D19</f>
        <v>นางสาวกิตติยาภรณ์  อุจจเสน</v>
      </c>
      <c r="F19" s="20" t="str">
        <f>ฉบับนักเรียน!E19</f>
        <v>หญิง</v>
      </c>
      <c r="G19" s="18">
        <f>ฉบับนักเรียน!AF19</f>
        <v>0</v>
      </c>
      <c r="H19" s="25" t="str">
        <f t="shared" si="0"/>
        <v>ปกติ</v>
      </c>
      <c r="I19" s="18">
        <f>ฉบับนักเรียน!AI19</f>
        <v>0</v>
      </c>
      <c r="J19" s="25" t="str">
        <f t="shared" si="1"/>
        <v>ปกติ</v>
      </c>
      <c r="K19" s="18">
        <f>ฉบับนักเรียน!AM19</f>
        <v>0</v>
      </c>
      <c r="L19" s="25" t="str">
        <f t="shared" si="2"/>
        <v>ปกติ</v>
      </c>
      <c r="M19" s="18">
        <f>ฉบับนักเรียน!AQ19</f>
        <v>0</v>
      </c>
      <c r="N19" s="25" t="str">
        <f t="shared" si="3"/>
        <v>ปกติ</v>
      </c>
      <c r="O19" s="18">
        <f>ฉบับนักเรียน!AS19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.75" customHeight="1" x14ac:dyDescent="0.7">
      <c r="A20" s="50"/>
      <c r="B20" s="20" t="s">
        <v>27</v>
      </c>
      <c r="C20" s="43" t="str">
        <f>ฉบับครู!B20</f>
        <v>5/7</v>
      </c>
      <c r="D20" s="48">
        <f>ฉบับนักเรียน!C20</f>
        <v>43510</v>
      </c>
      <c r="E20" s="51" t="str">
        <f>ฉบับนักเรียน!D20</f>
        <v>นางสาวดวงกมล  หอมเกตุ</v>
      </c>
      <c r="F20" s="20" t="str">
        <f>ฉบับนักเรียน!E20</f>
        <v>หญิง</v>
      </c>
      <c r="G20" s="18">
        <f>ฉบับนักเรียน!AF20</f>
        <v>0</v>
      </c>
      <c r="H20" s="25" t="str">
        <f t="shared" si="0"/>
        <v>ปกติ</v>
      </c>
      <c r="I20" s="18">
        <f>ฉบับนักเรียน!AI20</f>
        <v>0</v>
      </c>
      <c r="J20" s="25" t="str">
        <f t="shared" si="1"/>
        <v>ปกติ</v>
      </c>
      <c r="K20" s="18">
        <f>ฉบับนักเรียน!AM20</f>
        <v>0</v>
      </c>
      <c r="L20" s="25" t="str">
        <f t="shared" si="2"/>
        <v>ปกติ</v>
      </c>
      <c r="M20" s="18">
        <f>ฉบับนักเรียน!AQ20</f>
        <v>0</v>
      </c>
      <c r="N20" s="25" t="str">
        <f t="shared" si="3"/>
        <v>ปกติ</v>
      </c>
      <c r="O20" s="18">
        <f>ฉบับนักเรียน!AS20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.75" customHeight="1" x14ac:dyDescent="0.7">
      <c r="A21" s="50"/>
      <c r="B21" s="20" t="s">
        <v>28</v>
      </c>
      <c r="C21" s="43" t="str">
        <f>ฉบับครู!B21</f>
        <v>5/7</v>
      </c>
      <c r="D21" s="48">
        <f>ฉบับนักเรียน!C21</f>
        <v>43513</v>
      </c>
      <c r="E21" s="51" t="str">
        <f>ฉบับนักเรียน!D21</f>
        <v>นางสาวนฏมน  สอนละ</v>
      </c>
      <c r="F21" s="20" t="str">
        <f>ฉบับนักเรียน!E21</f>
        <v>หญิง</v>
      </c>
      <c r="G21" s="18">
        <f>ฉบับนักเรียน!AF21</f>
        <v>0</v>
      </c>
      <c r="H21" s="25" t="str">
        <f t="shared" si="0"/>
        <v>ปกติ</v>
      </c>
      <c r="I21" s="18">
        <f>ฉบับนักเรียน!AI21</f>
        <v>0</v>
      </c>
      <c r="J21" s="25" t="str">
        <f t="shared" si="1"/>
        <v>ปกติ</v>
      </c>
      <c r="K21" s="18">
        <f>ฉบับนักเรียน!AM21</f>
        <v>0</v>
      </c>
      <c r="L21" s="25" t="str">
        <f t="shared" si="2"/>
        <v>ปกติ</v>
      </c>
      <c r="M21" s="18">
        <f>ฉบับนักเรียน!AQ21</f>
        <v>0</v>
      </c>
      <c r="N21" s="25" t="str">
        <f t="shared" si="3"/>
        <v>ปกติ</v>
      </c>
      <c r="O21" s="18">
        <f>ฉบับนักเรียน!AS21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.75" customHeight="1" x14ac:dyDescent="0.7">
      <c r="A22" s="50"/>
      <c r="B22" s="20" t="s">
        <v>29</v>
      </c>
      <c r="C22" s="43" t="str">
        <f>ฉบับครู!B22</f>
        <v>5/7</v>
      </c>
      <c r="D22" s="48">
        <f>ฉบับนักเรียน!C22</f>
        <v>43551</v>
      </c>
      <c r="E22" s="51" t="str">
        <f>ฉบับนักเรียน!D22</f>
        <v>นางสาวณัชชา  ศรุดานันทะ</v>
      </c>
      <c r="F22" s="20" t="str">
        <f>ฉบับนักเรียน!E22</f>
        <v>หญิง</v>
      </c>
      <c r="G22" s="18">
        <f>ฉบับนักเรียน!AF22</f>
        <v>0</v>
      </c>
      <c r="H22" s="25" t="str">
        <f t="shared" si="0"/>
        <v>ปกติ</v>
      </c>
      <c r="I22" s="18">
        <f>ฉบับนักเรียน!AI22</f>
        <v>0</v>
      </c>
      <c r="J22" s="25" t="str">
        <f t="shared" si="1"/>
        <v>ปกติ</v>
      </c>
      <c r="K22" s="18">
        <f>ฉบับนักเรียน!AM22</f>
        <v>0</v>
      </c>
      <c r="L22" s="25" t="str">
        <f t="shared" si="2"/>
        <v>ปกติ</v>
      </c>
      <c r="M22" s="18">
        <f>ฉบับนักเรียน!AQ22</f>
        <v>0</v>
      </c>
      <c r="N22" s="25" t="str">
        <f t="shared" si="3"/>
        <v>ปกติ</v>
      </c>
      <c r="O22" s="18">
        <f>ฉบับนักเรียน!AS22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.75" customHeight="1" x14ac:dyDescent="0.7">
      <c r="A23" s="50"/>
      <c r="B23" s="20" t="s">
        <v>30</v>
      </c>
      <c r="C23" s="43" t="str">
        <f>ฉบับครู!B23</f>
        <v>5/7</v>
      </c>
      <c r="D23" s="48">
        <f>ฉบับนักเรียน!C23</f>
        <v>43603</v>
      </c>
      <c r="E23" s="51" t="str">
        <f>ฉบับนักเรียน!D23</f>
        <v>นางสาวบุณยาพร  พันชนะ</v>
      </c>
      <c r="F23" s="20" t="str">
        <f>ฉบับนักเรียน!E23</f>
        <v>หญิง</v>
      </c>
      <c r="G23" s="18">
        <f>ฉบับนักเรียน!AF23</f>
        <v>0</v>
      </c>
      <c r="H23" s="25" t="str">
        <f t="shared" si="0"/>
        <v>ปกติ</v>
      </c>
      <c r="I23" s="18">
        <f>ฉบับนักเรียน!AI23</f>
        <v>0</v>
      </c>
      <c r="J23" s="25" t="str">
        <f t="shared" si="1"/>
        <v>ปกติ</v>
      </c>
      <c r="K23" s="18">
        <f>ฉบับนักเรียน!AM23</f>
        <v>0</v>
      </c>
      <c r="L23" s="25" t="str">
        <f t="shared" si="2"/>
        <v>ปกติ</v>
      </c>
      <c r="M23" s="18">
        <f>ฉบับนักเรียน!AQ23</f>
        <v>0</v>
      </c>
      <c r="N23" s="25" t="str">
        <f t="shared" si="3"/>
        <v>ปกติ</v>
      </c>
      <c r="O23" s="18">
        <f>ฉบับนักเรียน!AS23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.75" customHeight="1" x14ac:dyDescent="0.7">
      <c r="A24" s="50"/>
      <c r="B24" s="20" t="s">
        <v>31</v>
      </c>
      <c r="C24" s="43" t="str">
        <f>ฉบับครู!B24</f>
        <v>5/7</v>
      </c>
      <c r="D24" s="48">
        <f>ฉบับนักเรียน!C24</f>
        <v>43614</v>
      </c>
      <c r="E24" s="51" t="str">
        <f>ฉบับนักเรียน!D24</f>
        <v>นางสาววารุณี  เตชจรัสเรือง</v>
      </c>
      <c r="F24" s="20" t="str">
        <f>ฉบับนักเรียน!E24</f>
        <v>หญิง</v>
      </c>
      <c r="G24" s="18">
        <f>ฉบับนักเรียน!AF24</f>
        <v>0</v>
      </c>
      <c r="H24" s="25" t="str">
        <f t="shared" si="0"/>
        <v>ปกติ</v>
      </c>
      <c r="I24" s="18">
        <f>ฉบับนักเรียน!AI24</f>
        <v>0</v>
      </c>
      <c r="J24" s="25" t="str">
        <f t="shared" si="1"/>
        <v>ปกติ</v>
      </c>
      <c r="K24" s="18">
        <f>ฉบับนักเรียน!AM24</f>
        <v>0</v>
      </c>
      <c r="L24" s="25" t="str">
        <f t="shared" si="2"/>
        <v>ปกติ</v>
      </c>
      <c r="M24" s="18">
        <f>ฉบับนักเรียน!AQ24</f>
        <v>0</v>
      </c>
      <c r="N24" s="25" t="str">
        <f t="shared" si="3"/>
        <v>ปกติ</v>
      </c>
      <c r="O24" s="18">
        <f>ฉบับนักเรียน!AS24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.75" customHeight="1" x14ac:dyDescent="0.7">
      <c r="A25" s="50"/>
      <c r="B25" s="20" t="s">
        <v>32</v>
      </c>
      <c r="C25" s="43" t="str">
        <f>ฉบับครู!B25</f>
        <v>5/7</v>
      </c>
      <c r="D25" s="48">
        <f>ฉบับนักเรียน!C25</f>
        <v>43616</v>
      </c>
      <c r="E25" s="51" t="str">
        <f>ฉบับนักเรียน!D25</f>
        <v>นางสาวสุจิตตรา  มั่นคง</v>
      </c>
      <c r="F25" s="20" t="str">
        <f>ฉบับนักเรียน!E25</f>
        <v>หญิง</v>
      </c>
      <c r="G25" s="18">
        <f>ฉบับนักเรียน!AF25</f>
        <v>0</v>
      </c>
      <c r="H25" s="25" t="str">
        <f t="shared" si="0"/>
        <v>ปกติ</v>
      </c>
      <c r="I25" s="18">
        <f>ฉบับนักเรียน!AI25</f>
        <v>0</v>
      </c>
      <c r="J25" s="25" t="str">
        <f t="shared" si="1"/>
        <v>ปกติ</v>
      </c>
      <c r="K25" s="18">
        <f>ฉบับนักเรียน!AM25</f>
        <v>0</v>
      </c>
      <c r="L25" s="25" t="str">
        <f t="shared" si="2"/>
        <v>ปกติ</v>
      </c>
      <c r="M25" s="18">
        <f>ฉบับนักเรียน!AQ25</f>
        <v>0</v>
      </c>
      <c r="N25" s="25" t="str">
        <f t="shared" si="3"/>
        <v>ปกติ</v>
      </c>
      <c r="O25" s="18">
        <f>ฉบับนักเรียน!AS25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5/7</v>
      </c>
      <c r="D26" s="48">
        <f>ฉบับนักเรียน!C26</f>
        <v>43693</v>
      </c>
      <c r="E26" s="51" t="str">
        <f>ฉบับนักเรียน!D26</f>
        <v>นางสาวณัฐกาญจน์  มากทรัพย์</v>
      </c>
      <c r="F26" s="20" t="str">
        <f>ฉบับนักเรียน!E26</f>
        <v>หญิง</v>
      </c>
      <c r="G26" s="18">
        <f>ฉบับนักเรียน!AF26</f>
        <v>0</v>
      </c>
      <c r="H26" s="25" t="str">
        <f t="shared" si="0"/>
        <v>ปกติ</v>
      </c>
      <c r="I26" s="18">
        <f>ฉบับนักเรียน!AI26</f>
        <v>0</v>
      </c>
      <c r="J26" s="25" t="str">
        <f t="shared" si="1"/>
        <v>ปกติ</v>
      </c>
      <c r="K26" s="18">
        <f>ฉบับนักเรียน!AM26</f>
        <v>0</v>
      </c>
      <c r="L26" s="25" t="str">
        <f t="shared" si="2"/>
        <v>ปกติ</v>
      </c>
      <c r="M26" s="18">
        <f>ฉบับนักเรียน!AQ26</f>
        <v>0</v>
      </c>
      <c r="N26" s="25" t="str">
        <f t="shared" si="3"/>
        <v>ปกติ</v>
      </c>
      <c r="O26" s="18">
        <f>ฉบับนักเรียน!AS26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5/7</v>
      </c>
      <c r="D27" s="48">
        <f>ฉบับนักเรียน!C27</f>
        <v>43703</v>
      </c>
      <c r="E27" s="51" t="str">
        <f>ฉบับนักเรียน!D27</f>
        <v>นางสาวปาณิสา  จันทร์ชมภู</v>
      </c>
      <c r="F27" s="20" t="str">
        <f>ฉบับนักเรียน!E27</f>
        <v>หญิง</v>
      </c>
      <c r="G27" s="18">
        <f>ฉบับนักเรียน!AF27</f>
        <v>0</v>
      </c>
      <c r="H27" s="25" t="str">
        <f t="shared" si="0"/>
        <v>ปกติ</v>
      </c>
      <c r="I27" s="18">
        <f>ฉบับนักเรียน!AI27</f>
        <v>0</v>
      </c>
      <c r="J27" s="25" t="str">
        <f t="shared" si="1"/>
        <v>ปกติ</v>
      </c>
      <c r="K27" s="18">
        <f>ฉบับนักเรียน!AM27</f>
        <v>0</v>
      </c>
      <c r="L27" s="25" t="str">
        <f t="shared" si="2"/>
        <v>ปกติ</v>
      </c>
      <c r="M27" s="18">
        <f>ฉบับนักเรียน!AQ27</f>
        <v>0</v>
      </c>
      <c r="N27" s="25" t="str">
        <f t="shared" si="3"/>
        <v>ปกติ</v>
      </c>
      <c r="O27" s="18">
        <f>ฉบับนักเรียน!AS27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5/7</v>
      </c>
      <c r="D28" s="48">
        <f>ฉบับนักเรียน!C28</f>
        <v>43710</v>
      </c>
      <c r="E28" s="51" t="str">
        <f>ฉบับนักเรียน!D28</f>
        <v>นางสาวศิรภัสสร  เกตุแก้ว</v>
      </c>
      <c r="F28" s="20" t="str">
        <f>ฉบับนักเรียน!E28</f>
        <v>หญิง</v>
      </c>
      <c r="G28" s="18">
        <f>ฉบับนักเรียน!AF28</f>
        <v>0</v>
      </c>
      <c r="H28" s="25" t="str">
        <f t="shared" si="0"/>
        <v>ปกติ</v>
      </c>
      <c r="I28" s="18">
        <f>ฉบับนักเรียน!AI28</f>
        <v>0</v>
      </c>
      <c r="J28" s="25" t="str">
        <f t="shared" si="1"/>
        <v>ปกติ</v>
      </c>
      <c r="K28" s="18">
        <f>ฉบับนักเรียน!AM28</f>
        <v>0</v>
      </c>
      <c r="L28" s="25" t="str">
        <f t="shared" si="2"/>
        <v>ปกติ</v>
      </c>
      <c r="M28" s="18">
        <f>ฉบับนักเรียน!AQ28</f>
        <v>0</v>
      </c>
      <c r="N28" s="25" t="str">
        <f t="shared" si="3"/>
        <v>ปกติ</v>
      </c>
      <c r="O28" s="18">
        <f>ฉบับนักเรียน!AS28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5/7</v>
      </c>
      <c r="D29" s="48">
        <f>ฉบับนักเรียน!C29</f>
        <v>43744</v>
      </c>
      <c r="E29" s="51" t="str">
        <f>ฉบับนักเรียน!D29</f>
        <v>นางสาวน้ำหวาน  ช้างเขียว</v>
      </c>
      <c r="F29" s="20" t="str">
        <f>ฉบับนักเรียน!E29</f>
        <v>หญิง</v>
      </c>
      <c r="G29" s="18">
        <f>ฉบับนักเรียน!AF29</f>
        <v>0</v>
      </c>
      <c r="H29" s="25" t="str">
        <f t="shared" si="0"/>
        <v>ปกติ</v>
      </c>
      <c r="I29" s="18">
        <f>ฉบับนักเรียน!AI29</f>
        <v>0</v>
      </c>
      <c r="J29" s="25" t="str">
        <f t="shared" si="1"/>
        <v>ปกติ</v>
      </c>
      <c r="K29" s="18">
        <f>ฉบับนักเรียน!AM29</f>
        <v>0</v>
      </c>
      <c r="L29" s="25" t="str">
        <f t="shared" si="2"/>
        <v>ปกติ</v>
      </c>
      <c r="M29" s="18">
        <f>ฉบับนักเรียน!AQ29</f>
        <v>0</v>
      </c>
      <c r="N29" s="25" t="str">
        <f t="shared" si="3"/>
        <v>ปกติ</v>
      </c>
      <c r="O29" s="18">
        <f>ฉบับนักเรียน!AS29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5/7</v>
      </c>
      <c r="D30" s="48">
        <f>ฉบับนักเรียน!C30</f>
        <v>43747</v>
      </c>
      <c r="E30" s="51" t="str">
        <f>ฉบับนักเรียน!D30</f>
        <v>นางสาวปนัดดา  มานะกุล</v>
      </c>
      <c r="F30" s="20" t="str">
        <f>ฉบับนักเรียน!E30</f>
        <v>หญิง</v>
      </c>
      <c r="G30" s="18">
        <f>ฉบับนักเรียน!AF30</f>
        <v>0</v>
      </c>
      <c r="H30" s="25" t="str">
        <f t="shared" si="0"/>
        <v>ปกติ</v>
      </c>
      <c r="I30" s="18">
        <f>ฉบับนักเรียน!AI30</f>
        <v>0</v>
      </c>
      <c r="J30" s="25" t="str">
        <f t="shared" si="1"/>
        <v>ปกติ</v>
      </c>
      <c r="K30" s="18">
        <f>ฉบับนักเรียน!AM30</f>
        <v>0</v>
      </c>
      <c r="L30" s="25" t="str">
        <f t="shared" si="2"/>
        <v>ปกติ</v>
      </c>
      <c r="M30" s="18">
        <f>ฉบับนักเรียน!AQ30</f>
        <v>0</v>
      </c>
      <c r="N30" s="25" t="str">
        <f t="shared" si="3"/>
        <v>ปกติ</v>
      </c>
      <c r="O30" s="18">
        <f>ฉบับนักเรียน!AS30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5/7</v>
      </c>
      <c r="D31" s="48">
        <f>ฉบับนักเรียน!C31</f>
        <v>43782</v>
      </c>
      <c r="E31" s="51" t="str">
        <f>ฉบับนักเรียน!D31</f>
        <v>นางสาวชนวีร์  เลิศชื่นสุวรรณ</v>
      </c>
      <c r="F31" s="20" t="str">
        <f>ฉบับนักเรียน!E31</f>
        <v>หญิง</v>
      </c>
      <c r="G31" s="18">
        <f>ฉบับนักเรียน!AF31</f>
        <v>0</v>
      </c>
      <c r="H31" s="25" t="str">
        <f t="shared" si="0"/>
        <v>ปกติ</v>
      </c>
      <c r="I31" s="18">
        <f>ฉบับนักเรียน!AI31</f>
        <v>0</v>
      </c>
      <c r="J31" s="25" t="str">
        <f t="shared" si="1"/>
        <v>ปกติ</v>
      </c>
      <c r="K31" s="18">
        <f>ฉบับนักเรียน!AM31</f>
        <v>0</v>
      </c>
      <c r="L31" s="25" t="str">
        <f t="shared" si="2"/>
        <v>ปกติ</v>
      </c>
      <c r="M31" s="18">
        <f>ฉบับนักเรียน!AQ31</f>
        <v>0</v>
      </c>
      <c r="N31" s="25" t="str">
        <f t="shared" si="3"/>
        <v>ปกติ</v>
      </c>
      <c r="O31" s="18">
        <f>ฉบับนักเรียน!AS31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5/7</v>
      </c>
      <c r="D32" s="48">
        <f>ฉบับนักเรียน!C32</f>
        <v>43787</v>
      </c>
      <c r="E32" s="51" t="str">
        <f>ฉบับนักเรียน!D32</f>
        <v>นางสาวธัญพร  มิ่งมิตร</v>
      </c>
      <c r="F32" s="20" t="str">
        <f>ฉบับนักเรียน!E32</f>
        <v>หญิง</v>
      </c>
      <c r="G32" s="18">
        <f>ฉบับนักเรียน!AF32</f>
        <v>0</v>
      </c>
      <c r="H32" s="25" t="str">
        <f t="shared" si="0"/>
        <v>ปกติ</v>
      </c>
      <c r="I32" s="18">
        <f>ฉบับนักเรียน!AI32</f>
        <v>0</v>
      </c>
      <c r="J32" s="25" t="str">
        <f t="shared" si="1"/>
        <v>ปกติ</v>
      </c>
      <c r="K32" s="18">
        <f>ฉบับนักเรียน!AM32</f>
        <v>0</v>
      </c>
      <c r="L32" s="25" t="str">
        <f t="shared" si="2"/>
        <v>ปกติ</v>
      </c>
      <c r="M32" s="18">
        <f>ฉบับนักเรียน!AQ32</f>
        <v>0</v>
      </c>
      <c r="N32" s="25" t="str">
        <f t="shared" si="3"/>
        <v>ปกติ</v>
      </c>
      <c r="O32" s="18">
        <f>ฉบับนักเรียน!AS32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5/7</v>
      </c>
      <c r="D33" s="48">
        <f>ฉบับนักเรียน!C33</f>
        <v>43796</v>
      </c>
      <c r="E33" s="51" t="str">
        <f>ฉบับนักเรียน!D33</f>
        <v>นางสาวศิรประภาว์  จุ้ยภู่</v>
      </c>
      <c r="F33" s="20" t="str">
        <f>ฉบับนักเรียน!E33</f>
        <v>หญิง</v>
      </c>
      <c r="G33" s="18">
        <f>ฉบับนักเรียน!AF33</f>
        <v>0</v>
      </c>
      <c r="H33" s="25" t="str">
        <f t="shared" si="0"/>
        <v>ปกติ</v>
      </c>
      <c r="I33" s="18">
        <f>ฉบับนักเรียน!AI33</f>
        <v>0</v>
      </c>
      <c r="J33" s="25" t="str">
        <f t="shared" si="1"/>
        <v>ปกติ</v>
      </c>
      <c r="K33" s="18">
        <f>ฉบับนักเรียน!AM33</f>
        <v>0</v>
      </c>
      <c r="L33" s="25" t="str">
        <f t="shared" si="2"/>
        <v>ปกติ</v>
      </c>
      <c r="M33" s="18">
        <f>ฉบับนักเรียน!AQ33</f>
        <v>0</v>
      </c>
      <c r="N33" s="25" t="str">
        <f t="shared" si="3"/>
        <v>ปกติ</v>
      </c>
      <c r="O33" s="18">
        <f>ฉบับนักเรียน!AS33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5/7</v>
      </c>
      <c r="D34" s="48">
        <f>ฉบับนักเรียน!C34</f>
        <v>43802</v>
      </c>
      <c r="E34" s="51" t="str">
        <f>ฉบับนักเรียน!D34</f>
        <v>นางสาวอรัญญา  ปุลาโมค</v>
      </c>
      <c r="F34" s="20" t="str">
        <f>ฉบับนักเรียน!E34</f>
        <v>หญิง</v>
      </c>
      <c r="G34" s="18">
        <f>ฉบับนักเรียน!AF34</f>
        <v>0</v>
      </c>
      <c r="H34" s="25" t="str">
        <f t="shared" si="0"/>
        <v>ปกติ</v>
      </c>
      <c r="I34" s="18">
        <f>ฉบับนักเรียน!AI34</f>
        <v>0</v>
      </c>
      <c r="J34" s="25" t="str">
        <f t="shared" si="1"/>
        <v>ปกติ</v>
      </c>
      <c r="K34" s="18">
        <f>ฉบับนักเรียน!AM34</f>
        <v>0</v>
      </c>
      <c r="L34" s="25" t="str">
        <f t="shared" si="2"/>
        <v>ปกติ</v>
      </c>
      <c r="M34" s="18">
        <f>ฉบับนักเรียน!AQ34</f>
        <v>0</v>
      </c>
      <c r="N34" s="25" t="str">
        <f t="shared" si="3"/>
        <v>ปกติ</v>
      </c>
      <c r="O34" s="18">
        <f>ฉบับนักเรียน!AS34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5/7</v>
      </c>
      <c r="D35" s="48">
        <f>ฉบับนักเรียน!C35</f>
        <v>43832</v>
      </c>
      <c r="E35" s="51" t="str">
        <f>ฉบับนักเรียน!D35</f>
        <v>นางสาวธนาภา  นวลอินทร์</v>
      </c>
      <c r="F35" s="20" t="str">
        <f>ฉบับนักเรียน!E35</f>
        <v>หญิง</v>
      </c>
      <c r="G35" s="18">
        <f>ฉบับนักเรียน!AF35</f>
        <v>0</v>
      </c>
      <c r="H35" s="25" t="str">
        <f t="shared" si="0"/>
        <v>ปกติ</v>
      </c>
      <c r="I35" s="18">
        <f>ฉบับนักเรียน!AI35</f>
        <v>0</v>
      </c>
      <c r="J35" s="25" t="str">
        <f t="shared" si="1"/>
        <v>ปกติ</v>
      </c>
      <c r="K35" s="18">
        <f>ฉบับนักเรียน!AM35</f>
        <v>0</v>
      </c>
      <c r="L35" s="25" t="str">
        <f t="shared" si="2"/>
        <v>ปกติ</v>
      </c>
      <c r="M35" s="18">
        <f>ฉบับนักเรียน!AQ35</f>
        <v>0</v>
      </c>
      <c r="N35" s="25" t="str">
        <f t="shared" si="3"/>
        <v>ปกติ</v>
      </c>
      <c r="O35" s="18">
        <f>ฉบับนักเรียน!AS35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5/7</v>
      </c>
      <c r="D36" s="48">
        <f>ฉบับนักเรียน!C36</f>
        <v>43835</v>
      </c>
      <c r="E36" s="51" t="str">
        <f>ฉบับนักเรียน!D36</f>
        <v>นางสาวนัฐชา  ปิยะวงษ์</v>
      </c>
      <c r="F36" s="20" t="str">
        <f>ฉบับนักเรียน!E36</f>
        <v>หญิง</v>
      </c>
      <c r="G36" s="18">
        <f>ฉบับนักเรียน!AF36</f>
        <v>0</v>
      </c>
      <c r="H36" s="25" t="str">
        <f t="shared" si="0"/>
        <v>ปกติ</v>
      </c>
      <c r="I36" s="18">
        <f>ฉบับนักเรียน!AI36</f>
        <v>0</v>
      </c>
      <c r="J36" s="25" t="str">
        <f t="shared" si="1"/>
        <v>ปกติ</v>
      </c>
      <c r="K36" s="18">
        <f>ฉบับนักเรียน!AM36</f>
        <v>0</v>
      </c>
      <c r="L36" s="25" t="str">
        <f t="shared" si="2"/>
        <v>ปกติ</v>
      </c>
      <c r="M36" s="18">
        <f>ฉบับนักเรียน!AQ36</f>
        <v>0</v>
      </c>
      <c r="N36" s="25" t="str">
        <f t="shared" si="3"/>
        <v>ปกติ</v>
      </c>
      <c r="O36" s="18">
        <f>ฉบับนักเรียน!AS36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5/7</v>
      </c>
      <c r="D37" s="48">
        <f>ฉบับนักเรียน!C37</f>
        <v>43846</v>
      </c>
      <c r="E37" s="51" t="str">
        <f>ฉบับนักเรียน!D37</f>
        <v>นางสาวสาริศา  ลาภเชษฐา</v>
      </c>
      <c r="F37" s="20" t="str">
        <f>ฉบับนักเรียน!E37</f>
        <v>หญิง</v>
      </c>
      <c r="G37" s="18">
        <f>ฉบับนักเรียน!AF37</f>
        <v>0</v>
      </c>
      <c r="H37" s="25" t="str">
        <f t="shared" si="0"/>
        <v>ปกติ</v>
      </c>
      <c r="I37" s="18">
        <f>ฉบับนักเรียน!AI37</f>
        <v>0</v>
      </c>
      <c r="J37" s="25" t="str">
        <f t="shared" si="1"/>
        <v>ปกติ</v>
      </c>
      <c r="K37" s="18">
        <f>ฉบับนักเรียน!AM37</f>
        <v>0</v>
      </c>
      <c r="L37" s="25" t="str">
        <f t="shared" si="2"/>
        <v>ปกติ</v>
      </c>
      <c r="M37" s="18">
        <f>ฉบับนักเรียน!AQ37</f>
        <v>0</v>
      </c>
      <c r="N37" s="25" t="str">
        <f t="shared" si="3"/>
        <v>ปกติ</v>
      </c>
      <c r="O37" s="18">
        <f>ฉบับนักเรียน!AS37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5/7</v>
      </c>
      <c r="D38" s="48">
        <f>ฉบับนักเรียน!C38</f>
        <v>43881</v>
      </c>
      <c r="E38" s="51" t="str">
        <f>ฉบับนักเรียน!D38</f>
        <v>นางสาวปัญจพาณ์  ทองทิพย์</v>
      </c>
      <c r="F38" s="20" t="str">
        <f>ฉบับนักเรียน!E38</f>
        <v>หญิง</v>
      </c>
      <c r="G38" s="18">
        <f>ฉบับนักเรียน!AF38</f>
        <v>0</v>
      </c>
      <c r="H38" s="25" t="str">
        <f t="shared" si="0"/>
        <v>ปกติ</v>
      </c>
      <c r="I38" s="18">
        <f>ฉบับนักเรียน!AI38</f>
        <v>0</v>
      </c>
      <c r="J38" s="25" t="str">
        <f t="shared" si="1"/>
        <v>ปกติ</v>
      </c>
      <c r="K38" s="18">
        <f>ฉบับนักเรียน!AM38</f>
        <v>0</v>
      </c>
      <c r="L38" s="25" t="str">
        <f t="shared" si="2"/>
        <v>ปกติ</v>
      </c>
      <c r="M38" s="18">
        <f>ฉบับนักเรียน!AQ38</f>
        <v>0</v>
      </c>
      <c r="N38" s="25" t="str">
        <f t="shared" si="3"/>
        <v>ปกติ</v>
      </c>
      <c r="O38" s="18">
        <f>ฉบับนักเรียน!AS38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5/7</v>
      </c>
      <c r="D39" s="48">
        <f>ฉบับนักเรียน!C39</f>
        <v>43884</v>
      </c>
      <c r="E39" s="51" t="str">
        <f>ฉบับนักเรียน!D39</f>
        <v>นางสาวเปรมสิณี  เชาว์ระหะ</v>
      </c>
      <c r="F39" s="20" t="str">
        <f>ฉบับนักเรียน!E39</f>
        <v>หญิง</v>
      </c>
      <c r="G39" s="18">
        <f>ฉบับนักเรียน!AF39</f>
        <v>0</v>
      </c>
      <c r="H39" s="25" t="str">
        <f t="shared" si="0"/>
        <v>ปกติ</v>
      </c>
      <c r="I39" s="18">
        <f>ฉบับนักเรียน!AI39</f>
        <v>0</v>
      </c>
      <c r="J39" s="25" t="str">
        <f t="shared" si="1"/>
        <v>ปกติ</v>
      </c>
      <c r="K39" s="18">
        <f>ฉบับนักเรียน!AM39</f>
        <v>0</v>
      </c>
      <c r="L39" s="25" t="str">
        <f t="shared" si="2"/>
        <v>ปกติ</v>
      </c>
      <c r="M39" s="18">
        <f>ฉบับนักเรียน!AQ39</f>
        <v>0</v>
      </c>
      <c r="N39" s="25" t="str">
        <f t="shared" si="3"/>
        <v>ปกติ</v>
      </c>
      <c r="O39" s="18">
        <f>ฉบับนักเรียน!AS39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5/7</v>
      </c>
      <c r="D40" s="48">
        <f>ฉบับนักเรียน!C40</f>
        <v>43892</v>
      </c>
      <c r="E40" s="51" t="str">
        <f>ฉบับนักเรียน!D40</f>
        <v>นางสาวอนิศรา  บุญโท</v>
      </c>
      <c r="F40" s="20" t="str">
        <f>ฉบับนักเรียน!E40</f>
        <v>หญิง</v>
      </c>
      <c r="G40" s="18">
        <f>ฉบับนักเรียน!AF40</f>
        <v>0</v>
      </c>
      <c r="H40" s="25" t="str">
        <f t="shared" si="0"/>
        <v>ปกติ</v>
      </c>
      <c r="I40" s="18">
        <f>ฉบับนักเรียน!AI40</f>
        <v>0</v>
      </c>
      <c r="J40" s="25" t="str">
        <f t="shared" si="1"/>
        <v>ปกติ</v>
      </c>
      <c r="K40" s="18">
        <f>ฉบับนักเรียน!AM40</f>
        <v>0</v>
      </c>
      <c r="L40" s="25" t="str">
        <f t="shared" si="2"/>
        <v>ปกติ</v>
      </c>
      <c r="M40" s="18">
        <f>ฉบับนักเรียน!AQ40</f>
        <v>0</v>
      </c>
      <c r="N40" s="25" t="str">
        <f t="shared" si="3"/>
        <v>ปกติ</v>
      </c>
      <c r="O40" s="18">
        <f>ฉบับนักเรียน!AS40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5/7</v>
      </c>
      <c r="D41" s="48">
        <f>ฉบับนักเรียน!C41</f>
        <v>43924</v>
      </c>
      <c r="E41" s="51" t="str">
        <f>ฉบับนักเรียน!D41</f>
        <v>นางสาวทิพย์สุคนธ์  เกรียงไกร</v>
      </c>
      <c r="F41" s="20" t="str">
        <f>ฉบับนักเรียน!E41</f>
        <v>หญิง</v>
      </c>
      <c r="G41" s="18">
        <f>ฉบับนักเรียน!AF41</f>
        <v>0</v>
      </c>
      <c r="H41" s="25" t="str">
        <f t="shared" si="0"/>
        <v>ปกติ</v>
      </c>
      <c r="I41" s="18">
        <f>ฉบับนักเรียน!AI41</f>
        <v>0</v>
      </c>
      <c r="J41" s="25" t="str">
        <f t="shared" si="1"/>
        <v>ปกติ</v>
      </c>
      <c r="K41" s="18">
        <f>ฉบับนักเรียน!AM41</f>
        <v>0</v>
      </c>
      <c r="L41" s="25" t="str">
        <f t="shared" si="2"/>
        <v>ปกติ</v>
      </c>
      <c r="M41" s="18">
        <f>ฉบับนักเรียน!AQ41</f>
        <v>0</v>
      </c>
      <c r="N41" s="25" t="str">
        <f t="shared" si="3"/>
        <v>ปกติ</v>
      </c>
      <c r="O41" s="18">
        <f>ฉบับนักเรียน!AS41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5/7</v>
      </c>
      <c r="D42" s="48">
        <f>ฉบับนักเรียน!C42</f>
        <v>43930</v>
      </c>
      <c r="E42" s="51" t="str">
        <f>ฉบับนักเรียน!D42</f>
        <v>นางสาวมณีรัตน์  บุญชาติ</v>
      </c>
      <c r="F42" s="20" t="str">
        <f>ฉบับนักเรียน!E42</f>
        <v>หญิง</v>
      </c>
      <c r="G42" s="18">
        <f>ฉบับนักเรียน!AF42</f>
        <v>0</v>
      </c>
      <c r="H42" s="25" t="str">
        <f t="shared" si="0"/>
        <v>ปกติ</v>
      </c>
      <c r="I42" s="18">
        <f>ฉบับนักเรียน!AI42</f>
        <v>0</v>
      </c>
      <c r="J42" s="25" t="str">
        <f t="shared" si="1"/>
        <v>ปกติ</v>
      </c>
      <c r="K42" s="18">
        <f>ฉบับนักเรียน!AM42</f>
        <v>0</v>
      </c>
      <c r="L42" s="25" t="str">
        <f t="shared" si="2"/>
        <v>ปกติ</v>
      </c>
      <c r="M42" s="18">
        <f>ฉบับนักเรียน!AQ42</f>
        <v>0</v>
      </c>
      <c r="N42" s="25" t="str">
        <f t="shared" si="3"/>
        <v>ปกติ</v>
      </c>
      <c r="O42" s="18">
        <f>ฉบับนักเรียน!AS42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5/7</v>
      </c>
      <c r="D43" s="48">
        <f>ฉบับนักเรียน!C43</f>
        <v>43937</v>
      </c>
      <c r="E43" s="51" t="str">
        <f>ฉบับนักเรียน!D43</f>
        <v>นางสาวสิตานัน  เชาว์คล่อง</v>
      </c>
      <c r="F43" s="20" t="str">
        <f>ฉบับนักเรียน!E43</f>
        <v>หญิง</v>
      </c>
      <c r="G43" s="18">
        <f>ฉบับนักเรียน!AF43</f>
        <v>0</v>
      </c>
      <c r="H43" s="25" t="str">
        <f t="shared" si="0"/>
        <v>ปกติ</v>
      </c>
      <c r="I43" s="18">
        <f>ฉบับนักเรียน!AI43</f>
        <v>0</v>
      </c>
      <c r="J43" s="25" t="str">
        <f t="shared" si="1"/>
        <v>ปกติ</v>
      </c>
      <c r="K43" s="18">
        <f>ฉบับนักเรียน!AM43</f>
        <v>0</v>
      </c>
      <c r="L43" s="25" t="str">
        <f t="shared" si="2"/>
        <v>ปกติ</v>
      </c>
      <c r="M43" s="18">
        <f>ฉบับนักเรียน!AQ43</f>
        <v>0</v>
      </c>
      <c r="N43" s="25" t="str">
        <f t="shared" si="3"/>
        <v>ปกติ</v>
      </c>
      <c r="O43" s="18">
        <f>ฉบับนักเรียน!AS43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5/7</v>
      </c>
      <c r="D44" s="48">
        <f>ฉบับนักเรียน!C44</f>
        <v>45657</v>
      </c>
      <c r="E44" s="51" t="str">
        <f>ฉบับนักเรียน!D44</f>
        <v>นางสาวญาณิศา  คีรีวรรณ์</v>
      </c>
      <c r="F44" s="20" t="str">
        <f>ฉบับนักเรียน!E44</f>
        <v>หญิง</v>
      </c>
      <c r="G44" s="18">
        <f>ฉบับนักเรียน!AF44</f>
        <v>0</v>
      </c>
      <c r="H44" s="25" t="str">
        <f t="shared" si="0"/>
        <v>ปกติ</v>
      </c>
      <c r="I44" s="18">
        <f>ฉบับนักเรียน!AI44</f>
        <v>0</v>
      </c>
      <c r="J44" s="25" t="str">
        <f t="shared" si="1"/>
        <v>ปกติ</v>
      </c>
      <c r="K44" s="18">
        <f>ฉบับนักเรียน!AM44</f>
        <v>0</v>
      </c>
      <c r="L44" s="25" t="str">
        <f t="shared" si="2"/>
        <v>ปกติ</v>
      </c>
      <c r="M44" s="18">
        <f>ฉบับนักเรียน!AQ44</f>
        <v>0</v>
      </c>
      <c r="N44" s="25" t="str">
        <f t="shared" si="3"/>
        <v>ปกติ</v>
      </c>
      <c r="O44" s="18">
        <f>ฉบับนักเรียน!AS44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5/7</v>
      </c>
      <c r="D45" s="48">
        <f>ฉบับนักเรียน!C45</f>
        <v>45658</v>
      </c>
      <c r="E45" s="51" t="str">
        <f>ฉบับนักเรียน!D45</f>
        <v>นางสาวณภัทร  นบนอบ</v>
      </c>
      <c r="F45" s="20" t="str">
        <f>ฉบับนักเรียน!E45</f>
        <v>หญิง</v>
      </c>
      <c r="G45" s="18">
        <f>ฉบับนักเรียน!AF45</f>
        <v>0</v>
      </c>
      <c r="H45" s="25" t="str">
        <f t="shared" ref="H45" si="8">IF(G45&lt;5,"ปกติ",IF(G45&lt;6,"เสี่ยง","มีปัญหา"))</f>
        <v>ปกติ</v>
      </c>
      <c r="I45" s="18">
        <f>ฉบับนักเรียน!AI45</f>
        <v>0</v>
      </c>
      <c r="J45" s="25" t="str">
        <f t="shared" ref="J45" si="9">IF(I45&lt;5,"ปกติ",IF(I45&lt;6,"เสี่ยง","มีปัญหา"))</f>
        <v>ปกติ</v>
      </c>
      <c r="K45" s="18">
        <f>ฉบับนักเรียน!AM45</f>
        <v>0</v>
      </c>
      <c r="L45" s="25" t="str">
        <f t="shared" ref="L45" si="10">IF(K45&lt;6,"ปกติ",IF(K45&lt;7,"เสี่ยง","มีปัญหา"))</f>
        <v>ปกติ</v>
      </c>
      <c r="M45" s="18">
        <f>ฉบับนักเรียน!AQ45</f>
        <v>0</v>
      </c>
      <c r="N45" s="25" t="str">
        <f t="shared" ref="N45" si="11">IF(M45&lt;5,"ปกติ",IF(M45&lt;6,"เสี่ยง","มีปัญหา"))</f>
        <v>ปกติ</v>
      </c>
      <c r="O45" s="18">
        <f>ฉบับนักเรียน!AS45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18">
        <f t="shared" ref="Q45" si="13">G45+I45+K45+M45</f>
        <v>0</v>
      </c>
      <c r="R45" s="18">
        <f t="shared" ref="R45" si="14">SUM(G45,I45,K45,M45)</f>
        <v>0</v>
      </c>
      <c r="S45" s="25" t="str">
        <f t="shared" ref="S45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8" customHeight="1" x14ac:dyDescent="0.6">
      <c r="A46" s="39"/>
      <c r="B46" s="20" t="s">
        <v>53</v>
      </c>
      <c r="C46" s="43"/>
      <c r="D46" s="48"/>
      <c r="E46" s="51"/>
      <c r="F46" s="20"/>
      <c r="G46" s="18"/>
      <c r="H46" s="25"/>
      <c r="I46" s="18"/>
      <c r="J46" s="25"/>
      <c r="K46" s="18"/>
      <c r="L46" s="25"/>
      <c r="M46" s="18"/>
      <c r="N46" s="25"/>
      <c r="O46" s="18"/>
      <c r="P46" s="25"/>
      <c r="Q46" s="18"/>
      <c r="R46" s="18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8" customHeight="1" x14ac:dyDescent="0.6">
      <c r="A47" s="39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8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8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8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8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8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8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8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8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8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8" customHeight="1" x14ac:dyDescent="0.6">
      <c r="A57" s="39"/>
      <c r="B57" s="39"/>
      <c r="C57" s="39"/>
      <c r="D57" s="44"/>
      <c r="E57" s="53" t="str">
        <f>ฉบับผู้ปกครอง!C57</f>
        <v>นางสาวธวัลรัตน์ ยศเรือง</v>
      </c>
      <c r="F57" s="39"/>
      <c r="G57" s="39"/>
      <c r="H57" s="39"/>
      <c r="I57" s="39"/>
      <c r="J57" s="39"/>
      <c r="K57" s="39"/>
      <c r="L57" s="39"/>
      <c r="M57" s="39"/>
      <c r="N57" s="84" t="str">
        <f>ฉบับผู้ปกครอง!S57</f>
        <v>นางสาวอรพิชา อรุโณทัย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8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5" t="s">
        <v>63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8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8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8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8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8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8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8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8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8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8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8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8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8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8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5"/>
  <sheetViews>
    <sheetView topLeftCell="A40" workbookViewId="0">
      <selection activeCell="C46" sqref="C46:S46"/>
    </sheetView>
  </sheetViews>
  <sheetFormatPr defaultColWidth="10.08203125" defaultRowHeight="15" customHeight="1" x14ac:dyDescent="0.35"/>
  <cols>
    <col min="1" max="1" width="1.9140625" customWidth="1"/>
    <col min="2" max="2" width="3.9140625" customWidth="1"/>
    <col min="3" max="3" width="5.08203125" customWidth="1"/>
    <col min="4" max="4" width="7" customWidth="1"/>
    <col min="5" max="5" width="26.4140625" customWidth="1"/>
    <col min="6" max="6" width="9.08203125" customWidth="1"/>
    <col min="7" max="7" width="4.4140625" customWidth="1"/>
    <col min="8" max="8" width="10.9140625" customWidth="1"/>
    <col min="9" max="9" width="4.4140625" customWidth="1"/>
    <col min="10" max="10" width="11.08203125" customWidth="1"/>
    <col min="11" max="11" width="4.4140625" customWidth="1"/>
    <col min="13" max="13" width="4.4140625" customWidth="1"/>
    <col min="14" max="14" width="11" customWidth="1"/>
    <col min="15" max="15" width="4.4140625" customWidth="1"/>
    <col min="16" max="16" width="10.6640625" customWidth="1"/>
    <col min="17" max="17" width="4.4140625" hidden="1" customWidth="1"/>
    <col min="18" max="18" width="4.4140625" customWidth="1"/>
    <col min="19" max="19" width="10.9140625" customWidth="1"/>
    <col min="20" max="31" width="9.08203125" customWidth="1"/>
  </cols>
  <sheetData>
    <row r="1" spans="1:31" ht="18.75" customHeight="1" x14ac:dyDescent="0.6">
      <c r="A1" s="2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6" t="s">
        <v>0</v>
      </c>
      <c r="C2" s="87"/>
      <c r="D2" s="87"/>
      <c r="E2" s="87"/>
      <c r="F2" s="88"/>
      <c r="G2" s="99" t="s">
        <v>82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6" t="str">
        <f>ฉบับนักเรียน!A3</f>
        <v>นางสาวธวัลรัตน์ ยศเรือง  นางสาวอรพิชา อรุโณทัย</v>
      </c>
      <c r="C3" s="87"/>
      <c r="D3" s="87"/>
      <c r="E3" s="87"/>
      <c r="F3" s="88"/>
      <c r="G3" s="86" t="s">
        <v>71</v>
      </c>
      <c r="H3" s="88"/>
      <c r="I3" s="86" t="s">
        <v>72</v>
      </c>
      <c r="J3" s="88"/>
      <c r="K3" s="86" t="s">
        <v>73</v>
      </c>
      <c r="L3" s="88"/>
      <c r="M3" s="86" t="s">
        <v>74</v>
      </c>
      <c r="N3" s="88"/>
      <c r="O3" s="86" t="s">
        <v>75</v>
      </c>
      <c r="P3" s="88"/>
      <c r="Q3" s="54"/>
      <c r="R3" s="86" t="s">
        <v>76</v>
      </c>
      <c r="S3" s="88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.75" customHeight="1" x14ac:dyDescent="0.6">
      <c r="A5" s="4"/>
      <c r="B5" s="20" t="s">
        <v>66</v>
      </c>
      <c r="C5" s="43" t="str">
        <f>ฉบับครู!B5</f>
        <v>5/7</v>
      </c>
      <c r="D5" s="48">
        <f>ฉบับนักเรียน!C5</f>
        <v>42971</v>
      </c>
      <c r="E5" s="51" t="str">
        <f>ฉบับนักเรียน!D5</f>
        <v>นายขวัญราชันย์  จ้อยจันทร์</v>
      </c>
      <c r="F5" s="20" t="str">
        <f>ฉบับนักเรียน!E5</f>
        <v>ชาย</v>
      </c>
      <c r="G5" s="18">
        <f>ฉบับครู!AF5</f>
        <v>0</v>
      </c>
      <c r="H5" s="25" t="str">
        <f t="shared" ref="H5:H44" si="0">IF(G5&lt;4,"ปกติ",IF(G5&lt;5,"เสี่ยง","มีปัญหา"))</f>
        <v>ปกติ</v>
      </c>
      <c r="I5" s="18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IF(R5&lt;14,"ปกติ",IF(R5&lt;17,"เสี่ยง","มีปัญหา"))</f>
        <v>ปกติ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6">
      <c r="A6" s="4"/>
      <c r="B6" s="20" t="s">
        <v>13</v>
      </c>
      <c r="C6" s="43" t="str">
        <f>ฉบับครู!B6</f>
        <v>5/7</v>
      </c>
      <c r="D6" s="48">
        <f>ฉบับนักเรียน!C6</f>
        <v>43387</v>
      </c>
      <c r="E6" s="51" t="str">
        <f>ฉบับนักเรียน!D6</f>
        <v>นายณัฐยศ  รสธรรม</v>
      </c>
      <c r="F6" s="20" t="str">
        <f>ฉบับนักเรียน!E6</f>
        <v>ชาย</v>
      </c>
      <c r="G6" s="18">
        <f>ฉบับครู!AF6</f>
        <v>0</v>
      </c>
      <c r="H6" s="25" t="str">
        <f t="shared" si="0"/>
        <v>ปกติ</v>
      </c>
      <c r="I6" s="18">
        <f>ฉบับครู!AI6</f>
        <v>0</v>
      </c>
      <c r="J6" s="25" t="str">
        <f t="shared" si="1"/>
        <v>ปกติ</v>
      </c>
      <c r="K6" s="18">
        <f>ฉบับครู!AM6</f>
        <v>0</v>
      </c>
      <c r="L6" s="25" t="str">
        <f t="shared" si="2"/>
        <v>ปกติ</v>
      </c>
      <c r="M6" s="18">
        <f>ฉบับครู!AQ6</f>
        <v>0</v>
      </c>
      <c r="N6" s="25" t="str">
        <f t="shared" si="3"/>
        <v>ปกติ</v>
      </c>
      <c r="O6" s="55">
        <f>ฉบับครู!AS6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8.75" customHeight="1" x14ac:dyDescent="0.6">
      <c r="A7" s="4"/>
      <c r="B7" s="20" t="s">
        <v>14</v>
      </c>
      <c r="C7" s="43" t="str">
        <f>ฉบับครู!B7</f>
        <v>5/7</v>
      </c>
      <c r="D7" s="48">
        <f>ฉบับนักเรียน!C7</f>
        <v>43422</v>
      </c>
      <c r="E7" s="51" t="str">
        <f>ฉบับนักเรียน!D7</f>
        <v>นายปภังกร  สิทธิบุญชัย</v>
      </c>
      <c r="F7" s="20" t="str">
        <f>ฉบับนักเรียน!E7</f>
        <v>ชาย</v>
      </c>
      <c r="G7" s="18">
        <f>ฉบับครู!AF7</f>
        <v>0</v>
      </c>
      <c r="H7" s="25" t="str">
        <f t="shared" si="0"/>
        <v>ปกติ</v>
      </c>
      <c r="I7" s="18">
        <f>ฉบับครู!AI7</f>
        <v>0</v>
      </c>
      <c r="J7" s="25" t="str">
        <f t="shared" si="1"/>
        <v>ปกติ</v>
      </c>
      <c r="K7" s="18">
        <f>ฉบับครู!AM7</f>
        <v>0</v>
      </c>
      <c r="L7" s="25" t="str">
        <f t="shared" si="2"/>
        <v>ปกติ</v>
      </c>
      <c r="M7" s="18">
        <f>ฉบับครู!AQ7</f>
        <v>0</v>
      </c>
      <c r="N7" s="25" t="str">
        <f t="shared" si="3"/>
        <v>ปกติ</v>
      </c>
      <c r="O7" s="18">
        <f>ฉบับครู!AS7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8.75" customHeight="1" x14ac:dyDescent="0.6">
      <c r="A8" s="4"/>
      <c r="B8" s="20" t="s">
        <v>15</v>
      </c>
      <c r="C8" s="43" t="str">
        <f>ฉบับครู!B8</f>
        <v>5/7</v>
      </c>
      <c r="D8" s="48">
        <f>ฉบับนักเรียน!C8</f>
        <v>43502</v>
      </c>
      <c r="E8" s="51" t="str">
        <f>ฉบับนักเรียน!D8</f>
        <v>นายอติกันต์  จินตนาศิริกุล</v>
      </c>
      <c r="F8" s="20" t="str">
        <f>ฉบับนักเรียน!E8</f>
        <v>ชาย</v>
      </c>
      <c r="G8" s="18">
        <f>ฉบับครู!AF8</f>
        <v>0</v>
      </c>
      <c r="H8" s="25" t="str">
        <f t="shared" si="0"/>
        <v>ปกติ</v>
      </c>
      <c r="I8" s="18">
        <f>ฉบับครู!AI8</f>
        <v>0</v>
      </c>
      <c r="J8" s="25" t="str">
        <f t="shared" si="1"/>
        <v>ปกติ</v>
      </c>
      <c r="K8" s="18">
        <f>ฉบับครู!AM8</f>
        <v>0</v>
      </c>
      <c r="L8" s="25" t="str">
        <f t="shared" si="2"/>
        <v>ปกติ</v>
      </c>
      <c r="M8" s="18">
        <f>ฉบับครู!AQ8</f>
        <v>0</v>
      </c>
      <c r="N8" s="25" t="str">
        <f t="shared" si="3"/>
        <v>ปกติ</v>
      </c>
      <c r="O8" s="18">
        <f>ฉบับครู!AS8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6">
      <c r="A9" s="4"/>
      <c r="B9" s="20" t="s">
        <v>16</v>
      </c>
      <c r="C9" s="43" t="str">
        <f>ฉบับครู!B9</f>
        <v>5/7</v>
      </c>
      <c r="D9" s="48">
        <f>ฉบับนักเรียน!C9</f>
        <v>43532</v>
      </c>
      <c r="E9" s="51" t="str">
        <f>ฉบับนักเรียน!D9</f>
        <v>นายกฤตภาส  มียิ่ง</v>
      </c>
      <c r="F9" s="20" t="str">
        <f>ฉบับนักเรียน!E9</f>
        <v>ชาย</v>
      </c>
      <c r="G9" s="18">
        <f>ฉบับครู!AF9</f>
        <v>0</v>
      </c>
      <c r="H9" s="25" t="str">
        <f t="shared" si="0"/>
        <v>ปกติ</v>
      </c>
      <c r="I9" s="18">
        <f>ฉบับครู!AI9</f>
        <v>0</v>
      </c>
      <c r="J9" s="25" t="str">
        <f t="shared" si="1"/>
        <v>ปกติ</v>
      </c>
      <c r="K9" s="18">
        <f>ฉบับครู!AM9</f>
        <v>0</v>
      </c>
      <c r="L9" s="25" t="str">
        <f t="shared" si="2"/>
        <v>ปกติ</v>
      </c>
      <c r="M9" s="18">
        <f>ฉบับครู!AQ9</f>
        <v>0</v>
      </c>
      <c r="N9" s="25" t="str">
        <f t="shared" si="3"/>
        <v>ปกติ</v>
      </c>
      <c r="O9" s="55">
        <f>ฉบับครู!AS9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6">
      <c r="A10" s="4"/>
      <c r="B10" s="20" t="s">
        <v>17</v>
      </c>
      <c r="C10" s="43" t="str">
        <f>ฉบับครู!B10</f>
        <v>5/7</v>
      </c>
      <c r="D10" s="48">
        <f>ฉบับนักเรียน!C10</f>
        <v>43588</v>
      </c>
      <c r="E10" s="51" t="str">
        <f>ฉบับนักเรียน!D10</f>
        <v>นายปยุต  ศักดิ์ศิริสัมพันธ์</v>
      </c>
      <c r="F10" s="20" t="str">
        <f>ฉบับนักเรียน!E10</f>
        <v>ชาย</v>
      </c>
      <c r="G10" s="18">
        <f>ฉบับครู!AF10</f>
        <v>0</v>
      </c>
      <c r="H10" s="25" t="str">
        <f t="shared" si="0"/>
        <v>ปกติ</v>
      </c>
      <c r="I10" s="18">
        <f>ฉบับครู!AI10</f>
        <v>0</v>
      </c>
      <c r="J10" s="25" t="str">
        <f t="shared" si="1"/>
        <v>ปกติ</v>
      </c>
      <c r="K10" s="18">
        <f>ฉบับครู!AM10</f>
        <v>0</v>
      </c>
      <c r="L10" s="25" t="str">
        <f t="shared" si="2"/>
        <v>ปกติ</v>
      </c>
      <c r="M10" s="18">
        <f>ฉบับครู!AQ10</f>
        <v>0</v>
      </c>
      <c r="N10" s="25" t="str">
        <f t="shared" si="3"/>
        <v>ปกติ</v>
      </c>
      <c r="O10" s="18">
        <f>ฉบับครู!AS10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6">
      <c r="A11" s="4"/>
      <c r="B11" s="20" t="s">
        <v>18</v>
      </c>
      <c r="C11" s="43" t="str">
        <f>ฉบับครู!B11</f>
        <v>5/7</v>
      </c>
      <c r="D11" s="48">
        <f>ฉบับนักเรียน!C11</f>
        <v>43631</v>
      </c>
      <c r="E11" s="51" t="str">
        <f>ฉบับนักเรียน!D11</f>
        <v>นายภัทรพล  จอมคำสิงห์</v>
      </c>
      <c r="F11" s="20" t="str">
        <f>ฉบับนักเรียน!E11</f>
        <v>ชาย</v>
      </c>
      <c r="G11" s="18">
        <f>ฉบับครู!AF11</f>
        <v>0</v>
      </c>
      <c r="H11" s="25" t="str">
        <f t="shared" si="0"/>
        <v>ปกติ</v>
      </c>
      <c r="I11" s="18">
        <f>ฉบับครู!AI11</f>
        <v>0</v>
      </c>
      <c r="J11" s="25" t="str">
        <f t="shared" si="1"/>
        <v>ปกติ</v>
      </c>
      <c r="K11" s="18">
        <f>ฉบับครู!AM11</f>
        <v>0</v>
      </c>
      <c r="L11" s="25" t="str">
        <f t="shared" si="2"/>
        <v>ปกติ</v>
      </c>
      <c r="M11" s="18">
        <f>ฉบับครู!AQ11</f>
        <v>0</v>
      </c>
      <c r="N11" s="25" t="str">
        <f t="shared" si="3"/>
        <v>ปกติ</v>
      </c>
      <c r="O11" s="18">
        <f>ฉบับครู!AS11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6">
      <c r="A12" s="4"/>
      <c r="B12" s="20" t="s">
        <v>19</v>
      </c>
      <c r="C12" s="43" t="str">
        <f>ฉบับครู!B12</f>
        <v>5/7</v>
      </c>
      <c r="D12" s="48">
        <f>ฉบับนักเรียน!C12</f>
        <v>43679</v>
      </c>
      <c r="E12" s="51" t="str">
        <f>ฉบับนักเรียน!D12</f>
        <v>นายพงศกร  สาโพนทัน</v>
      </c>
      <c r="F12" s="20" t="str">
        <f>ฉบับนักเรียน!E12</f>
        <v>ชาย</v>
      </c>
      <c r="G12" s="18">
        <f>ฉบับครู!AF12</f>
        <v>0</v>
      </c>
      <c r="H12" s="25" t="str">
        <f t="shared" si="0"/>
        <v>ปกติ</v>
      </c>
      <c r="I12" s="18">
        <f>ฉบับครู!AI12</f>
        <v>0</v>
      </c>
      <c r="J12" s="25" t="str">
        <f t="shared" si="1"/>
        <v>ปกติ</v>
      </c>
      <c r="K12" s="18">
        <f>ฉบับครู!AM12</f>
        <v>0</v>
      </c>
      <c r="L12" s="25" t="str">
        <f t="shared" si="2"/>
        <v>ปกติ</v>
      </c>
      <c r="M12" s="18">
        <f>ฉบับครู!AQ12</f>
        <v>0</v>
      </c>
      <c r="N12" s="25" t="str">
        <f t="shared" si="3"/>
        <v>ปกติ</v>
      </c>
      <c r="O12" s="18">
        <f>ฉบับครู!AS12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customHeight="1" x14ac:dyDescent="0.6">
      <c r="A13" s="4"/>
      <c r="B13" s="20" t="s">
        <v>20</v>
      </c>
      <c r="C13" s="43" t="str">
        <f>ฉบับครู!B13</f>
        <v>5/7</v>
      </c>
      <c r="D13" s="48">
        <f>ฉบับนักเรียน!C13</f>
        <v>43686</v>
      </c>
      <c r="E13" s="51" t="str">
        <f>ฉบับนักเรียน!D13</f>
        <v>นายวัชสันห์  นาโควงค์</v>
      </c>
      <c r="F13" s="20" t="str">
        <f>ฉบับนักเรียน!E13</f>
        <v>ชาย</v>
      </c>
      <c r="G13" s="18">
        <f>ฉบับครู!AF13</f>
        <v>0</v>
      </c>
      <c r="H13" s="25" t="str">
        <f t="shared" si="0"/>
        <v>ปกติ</v>
      </c>
      <c r="I13" s="18">
        <f>ฉบับครู!AI13</f>
        <v>0</v>
      </c>
      <c r="J13" s="25" t="str">
        <f t="shared" si="1"/>
        <v>ปกติ</v>
      </c>
      <c r="K13" s="18">
        <f>ฉบับครู!AM13</f>
        <v>0</v>
      </c>
      <c r="L13" s="25" t="str">
        <f t="shared" si="2"/>
        <v>ปกติ</v>
      </c>
      <c r="M13" s="18">
        <f>ฉบับครู!AQ13</f>
        <v>0</v>
      </c>
      <c r="N13" s="25" t="str">
        <f t="shared" si="3"/>
        <v>ปกติ</v>
      </c>
      <c r="O13" s="18">
        <f>ฉบับครู!AS13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6">
      <c r="A14" s="4"/>
      <c r="B14" s="20" t="s">
        <v>21</v>
      </c>
      <c r="C14" s="43" t="str">
        <f>ฉบับครู!B14</f>
        <v>5/7</v>
      </c>
      <c r="D14" s="48">
        <f>ฉบับนักเรียน!C14</f>
        <v>43857</v>
      </c>
      <c r="E14" s="51" t="str">
        <f>ฉบับนักเรียน!D14</f>
        <v>นายธีรวุฒิ  เพ็ญโฉม</v>
      </c>
      <c r="F14" s="20" t="str">
        <f>ฉบับนักเรียน!E14</f>
        <v>ชาย</v>
      </c>
      <c r="G14" s="18">
        <f>ฉบับครู!AF14</f>
        <v>0</v>
      </c>
      <c r="H14" s="25" t="str">
        <f t="shared" si="0"/>
        <v>ปกติ</v>
      </c>
      <c r="I14" s="18">
        <f>ฉบับครู!AI14</f>
        <v>0</v>
      </c>
      <c r="J14" s="25" t="str">
        <f t="shared" si="1"/>
        <v>ปกติ</v>
      </c>
      <c r="K14" s="18">
        <f>ฉบับครู!AM14</f>
        <v>0</v>
      </c>
      <c r="L14" s="25" t="str">
        <f t="shared" si="2"/>
        <v>ปกติ</v>
      </c>
      <c r="M14" s="18">
        <f>ฉบับครู!AQ14</f>
        <v>0</v>
      </c>
      <c r="N14" s="25" t="str">
        <f t="shared" si="3"/>
        <v>ปกติ</v>
      </c>
      <c r="O14" s="18">
        <f>ฉบับครู!AS14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6">
      <c r="A15" s="4"/>
      <c r="B15" s="20" t="s">
        <v>22</v>
      </c>
      <c r="C15" s="43" t="str">
        <f>ฉบับครู!B15</f>
        <v>5/7</v>
      </c>
      <c r="D15" s="48">
        <f>ฉบับนักเรียน!C15</f>
        <v>43867</v>
      </c>
      <c r="E15" s="51" t="str">
        <f>ฉบับนักเรียน!D15</f>
        <v>นายศิวดล  รัตนเกื้อ</v>
      </c>
      <c r="F15" s="20" t="str">
        <f>ฉบับนักเรียน!E15</f>
        <v>ชาย</v>
      </c>
      <c r="G15" s="18">
        <f>ฉบับครู!AF15</f>
        <v>0</v>
      </c>
      <c r="H15" s="25" t="str">
        <f t="shared" si="0"/>
        <v>ปกติ</v>
      </c>
      <c r="I15" s="18">
        <f>ฉบับครู!AI15</f>
        <v>0</v>
      </c>
      <c r="J15" s="25" t="str">
        <f t="shared" si="1"/>
        <v>ปกติ</v>
      </c>
      <c r="K15" s="18">
        <f>ฉบับครู!AM15</f>
        <v>0</v>
      </c>
      <c r="L15" s="25" t="str">
        <f t="shared" si="2"/>
        <v>ปกติ</v>
      </c>
      <c r="M15" s="18">
        <f>ฉบับครู!AQ15</f>
        <v>0</v>
      </c>
      <c r="N15" s="25" t="str">
        <f t="shared" si="3"/>
        <v>ปกติ</v>
      </c>
      <c r="O15" s="18">
        <f>ฉบับครู!AS15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6">
      <c r="A16" s="4"/>
      <c r="B16" s="20" t="s">
        <v>23</v>
      </c>
      <c r="C16" s="43" t="str">
        <f>ฉบับครู!B16</f>
        <v>5/7</v>
      </c>
      <c r="D16" s="48">
        <f>ฉบับนักเรียน!C16</f>
        <v>43900</v>
      </c>
      <c r="E16" s="51" t="str">
        <f>ฉบับนักเรียน!D16</f>
        <v>นายธนวัฒน์  ศิริ</v>
      </c>
      <c r="F16" s="20" t="str">
        <f>ฉบับนักเรียน!E16</f>
        <v>ชาย</v>
      </c>
      <c r="G16" s="18">
        <f>ฉบับครู!AF16</f>
        <v>0</v>
      </c>
      <c r="H16" s="25" t="str">
        <f t="shared" si="0"/>
        <v>ปกติ</v>
      </c>
      <c r="I16" s="18">
        <f>ฉบับครู!AI16</f>
        <v>0</v>
      </c>
      <c r="J16" s="25" t="str">
        <f t="shared" si="1"/>
        <v>ปกติ</v>
      </c>
      <c r="K16" s="18">
        <f>ฉบับครู!AM16</f>
        <v>0</v>
      </c>
      <c r="L16" s="25" t="str">
        <f t="shared" si="2"/>
        <v>ปกติ</v>
      </c>
      <c r="M16" s="18">
        <f>ฉบับครู!AQ16</f>
        <v>0</v>
      </c>
      <c r="N16" s="25" t="str">
        <f t="shared" si="3"/>
        <v>ปกติ</v>
      </c>
      <c r="O16" s="18">
        <f>ฉบับครู!AS16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.75" customHeight="1" x14ac:dyDescent="0.6">
      <c r="A17" s="4"/>
      <c r="B17" s="20" t="s">
        <v>24</v>
      </c>
      <c r="C17" s="43" t="str">
        <f>ฉบับครู!B17</f>
        <v>5/7</v>
      </c>
      <c r="D17" s="48">
        <f>ฉบับนักเรียน!C17</f>
        <v>46261</v>
      </c>
      <c r="E17" s="51" t="str">
        <f>ฉบับนักเรียน!D17</f>
        <v>นายเพชรเงิน  สิทธิศักดิ์</v>
      </c>
      <c r="F17" s="20" t="str">
        <f>ฉบับนักเรียน!E17</f>
        <v>ชาย</v>
      </c>
      <c r="G17" s="18">
        <f>ฉบับครู!AF17</f>
        <v>0</v>
      </c>
      <c r="H17" s="25" t="str">
        <f t="shared" si="0"/>
        <v>ปกติ</v>
      </c>
      <c r="I17" s="18">
        <f>ฉบับครู!AI17</f>
        <v>0</v>
      </c>
      <c r="J17" s="25" t="str">
        <f t="shared" si="1"/>
        <v>ปกติ</v>
      </c>
      <c r="K17" s="18">
        <f>ฉบับครู!AM17</f>
        <v>0</v>
      </c>
      <c r="L17" s="25" t="str">
        <f t="shared" si="2"/>
        <v>ปกติ</v>
      </c>
      <c r="M17" s="18">
        <f>ฉบับครู!AQ17</f>
        <v>0</v>
      </c>
      <c r="N17" s="25" t="str">
        <f t="shared" si="3"/>
        <v>ปกติ</v>
      </c>
      <c r="O17" s="55">
        <f>ฉบับครู!AS17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.75" customHeight="1" x14ac:dyDescent="0.6">
      <c r="A18" s="4"/>
      <c r="B18" s="20" t="s">
        <v>25</v>
      </c>
      <c r="C18" s="43" t="str">
        <f>ฉบับครู!B18</f>
        <v>5/7</v>
      </c>
      <c r="D18" s="48">
        <f>ฉบับนักเรียน!C18</f>
        <v>43412</v>
      </c>
      <c r="E18" s="51" t="str">
        <f>ฉบับนักเรียน!D18</f>
        <v>นางสาวชลิลดา  อุปสาร</v>
      </c>
      <c r="F18" s="20" t="str">
        <f>ฉบับนักเรียน!E18</f>
        <v>หญิง</v>
      </c>
      <c r="G18" s="18">
        <f>ฉบับครู!AF18</f>
        <v>0</v>
      </c>
      <c r="H18" s="25" t="str">
        <f t="shared" si="0"/>
        <v>ปกติ</v>
      </c>
      <c r="I18" s="18">
        <f>ฉบับครู!AI18</f>
        <v>0</v>
      </c>
      <c r="J18" s="25" t="str">
        <f t="shared" si="1"/>
        <v>ปกติ</v>
      </c>
      <c r="K18" s="18">
        <f>ฉบับครู!AM18</f>
        <v>0</v>
      </c>
      <c r="L18" s="25" t="str">
        <f t="shared" si="2"/>
        <v>ปกติ</v>
      </c>
      <c r="M18" s="18">
        <f>ฉบับครู!AQ18</f>
        <v>0</v>
      </c>
      <c r="N18" s="25" t="str">
        <f t="shared" si="3"/>
        <v>ปกติ</v>
      </c>
      <c r="O18" s="18">
        <f>ฉบับครู!AS18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6">
      <c r="A19" s="4"/>
      <c r="B19" s="20" t="s">
        <v>26</v>
      </c>
      <c r="C19" s="43" t="str">
        <f>ฉบับครู!B19</f>
        <v>5/7</v>
      </c>
      <c r="D19" s="48">
        <f>ฉบับนักเรียน!C19</f>
        <v>43442</v>
      </c>
      <c r="E19" s="51" t="str">
        <f>ฉบับนักเรียน!D19</f>
        <v>นางสาวกิตติยาภรณ์  อุจจเสน</v>
      </c>
      <c r="F19" s="20" t="str">
        <f>ฉบับนักเรียน!E19</f>
        <v>หญิง</v>
      </c>
      <c r="G19" s="18">
        <f>ฉบับครู!AF19</f>
        <v>0</v>
      </c>
      <c r="H19" s="25" t="str">
        <f t="shared" si="0"/>
        <v>ปกติ</v>
      </c>
      <c r="I19" s="18">
        <f>ฉบับครู!AI19</f>
        <v>0</v>
      </c>
      <c r="J19" s="25" t="str">
        <f t="shared" si="1"/>
        <v>ปกติ</v>
      </c>
      <c r="K19" s="18">
        <f>ฉบับครู!AM19</f>
        <v>0</v>
      </c>
      <c r="L19" s="25" t="str">
        <f t="shared" si="2"/>
        <v>ปกติ</v>
      </c>
      <c r="M19" s="18">
        <f>ฉบับครู!AQ19</f>
        <v>0</v>
      </c>
      <c r="N19" s="25" t="str">
        <f t="shared" si="3"/>
        <v>ปกติ</v>
      </c>
      <c r="O19" s="18">
        <f>ฉบับครู!AS19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6">
      <c r="A20" s="4"/>
      <c r="B20" s="20" t="s">
        <v>27</v>
      </c>
      <c r="C20" s="43" t="str">
        <f>ฉบับครู!B20</f>
        <v>5/7</v>
      </c>
      <c r="D20" s="48">
        <f>ฉบับนักเรียน!C20</f>
        <v>43510</v>
      </c>
      <c r="E20" s="51" t="str">
        <f>ฉบับนักเรียน!D20</f>
        <v>นางสาวดวงกมล  หอมเกตุ</v>
      </c>
      <c r="F20" s="20" t="str">
        <f>ฉบับนักเรียน!E20</f>
        <v>หญิง</v>
      </c>
      <c r="G20" s="18">
        <f>ฉบับครู!AF20</f>
        <v>0</v>
      </c>
      <c r="H20" s="25" t="str">
        <f t="shared" si="0"/>
        <v>ปกติ</v>
      </c>
      <c r="I20" s="18">
        <f>ฉบับครู!AI20</f>
        <v>0</v>
      </c>
      <c r="J20" s="25" t="str">
        <f t="shared" si="1"/>
        <v>ปกติ</v>
      </c>
      <c r="K20" s="18">
        <f>ฉบับครู!AM20</f>
        <v>0</v>
      </c>
      <c r="L20" s="25" t="str">
        <f t="shared" si="2"/>
        <v>ปกติ</v>
      </c>
      <c r="M20" s="18">
        <f>ฉบับครู!AQ20</f>
        <v>0</v>
      </c>
      <c r="N20" s="25" t="str">
        <f t="shared" si="3"/>
        <v>ปกติ</v>
      </c>
      <c r="O20" s="18">
        <f>ฉบับครู!AS20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.75" customHeight="1" x14ac:dyDescent="0.6">
      <c r="A21" s="4"/>
      <c r="B21" s="20" t="s">
        <v>28</v>
      </c>
      <c r="C21" s="43" t="str">
        <f>ฉบับครู!B21</f>
        <v>5/7</v>
      </c>
      <c r="D21" s="48">
        <f>ฉบับนักเรียน!C21</f>
        <v>43513</v>
      </c>
      <c r="E21" s="51" t="str">
        <f>ฉบับนักเรียน!D21</f>
        <v>นางสาวนฏมน  สอนละ</v>
      </c>
      <c r="F21" s="20" t="str">
        <f>ฉบับนักเรียน!E21</f>
        <v>หญิง</v>
      </c>
      <c r="G21" s="18">
        <f>ฉบับครู!AF21</f>
        <v>0</v>
      </c>
      <c r="H21" s="25" t="str">
        <f t="shared" si="0"/>
        <v>ปกติ</v>
      </c>
      <c r="I21" s="18">
        <f>ฉบับครู!AI21</f>
        <v>0</v>
      </c>
      <c r="J21" s="25" t="str">
        <f t="shared" si="1"/>
        <v>ปกติ</v>
      </c>
      <c r="K21" s="18">
        <f>ฉบับครู!AM21</f>
        <v>0</v>
      </c>
      <c r="L21" s="25" t="str">
        <f t="shared" si="2"/>
        <v>ปกติ</v>
      </c>
      <c r="M21" s="18">
        <f>ฉบับครู!AQ21</f>
        <v>0</v>
      </c>
      <c r="N21" s="25" t="str">
        <f t="shared" si="3"/>
        <v>ปกติ</v>
      </c>
      <c r="O21" s="18">
        <f>ฉบับครู!AS21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.75" customHeight="1" x14ac:dyDescent="0.6">
      <c r="A22" s="4"/>
      <c r="B22" s="20" t="s">
        <v>29</v>
      </c>
      <c r="C22" s="43" t="str">
        <f>ฉบับครู!B22</f>
        <v>5/7</v>
      </c>
      <c r="D22" s="48">
        <f>ฉบับนักเรียน!C22</f>
        <v>43551</v>
      </c>
      <c r="E22" s="51" t="str">
        <f>ฉบับนักเรียน!D22</f>
        <v>นางสาวณัชชา  ศรุดานันทะ</v>
      </c>
      <c r="F22" s="20" t="str">
        <f>ฉบับนักเรียน!E22</f>
        <v>หญิง</v>
      </c>
      <c r="G22" s="18">
        <f>ฉบับครู!AF22</f>
        <v>0</v>
      </c>
      <c r="H22" s="25" t="str">
        <f t="shared" si="0"/>
        <v>ปกติ</v>
      </c>
      <c r="I22" s="18">
        <f>ฉบับครู!AI22</f>
        <v>0</v>
      </c>
      <c r="J22" s="25" t="str">
        <f t="shared" si="1"/>
        <v>ปกติ</v>
      </c>
      <c r="K22" s="18">
        <f>ฉบับครู!AM22</f>
        <v>0</v>
      </c>
      <c r="L22" s="25" t="str">
        <f t="shared" si="2"/>
        <v>ปกติ</v>
      </c>
      <c r="M22" s="18">
        <f>ฉบับครู!AQ22</f>
        <v>0</v>
      </c>
      <c r="N22" s="25" t="str">
        <f t="shared" si="3"/>
        <v>ปกติ</v>
      </c>
      <c r="O22" s="18">
        <f>ฉบับครู!AS22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 customHeight="1" x14ac:dyDescent="0.6">
      <c r="A23" s="4"/>
      <c r="B23" s="20" t="s">
        <v>30</v>
      </c>
      <c r="C23" s="43" t="str">
        <f>ฉบับครู!B23</f>
        <v>5/7</v>
      </c>
      <c r="D23" s="48">
        <f>ฉบับนักเรียน!C23</f>
        <v>43603</v>
      </c>
      <c r="E23" s="51" t="str">
        <f>ฉบับนักเรียน!D23</f>
        <v>นางสาวบุณยาพร  พันชนะ</v>
      </c>
      <c r="F23" s="20" t="str">
        <f>ฉบับนักเรียน!E23</f>
        <v>หญิง</v>
      </c>
      <c r="G23" s="18">
        <f>ฉบับครู!AF23</f>
        <v>0</v>
      </c>
      <c r="H23" s="25" t="str">
        <f t="shared" si="0"/>
        <v>ปกติ</v>
      </c>
      <c r="I23" s="18">
        <f>ฉบับครู!AI23</f>
        <v>0</v>
      </c>
      <c r="J23" s="25" t="str">
        <f t="shared" si="1"/>
        <v>ปกติ</v>
      </c>
      <c r="K23" s="18">
        <f>ฉบับครู!AM23</f>
        <v>0</v>
      </c>
      <c r="L23" s="25" t="str">
        <f t="shared" si="2"/>
        <v>ปกติ</v>
      </c>
      <c r="M23" s="18">
        <f>ฉบับครู!AQ23</f>
        <v>0</v>
      </c>
      <c r="N23" s="25" t="str">
        <f t="shared" si="3"/>
        <v>ปกติ</v>
      </c>
      <c r="O23" s="18">
        <f>ฉบับครู!AS23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 x14ac:dyDescent="0.6">
      <c r="A24" s="5"/>
      <c r="B24" s="20" t="s">
        <v>31</v>
      </c>
      <c r="C24" s="43" t="str">
        <f>ฉบับครู!B24</f>
        <v>5/7</v>
      </c>
      <c r="D24" s="48">
        <f>ฉบับนักเรียน!C24</f>
        <v>43614</v>
      </c>
      <c r="E24" s="51" t="str">
        <f>ฉบับนักเรียน!D24</f>
        <v>นางสาววารุณี  เตชจรัสเรือง</v>
      </c>
      <c r="F24" s="20" t="str">
        <f>ฉบับนักเรียน!E24</f>
        <v>หญิง</v>
      </c>
      <c r="G24" s="18">
        <f>ฉบับครู!AF24</f>
        <v>0</v>
      </c>
      <c r="H24" s="25" t="str">
        <f t="shared" si="0"/>
        <v>ปกติ</v>
      </c>
      <c r="I24" s="18">
        <f>ฉบับครู!AI24</f>
        <v>0</v>
      </c>
      <c r="J24" s="25" t="str">
        <f t="shared" si="1"/>
        <v>ปกติ</v>
      </c>
      <c r="K24" s="18">
        <f>ฉบับครู!AM24</f>
        <v>0</v>
      </c>
      <c r="L24" s="25" t="str">
        <f t="shared" si="2"/>
        <v>ปกติ</v>
      </c>
      <c r="M24" s="18">
        <f>ฉบับครู!AQ24</f>
        <v>0</v>
      </c>
      <c r="N24" s="25" t="str">
        <f t="shared" si="3"/>
        <v>ปกติ</v>
      </c>
      <c r="O24" s="18">
        <f>ฉบับครู!AS24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6">
      <c r="A25" s="5"/>
      <c r="B25" s="20" t="s">
        <v>32</v>
      </c>
      <c r="C25" s="43" t="str">
        <f>ฉบับครู!B25</f>
        <v>5/7</v>
      </c>
      <c r="D25" s="48">
        <f>ฉบับนักเรียน!C25</f>
        <v>43616</v>
      </c>
      <c r="E25" s="51" t="str">
        <f>ฉบับนักเรียน!D25</f>
        <v>นางสาวสุจิตตรา  มั่นคง</v>
      </c>
      <c r="F25" s="20" t="str">
        <f>ฉบับนักเรียน!E25</f>
        <v>หญิง</v>
      </c>
      <c r="G25" s="18">
        <f>ฉบับครู!AF25</f>
        <v>0</v>
      </c>
      <c r="H25" s="25" t="str">
        <f t="shared" si="0"/>
        <v>ปกติ</v>
      </c>
      <c r="I25" s="18">
        <f>ฉบับครู!AI25</f>
        <v>0</v>
      </c>
      <c r="J25" s="25" t="str">
        <f t="shared" si="1"/>
        <v>ปกติ</v>
      </c>
      <c r="K25" s="18">
        <f>ฉบับครู!AM25</f>
        <v>0</v>
      </c>
      <c r="L25" s="25" t="str">
        <f t="shared" si="2"/>
        <v>ปกติ</v>
      </c>
      <c r="M25" s="18">
        <f>ฉบับครู!AQ25</f>
        <v>0</v>
      </c>
      <c r="N25" s="25" t="str">
        <f t="shared" si="3"/>
        <v>ปกติ</v>
      </c>
      <c r="O25" s="18">
        <f>ฉบับครู!AS25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8" customHeight="1" x14ac:dyDescent="0.6">
      <c r="A26" s="1"/>
      <c r="B26" s="20" t="s">
        <v>33</v>
      </c>
      <c r="C26" s="43" t="str">
        <f>ฉบับครู!B26</f>
        <v>5/7</v>
      </c>
      <c r="D26" s="48">
        <f>ฉบับนักเรียน!C26</f>
        <v>43693</v>
      </c>
      <c r="E26" s="51" t="str">
        <f>ฉบับนักเรียน!D26</f>
        <v>นางสาวณัฐกาญจน์  มากทรัพย์</v>
      </c>
      <c r="F26" s="20" t="str">
        <f>ฉบับนักเรียน!E26</f>
        <v>หญิง</v>
      </c>
      <c r="G26" s="18">
        <f>ฉบับครู!AF26</f>
        <v>0</v>
      </c>
      <c r="H26" s="25" t="str">
        <f t="shared" si="0"/>
        <v>ปกติ</v>
      </c>
      <c r="I26" s="18">
        <f>ฉบับครู!AI26</f>
        <v>0</v>
      </c>
      <c r="J26" s="25" t="str">
        <f t="shared" si="1"/>
        <v>ปกติ</v>
      </c>
      <c r="K26" s="18">
        <f>ฉบับครู!AM26</f>
        <v>0</v>
      </c>
      <c r="L26" s="25" t="str">
        <f t="shared" si="2"/>
        <v>ปกติ</v>
      </c>
      <c r="M26" s="18">
        <f>ฉบับครู!AQ26</f>
        <v>0</v>
      </c>
      <c r="N26" s="25" t="str">
        <f t="shared" si="3"/>
        <v>ปกติ</v>
      </c>
      <c r="O26" s="18">
        <f>ฉบับครู!AS26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6">
      <c r="A27" s="1"/>
      <c r="B27" s="20" t="s">
        <v>34</v>
      </c>
      <c r="C27" s="43" t="str">
        <f>ฉบับครู!B27</f>
        <v>5/7</v>
      </c>
      <c r="D27" s="48">
        <f>ฉบับนักเรียน!C27</f>
        <v>43703</v>
      </c>
      <c r="E27" s="51" t="str">
        <f>ฉบับนักเรียน!D27</f>
        <v>นางสาวปาณิสา  จันทร์ชมภู</v>
      </c>
      <c r="F27" s="20" t="str">
        <f>ฉบับนักเรียน!E27</f>
        <v>หญิง</v>
      </c>
      <c r="G27" s="18">
        <f>ฉบับครู!AF27</f>
        <v>0</v>
      </c>
      <c r="H27" s="25" t="str">
        <f t="shared" si="0"/>
        <v>ปกติ</v>
      </c>
      <c r="I27" s="18">
        <f>ฉบับครู!AI27</f>
        <v>0</v>
      </c>
      <c r="J27" s="25" t="str">
        <f t="shared" si="1"/>
        <v>ปกติ</v>
      </c>
      <c r="K27" s="18">
        <f>ฉบับครู!AM27</f>
        <v>0</v>
      </c>
      <c r="L27" s="25" t="str">
        <f t="shared" si="2"/>
        <v>ปกติ</v>
      </c>
      <c r="M27" s="18">
        <f>ฉบับครู!AQ27</f>
        <v>0</v>
      </c>
      <c r="N27" s="25" t="str">
        <f t="shared" si="3"/>
        <v>ปกติ</v>
      </c>
      <c r="O27" s="18">
        <f>ฉบับครู!AS27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6">
      <c r="A28" s="1"/>
      <c r="B28" s="20" t="s">
        <v>35</v>
      </c>
      <c r="C28" s="43" t="str">
        <f>ฉบับครู!B28</f>
        <v>5/7</v>
      </c>
      <c r="D28" s="48">
        <f>ฉบับนักเรียน!C28</f>
        <v>43710</v>
      </c>
      <c r="E28" s="51" t="str">
        <f>ฉบับนักเรียน!D28</f>
        <v>นางสาวศิรภัสสร  เกตุแก้ว</v>
      </c>
      <c r="F28" s="20" t="str">
        <f>ฉบับนักเรียน!E28</f>
        <v>หญิง</v>
      </c>
      <c r="G28" s="18">
        <f>ฉบับครู!AF28</f>
        <v>0</v>
      </c>
      <c r="H28" s="25" t="str">
        <f t="shared" si="0"/>
        <v>ปกติ</v>
      </c>
      <c r="I28" s="18">
        <f>ฉบับครู!AI28</f>
        <v>0</v>
      </c>
      <c r="J28" s="25" t="str">
        <f t="shared" si="1"/>
        <v>ปกติ</v>
      </c>
      <c r="K28" s="18">
        <f>ฉบับครู!AM28</f>
        <v>0</v>
      </c>
      <c r="L28" s="25" t="str">
        <f t="shared" si="2"/>
        <v>ปกติ</v>
      </c>
      <c r="M28" s="18">
        <f>ฉบับครู!AQ28</f>
        <v>0</v>
      </c>
      <c r="N28" s="25" t="str">
        <f t="shared" si="3"/>
        <v>ปกติ</v>
      </c>
      <c r="O28" s="18">
        <f>ฉบับครู!AS28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6">
      <c r="A29" s="1"/>
      <c r="B29" s="20" t="s">
        <v>36</v>
      </c>
      <c r="C29" s="43" t="str">
        <f>ฉบับครู!B29</f>
        <v>5/7</v>
      </c>
      <c r="D29" s="48">
        <f>ฉบับนักเรียน!C29</f>
        <v>43744</v>
      </c>
      <c r="E29" s="51" t="str">
        <f>ฉบับนักเรียน!D29</f>
        <v>นางสาวน้ำหวาน  ช้างเขียว</v>
      </c>
      <c r="F29" s="20" t="str">
        <f>ฉบับนักเรียน!E29</f>
        <v>หญิง</v>
      </c>
      <c r="G29" s="18">
        <f>ฉบับครู!AF29</f>
        <v>0</v>
      </c>
      <c r="H29" s="25" t="str">
        <f t="shared" si="0"/>
        <v>ปกติ</v>
      </c>
      <c r="I29" s="18">
        <f>ฉบับครู!AI29</f>
        <v>0</v>
      </c>
      <c r="J29" s="25" t="str">
        <f t="shared" si="1"/>
        <v>ปกติ</v>
      </c>
      <c r="K29" s="18">
        <f>ฉบับครู!AM29</f>
        <v>0</v>
      </c>
      <c r="L29" s="25" t="str">
        <f t="shared" si="2"/>
        <v>ปกติ</v>
      </c>
      <c r="M29" s="18">
        <f>ฉบับครู!AQ29</f>
        <v>0</v>
      </c>
      <c r="N29" s="25" t="str">
        <f t="shared" si="3"/>
        <v>ปกติ</v>
      </c>
      <c r="O29" s="18">
        <f>ฉบับครู!AS29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6">
      <c r="A30" s="1"/>
      <c r="B30" s="20" t="s">
        <v>37</v>
      </c>
      <c r="C30" s="43" t="str">
        <f>ฉบับครู!B30</f>
        <v>5/7</v>
      </c>
      <c r="D30" s="48">
        <f>ฉบับนักเรียน!C30</f>
        <v>43747</v>
      </c>
      <c r="E30" s="51" t="str">
        <f>ฉบับนักเรียน!D30</f>
        <v>นางสาวปนัดดา  มานะกุล</v>
      </c>
      <c r="F30" s="20" t="str">
        <f>ฉบับนักเรียน!E30</f>
        <v>หญิง</v>
      </c>
      <c r="G30" s="18">
        <f>ฉบับครู!AF30</f>
        <v>0</v>
      </c>
      <c r="H30" s="25" t="str">
        <f t="shared" si="0"/>
        <v>ปกติ</v>
      </c>
      <c r="I30" s="18">
        <f>ฉบับครู!AI30</f>
        <v>0</v>
      </c>
      <c r="J30" s="25" t="str">
        <f t="shared" si="1"/>
        <v>ปกติ</v>
      </c>
      <c r="K30" s="18">
        <f>ฉบับครู!AM30</f>
        <v>0</v>
      </c>
      <c r="L30" s="25" t="str">
        <f t="shared" si="2"/>
        <v>ปกติ</v>
      </c>
      <c r="M30" s="18">
        <f>ฉบับครู!AQ30</f>
        <v>0</v>
      </c>
      <c r="N30" s="25" t="str">
        <f t="shared" si="3"/>
        <v>ปกติ</v>
      </c>
      <c r="O30" s="18">
        <f>ฉบับครู!AS30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6">
      <c r="A31" s="1"/>
      <c r="B31" s="20" t="s">
        <v>38</v>
      </c>
      <c r="C31" s="43" t="str">
        <f>ฉบับครู!B31</f>
        <v>5/7</v>
      </c>
      <c r="D31" s="48">
        <f>ฉบับนักเรียน!C31</f>
        <v>43782</v>
      </c>
      <c r="E31" s="51" t="str">
        <f>ฉบับนักเรียน!D31</f>
        <v>นางสาวชนวีร์  เลิศชื่นสุวรรณ</v>
      </c>
      <c r="F31" s="20" t="str">
        <f>ฉบับนักเรียน!E31</f>
        <v>หญิง</v>
      </c>
      <c r="G31" s="18">
        <f>ฉบับครู!AF31</f>
        <v>0</v>
      </c>
      <c r="H31" s="25" t="str">
        <f t="shared" si="0"/>
        <v>ปกติ</v>
      </c>
      <c r="I31" s="18">
        <f>ฉบับครู!AI31</f>
        <v>0</v>
      </c>
      <c r="J31" s="25" t="str">
        <f t="shared" si="1"/>
        <v>ปกติ</v>
      </c>
      <c r="K31" s="18">
        <f>ฉบับครู!AM31</f>
        <v>0</v>
      </c>
      <c r="L31" s="25" t="str">
        <f t="shared" si="2"/>
        <v>ปกติ</v>
      </c>
      <c r="M31" s="18">
        <f>ฉบับครู!AQ31</f>
        <v>0</v>
      </c>
      <c r="N31" s="25" t="str">
        <f t="shared" si="3"/>
        <v>ปกติ</v>
      </c>
      <c r="O31" s="18">
        <f>ฉบับครู!AS31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6">
      <c r="A32" s="1"/>
      <c r="B32" s="20" t="s">
        <v>39</v>
      </c>
      <c r="C32" s="43" t="str">
        <f>ฉบับครู!B32</f>
        <v>5/7</v>
      </c>
      <c r="D32" s="48">
        <f>ฉบับนักเรียน!C32</f>
        <v>43787</v>
      </c>
      <c r="E32" s="51" t="str">
        <f>ฉบับนักเรียน!D32</f>
        <v>นางสาวธัญพร  มิ่งมิตร</v>
      </c>
      <c r="F32" s="20" t="str">
        <f>ฉบับนักเรียน!E32</f>
        <v>หญิง</v>
      </c>
      <c r="G32" s="18">
        <f>ฉบับครู!AF32</f>
        <v>0</v>
      </c>
      <c r="H32" s="25" t="str">
        <f t="shared" si="0"/>
        <v>ปกติ</v>
      </c>
      <c r="I32" s="18">
        <f>ฉบับครู!AI32</f>
        <v>0</v>
      </c>
      <c r="J32" s="25" t="str">
        <f t="shared" si="1"/>
        <v>ปกติ</v>
      </c>
      <c r="K32" s="18">
        <f>ฉบับครู!AM32</f>
        <v>0</v>
      </c>
      <c r="L32" s="25" t="str">
        <f t="shared" si="2"/>
        <v>ปกติ</v>
      </c>
      <c r="M32" s="18">
        <f>ฉบับครู!AQ32</f>
        <v>0</v>
      </c>
      <c r="N32" s="25" t="str">
        <f t="shared" si="3"/>
        <v>ปกติ</v>
      </c>
      <c r="O32" s="18">
        <f>ฉบับครู!AS32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6">
      <c r="A33" s="1"/>
      <c r="B33" s="20" t="s">
        <v>40</v>
      </c>
      <c r="C33" s="43" t="str">
        <f>ฉบับครู!B33</f>
        <v>5/7</v>
      </c>
      <c r="D33" s="48">
        <f>ฉบับนักเรียน!C33</f>
        <v>43796</v>
      </c>
      <c r="E33" s="51" t="str">
        <f>ฉบับนักเรียน!D33</f>
        <v>นางสาวศิรประภาว์  จุ้ยภู่</v>
      </c>
      <c r="F33" s="20" t="str">
        <f>ฉบับนักเรียน!E33</f>
        <v>หญิง</v>
      </c>
      <c r="G33" s="18">
        <f>ฉบับครู!AF33</f>
        <v>0</v>
      </c>
      <c r="H33" s="25" t="str">
        <f t="shared" si="0"/>
        <v>ปกติ</v>
      </c>
      <c r="I33" s="18">
        <f>ฉบับครู!AI33</f>
        <v>0</v>
      </c>
      <c r="J33" s="25" t="str">
        <f t="shared" si="1"/>
        <v>ปกติ</v>
      </c>
      <c r="K33" s="18">
        <f>ฉบับครู!AM33</f>
        <v>0</v>
      </c>
      <c r="L33" s="25" t="str">
        <f t="shared" si="2"/>
        <v>ปกติ</v>
      </c>
      <c r="M33" s="18">
        <f>ฉบับครู!AQ33</f>
        <v>0</v>
      </c>
      <c r="N33" s="25" t="str">
        <f t="shared" si="3"/>
        <v>ปกติ</v>
      </c>
      <c r="O33" s="18">
        <f>ฉบับครู!AS33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6">
      <c r="A34" s="1"/>
      <c r="B34" s="20" t="s">
        <v>41</v>
      </c>
      <c r="C34" s="43" t="str">
        <f>ฉบับครู!B34</f>
        <v>5/7</v>
      </c>
      <c r="D34" s="48">
        <f>ฉบับนักเรียน!C34</f>
        <v>43802</v>
      </c>
      <c r="E34" s="51" t="str">
        <f>ฉบับนักเรียน!D34</f>
        <v>นางสาวอรัญญา  ปุลาโมค</v>
      </c>
      <c r="F34" s="20" t="str">
        <f>ฉบับนักเรียน!E34</f>
        <v>หญิง</v>
      </c>
      <c r="G34" s="18">
        <f>ฉบับครู!AF34</f>
        <v>0</v>
      </c>
      <c r="H34" s="25" t="str">
        <f t="shared" si="0"/>
        <v>ปกติ</v>
      </c>
      <c r="I34" s="18">
        <f>ฉบับครู!AI34</f>
        <v>0</v>
      </c>
      <c r="J34" s="25" t="str">
        <f t="shared" si="1"/>
        <v>ปกติ</v>
      </c>
      <c r="K34" s="18">
        <f>ฉบับครู!AM34</f>
        <v>0</v>
      </c>
      <c r="L34" s="25" t="str">
        <f t="shared" si="2"/>
        <v>ปกติ</v>
      </c>
      <c r="M34" s="18">
        <f>ฉบับครู!AQ34</f>
        <v>0</v>
      </c>
      <c r="N34" s="25" t="str">
        <f t="shared" si="3"/>
        <v>ปกติ</v>
      </c>
      <c r="O34" s="18">
        <f>ฉบับครู!AS34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6">
      <c r="A35" s="1"/>
      <c r="B35" s="20" t="s">
        <v>42</v>
      </c>
      <c r="C35" s="43" t="str">
        <f>ฉบับครู!B35</f>
        <v>5/7</v>
      </c>
      <c r="D35" s="48">
        <f>ฉบับนักเรียน!C35</f>
        <v>43832</v>
      </c>
      <c r="E35" s="51" t="str">
        <f>ฉบับนักเรียน!D35</f>
        <v>นางสาวธนาภา  นวลอินทร์</v>
      </c>
      <c r="F35" s="20" t="str">
        <f>ฉบับนักเรียน!E35</f>
        <v>หญิง</v>
      </c>
      <c r="G35" s="18">
        <f>ฉบับครู!AF35</f>
        <v>0</v>
      </c>
      <c r="H35" s="25" t="str">
        <f t="shared" si="0"/>
        <v>ปกติ</v>
      </c>
      <c r="I35" s="18">
        <f>ฉบับครู!AI35</f>
        <v>0</v>
      </c>
      <c r="J35" s="25" t="str">
        <f t="shared" si="1"/>
        <v>ปกติ</v>
      </c>
      <c r="K35" s="18">
        <f>ฉบับครู!AM35</f>
        <v>0</v>
      </c>
      <c r="L35" s="25" t="str">
        <f t="shared" si="2"/>
        <v>ปกติ</v>
      </c>
      <c r="M35" s="18">
        <f>ฉบับครู!AQ35</f>
        <v>0</v>
      </c>
      <c r="N35" s="25" t="str">
        <f t="shared" si="3"/>
        <v>ปกติ</v>
      </c>
      <c r="O35" s="18">
        <f>ฉบับครู!AS35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6">
      <c r="A36" s="1"/>
      <c r="B36" s="20" t="s">
        <v>43</v>
      </c>
      <c r="C36" s="43" t="str">
        <f>ฉบับครู!B36</f>
        <v>5/7</v>
      </c>
      <c r="D36" s="48">
        <f>ฉบับนักเรียน!C36</f>
        <v>43835</v>
      </c>
      <c r="E36" s="51" t="str">
        <f>ฉบับนักเรียน!D36</f>
        <v>นางสาวนัฐชา  ปิยะวงษ์</v>
      </c>
      <c r="F36" s="20" t="str">
        <f>ฉบับนักเรียน!E36</f>
        <v>หญิง</v>
      </c>
      <c r="G36" s="18">
        <f>ฉบับครู!AF36</f>
        <v>0</v>
      </c>
      <c r="H36" s="25" t="str">
        <f t="shared" si="0"/>
        <v>ปกติ</v>
      </c>
      <c r="I36" s="18">
        <f>ฉบับครู!AI36</f>
        <v>0</v>
      </c>
      <c r="J36" s="25" t="str">
        <f t="shared" si="1"/>
        <v>ปกติ</v>
      </c>
      <c r="K36" s="18">
        <f>ฉบับครู!AM36</f>
        <v>0</v>
      </c>
      <c r="L36" s="25" t="str">
        <f t="shared" si="2"/>
        <v>ปกติ</v>
      </c>
      <c r="M36" s="18">
        <f>ฉบับครู!AQ36</f>
        <v>0</v>
      </c>
      <c r="N36" s="25" t="str">
        <f t="shared" si="3"/>
        <v>ปกติ</v>
      </c>
      <c r="O36" s="18">
        <f>ฉบับครู!AS36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6">
      <c r="A37" s="1"/>
      <c r="B37" s="20" t="s">
        <v>44</v>
      </c>
      <c r="C37" s="43" t="str">
        <f>ฉบับครู!B37</f>
        <v>5/7</v>
      </c>
      <c r="D37" s="48">
        <f>ฉบับนักเรียน!C37</f>
        <v>43846</v>
      </c>
      <c r="E37" s="51" t="str">
        <f>ฉบับนักเรียน!D37</f>
        <v>นางสาวสาริศา  ลาภเชษฐา</v>
      </c>
      <c r="F37" s="20" t="str">
        <f>ฉบับนักเรียน!E37</f>
        <v>หญิง</v>
      </c>
      <c r="G37" s="18">
        <f>ฉบับครู!AF37</f>
        <v>0</v>
      </c>
      <c r="H37" s="25" t="str">
        <f t="shared" si="0"/>
        <v>ปกติ</v>
      </c>
      <c r="I37" s="18">
        <f>ฉบับครู!AI37</f>
        <v>0</v>
      </c>
      <c r="J37" s="25" t="str">
        <f t="shared" si="1"/>
        <v>ปกติ</v>
      </c>
      <c r="K37" s="18">
        <f>ฉบับครู!AM37</f>
        <v>0</v>
      </c>
      <c r="L37" s="25" t="str">
        <f t="shared" si="2"/>
        <v>ปกติ</v>
      </c>
      <c r="M37" s="18">
        <f>ฉบับครู!AQ37</f>
        <v>0</v>
      </c>
      <c r="N37" s="25" t="str">
        <f t="shared" si="3"/>
        <v>ปกติ</v>
      </c>
      <c r="O37" s="18">
        <f>ฉบับครู!AS37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6">
      <c r="A38" s="1"/>
      <c r="B38" s="20" t="s">
        <v>45</v>
      </c>
      <c r="C38" s="43" t="str">
        <f>ฉบับครู!B38</f>
        <v>5/7</v>
      </c>
      <c r="D38" s="48">
        <f>ฉบับนักเรียน!C38</f>
        <v>43881</v>
      </c>
      <c r="E38" s="51" t="str">
        <f>ฉบับนักเรียน!D38</f>
        <v>นางสาวปัญจพาณ์  ทองทิพย์</v>
      </c>
      <c r="F38" s="20" t="str">
        <f>ฉบับนักเรียน!E38</f>
        <v>หญิง</v>
      </c>
      <c r="G38" s="18">
        <f>ฉบับครู!AF38</f>
        <v>0</v>
      </c>
      <c r="H38" s="25" t="str">
        <f t="shared" si="0"/>
        <v>ปกติ</v>
      </c>
      <c r="I38" s="18">
        <f>ฉบับครู!AI38</f>
        <v>0</v>
      </c>
      <c r="J38" s="25" t="str">
        <f t="shared" si="1"/>
        <v>ปกติ</v>
      </c>
      <c r="K38" s="18">
        <f>ฉบับครู!AM38</f>
        <v>0</v>
      </c>
      <c r="L38" s="25" t="str">
        <f t="shared" si="2"/>
        <v>ปกติ</v>
      </c>
      <c r="M38" s="18">
        <f>ฉบับครู!AQ38</f>
        <v>0</v>
      </c>
      <c r="N38" s="25" t="str">
        <f t="shared" si="3"/>
        <v>ปกติ</v>
      </c>
      <c r="O38" s="18">
        <f>ฉบับครู!AS38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6">
      <c r="A39" s="1"/>
      <c r="B39" s="20" t="s">
        <v>46</v>
      </c>
      <c r="C39" s="43" t="str">
        <f>ฉบับครู!B39</f>
        <v>5/7</v>
      </c>
      <c r="D39" s="48">
        <f>ฉบับนักเรียน!C39</f>
        <v>43884</v>
      </c>
      <c r="E39" s="51" t="str">
        <f>ฉบับนักเรียน!D39</f>
        <v>นางสาวเปรมสิณี  เชาว์ระหะ</v>
      </c>
      <c r="F39" s="20" t="str">
        <f>ฉบับนักเรียน!E39</f>
        <v>หญิง</v>
      </c>
      <c r="G39" s="18">
        <f>ฉบับครู!AF39</f>
        <v>0</v>
      </c>
      <c r="H39" s="25" t="str">
        <f t="shared" si="0"/>
        <v>ปกติ</v>
      </c>
      <c r="I39" s="18">
        <f>ฉบับครู!AI39</f>
        <v>0</v>
      </c>
      <c r="J39" s="25" t="str">
        <f t="shared" si="1"/>
        <v>ปกติ</v>
      </c>
      <c r="K39" s="18">
        <f>ฉบับครู!AM39</f>
        <v>0</v>
      </c>
      <c r="L39" s="25" t="str">
        <f t="shared" si="2"/>
        <v>ปกติ</v>
      </c>
      <c r="M39" s="18">
        <f>ฉบับครู!AQ39</f>
        <v>0</v>
      </c>
      <c r="N39" s="25" t="str">
        <f t="shared" si="3"/>
        <v>ปกติ</v>
      </c>
      <c r="O39" s="18">
        <f>ฉบับครู!AS39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6">
      <c r="A40" s="1"/>
      <c r="B40" s="20" t="s">
        <v>47</v>
      </c>
      <c r="C40" s="43" t="str">
        <f>ฉบับครู!B40</f>
        <v>5/7</v>
      </c>
      <c r="D40" s="48">
        <f>ฉบับนักเรียน!C40</f>
        <v>43892</v>
      </c>
      <c r="E40" s="51" t="str">
        <f>ฉบับนักเรียน!D40</f>
        <v>นางสาวอนิศรา  บุญโท</v>
      </c>
      <c r="F40" s="20" t="str">
        <f>ฉบับนักเรียน!E40</f>
        <v>หญิง</v>
      </c>
      <c r="G40" s="18">
        <f>ฉบับครู!AF40</f>
        <v>0</v>
      </c>
      <c r="H40" s="25" t="str">
        <f t="shared" si="0"/>
        <v>ปกติ</v>
      </c>
      <c r="I40" s="18">
        <f>ฉบับครู!AI40</f>
        <v>0</v>
      </c>
      <c r="J40" s="25" t="str">
        <f t="shared" si="1"/>
        <v>ปกติ</v>
      </c>
      <c r="K40" s="18">
        <f>ฉบับครู!AM40</f>
        <v>0</v>
      </c>
      <c r="L40" s="25" t="str">
        <f t="shared" si="2"/>
        <v>ปกติ</v>
      </c>
      <c r="M40" s="18">
        <f>ฉบับครู!AQ40</f>
        <v>0</v>
      </c>
      <c r="N40" s="25" t="str">
        <f t="shared" si="3"/>
        <v>ปกติ</v>
      </c>
      <c r="O40" s="18">
        <f>ฉบับครู!AS40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6">
      <c r="A41" s="1"/>
      <c r="B41" s="20" t="s">
        <v>48</v>
      </c>
      <c r="C41" s="43" t="str">
        <f>ฉบับครู!B41</f>
        <v>5/7</v>
      </c>
      <c r="D41" s="48">
        <f>ฉบับนักเรียน!C41</f>
        <v>43924</v>
      </c>
      <c r="E41" s="51" t="str">
        <f>ฉบับนักเรียน!D41</f>
        <v>นางสาวทิพย์สุคนธ์  เกรียงไกร</v>
      </c>
      <c r="F41" s="20" t="str">
        <f>ฉบับนักเรียน!E41</f>
        <v>หญิง</v>
      </c>
      <c r="G41" s="18">
        <f>ฉบับครู!AF41</f>
        <v>0</v>
      </c>
      <c r="H41" s="25" t="str">
        <f t="shared" si="0"/>
        <v>ปกติ</v>
      </c>
      <c r="I41" s="18">
        <f>ฉบับครู!AI41</f>
        <v>0</v>
      </c>
      <c r="J41" s="25" t="str">
        <f t="shared" si="1"/>
        <v>ปกติ</v>
      </c>
      <c r="K41" s="18">
        <f>ฉบับครู!AM41</f>
        <v>0</v>
      </c>
      <c r="L41" s="25" t="str">
        <f t="shared" si="2"/>
        <v>ปกติ</v>
      </c>
      <c r="M41" s="18">
        <f>ฉบับครู!AQ41</f>
        <v>0</v>
      </c>
      <c r="N41" s="25" t="str">
        <f t="shared" si="3"/>
        <v>ปกติ</v>
      </c>
      <c r="O41" s="18">
        <f>ฉบับครู!AS41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6">
      <c r="A42" s="1"/>
      <c r="B42" s="20" t="s">
        <v>49</v>
      </c>
      <c r="C42" s="43" t="str">
        <f>ฉบับครู!B42</f>
        <v>5/7</v>
      </c>
      <c r="D42" s="48">
        <f>ฉบับนักเรียน!C42</f>
        <v>43930</v>
      </c>
      <c r="E42" s="51" t="str">
        <f>ฉบับนักเรียน!D42</f>
        <v>นางสาวมณีรัตน์  บุญชาติ</v>
      </c>
      <c r="F42" s="20" t="str">
        <f>ฉบับนักเรียน!E42</f>
        <v>หญิง</v>
      </c>
      <c r="G42" s="18">
        <f>ฉบับครู!AF42</f>
        <v>0</v>
      </c>
      <c r="H42" s="25" t="str">
        <f t="shared" si="0"/>
        <v>ปกติ</v>
      </c>
      <c r="I42" s="18">
        <f>ฉบับครู!AI42</f>
        <v>0</v>
      </c>
      <c r="J42" s="25" t="str">
        <f t="shared" si="1"/>
        <v>ปกติ</v>
      </c>
      <c r="K42" s="18">
        <f>ฉบับครู!AM42</f>
        <v>0</v>
      </c>
      <c r="L42" s="25" t="str">
        <f t="shared" si="2"/>
        <v>ปกติ</v>
      </c>
      <c r="M42" s="18">
        <f>ฉบับครู!AQ42</f>
        <v>0</v>
      </c>
      <c r="N42" s="25" t="str">
        <f t="shared" si="3"/>
        <v>ปกติ</v>
      </c>
      <c r="O42" s="18">
        <f>ฉบับครู!AS42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6">
      <c r="A43" s="1"/>
      <c r="B43" s="20" t="s">
        <v>50</v>
      </c>
      <c r="C43" s="43" t="str">
        <f>ฉบับครู!B43</f>
        <v>5/7</v>
      </c>
      <c r="D43" s="48">
        <f>ฉบับนักเรียน!C43</f>
        <v>43937</v>
      </c>
      <c r="E43" s="51" t="str">
        <f>ฉบับนักเรียน!D43</f>
        <v>นางสาวสิตานัน  เชาว์คล่อง</v>
      </c>
      <c r="F43" s="20" t="str">
        <f>ฉบับนักเรียน!E43</f>
        <v>หญิง</v>
      </c>
      <c r="G43" s="18">
        <f>ฉบับครู!AF43</f>
        <v>0</v>
      </c>
      <c r="H43" s="25" t="str">
        <f t="shared" si="0"/>
        <v>ปกติ</v>
      </c>
      <c r="I43" s="18">
        <f>ฉบับครู!AI43</f>
        <v>0</v>
      </c>
      <c r="J43" s="25" t="str">
        <f t="shared" si="1"/>
        <v>ปกติ</v>
      </c>
      <c r="K43" s="18">
        <f>ฉบับครู!AM43</f>
        <v>0</v>
      </c>
      <c r="L43" s="25" t="str">
        <f t="shared" si="2"/>
        <v>ปกติ</v>
      </c>
      <c r="M43" s="18">
        <f>ฉบับครู!AQ43</f>
        <v>0</v>
      </c>
      <c r="N43" s="25" t="str">
        <f t="shared" si="3"/>
        <v>ปกติ</v>
      </c>
      <c r="O43" s="18">
        <f>ฉบับครู!AS43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6">
      <c r="A44" s="1"/>
      <c r="B44" s="20" t="s">
        <v>51</v>
      </c>
      <c r="C44" s="43" t="str">
        <f>ฉบับครู!B44</f>
        <v>5/7</v>
      </c>
      <c r="D44" s="48">
        <f>ฉบับนักเรียน!C44</f>
        <v>45657</v>
      </c>
      <c r="E44" s="51" t="str">
        <f>ฉบับนักเรียน!D44</f>
        <v>นางสาวญาณิศา  คีรีวรรณ์</v>
      </c>
      <c r="F44" s="20" t="str">
        <f>ฉบับนักเรียน!E44</f>
        <v>หญิง</v>
      </c>
      <c r="G44" s="18">
        <f>ฉบับครู!AF44</f>
        <v>0</v>
      </c>
      <c r="H44" s="25" t="str">
        <f t="shared" si="0"/>
        <v>ปกติ</v>
      </c>
      <c r="I44" s="18">
        <f>ฉบับครู!AI44</f>
        <v>0</v>
      </c>
      <c r="J44" s="25" t="str">
        <f t="shared" si="1"/>
        <v>ปกติ</v>
      </c>
      <c r="K44" s="18">
        <f>ฉบับครู!AM44</f>
        <v>0</v>
      </c>
      <c r="L44" s="25" t="str">
        <f t="shared" si="2"/>
        <v>ปกติ</v>
      </c>
      <c r="M44" s="18">
        <f>ฉบับครู!AQ44</f>
        <v>0</v>
      </c>
      <c r="N44" s="25" t="str">
        <f t="shared" si="3"/>
        <v>ปกติ</v>
      </c>
      <c r="O44" s="18">
        <f>ฉบับครู!AS44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6">
      <c r="A45" s="2"/>
      <c r="B45" s="20" t="s">
        <v>52</v>
      </c>
      <c r="C45" s="43" t="str">
        <f>ฉบับครู!B45</f>
        <v>5/7</v>
      </c>
      <c r="D45" s="48">
        <f>ฉบับนักเรียน!C45</f>
        <v>45658</v>
      </c>
      <c r="E45" s="51" t="str">
        <f>ฉบับนักเรียน!D45</f>
        <v>นางสาวณภัทร  นบนอบ</v>
      </c>
      <c r="F45" s="20" t="str">
        <f>ฉบับนักเรียน!E45</f>
        <v>หญิง</v>
      </c>
      <c r="G45" s="18">
        <f>ฉบับครู!AF45</f>
        <v>0</v>
      </c>
      <c r="H45" s="25" t="str">
        <f t="shared" ref="H45" si="8">IF(G45&lt;4,"ปกติ",IF(G45&lt;5,"เสี่ยง","มีปัญหา"))</f>
        <v>ปกติ</v>
      </c>
      <c r="I45" s="18">
        <f>ฉบับครู!AI45</f>
        <v>0</v>
      </c>
      <c r="J45" s="25" t="str">
        <f t="shared" ref="J45" si="9">IF(I45&lt;4,"ปกติ",IF(I45&lt;5,"เสี่ยง","มีปัญหา"))</f>
        <v>ปกติ</v>
      </c>
      <c r="K45" s="18">
        <f>ฉบับครู!AM45</f>
        <v>0</v>
      </c>
      <c r="L45" s="25" t="str">
        <f t="shared" ref="L45" si="10">IF(K45&lt;6,"ปกติ",IF(K45&lt;7,"เสี่ยง","มีปัญหา"))</f>
        <v>ปกติ</v>
      </c>
      <c r="M45" s="18">
        <f>ฉบับครู!AQ45</f>
        <v>0</v>
      </c>
      <c r="N45" s="25" t="str">
        <f t="shared" ref="N45" si="11">IF(M45&lt;5,"ปกติ",IF(M45&lt;6,"เสี่ยง","มีปัญหา"))</f>
        <v>ปกติ</v>
      </c>
      <c r="O45" s="18">
        <f>ฉบับครู!AS45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18">
        <f t="shared" ref="Q45" si="13">G45+I45+K45+M45</f>
        <v>0</v>
      </c>
      <c r="R45" s="18">
        <f t="shared" ref="R45" si="14">SUM(G45,I45,K45,M45)</f>
        <v>0</v>
      </c>
      <c r="S45" s="25" t="str">
        <f t="shared" ref="S45" si="15">IF(R45&lt;14,"ปกติ",IF(R45&lt;17,"เสี่ยง","มีปัญหา"))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6">
      <c r="A46" s="2"/>
      <c r="B46" s="20" t="s">
        <v>53</v>
      </c>
      <c r="C46" s="43"/>
      <c r="D46" s="48"/>
      <c r="E46" s="51"/>
      <c r="F46" s="20"/>
      <c r="G46" s="18"/>
      <c r="H46" s="25"/>
      <c r="I46" s="18"/>
      <c r="J46" s="25"/>
      <c r="K46" s="18"/>
      <c r="L46" s="25"/>
      <c r="M46" s="18"/>
      <c r="N46" s="25"/>
      <c r="O46" s="18"/>
      <c r="P46" s="25"/>
      <c r="Q46" s="18"/>
      <c r="R46" s="18"/>
      <c r="S46" s="25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6">
      <c r="A47" s="2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6">
      <c r="A48" s="2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6">
      <c r="A49" s="2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6">
      <c r="A50" s="2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6">
      <c r="A51" s="2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6">
      <c r="A52" s="2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6">
      <c r="A53" s="2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6">
      <c r="A54" s="2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6">
      <c r="A55" s="2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6">
      <c r="A56" s="2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6">
      <c r="A57" s="2"/>
      <c r="B57" s="39"/>
      <c r="C57" s="39"/>
      <c r="D57" s="44"/>
      <c r="E57" s="53" t="str">
        <f>equal1!E57</f>
        <v>นางสาวธวัลรัตน์ ยศเรือง</v>
      </c>
      <c r="F57" s="39"/>
      <c r="G57" s="39"/>
      <c r="H57" s="39"/>
      <c r="I57" s="39"/>
      <c r="J57" s="39"/>
      <c r="K57" s="39"/>
      <c r="L57" s="39"/>
      <c r="M57" s="39"/>
      <c r="N57" s="84" t="str">
        <f>equal1!N57</f>
        <v>นางสาวอรพิชา อรุโณทัย</v>
      </c>
      <c r="O57" s="85"/>
      <c r="P57" s="85"/>
      <c r="Q57" s="39"/>
      <c r="R57" s="39"/>
      <c r="S57" s="3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6">
      <c r="A58" s="2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5" t="s">
        <v>63</v>
      </c>
      <c r="O58" s="85"/>
      <c r="P58" s="85"/>
      <c r="Q58" s="39"/>
      <c r="R58" s="39"/>
      <c r="S58" s="3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5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5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5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5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5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5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5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9.5" customHeight="1" x14ac:dyDescent="0.5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9.5" customHeight="1" x14ac:dyDescent="0.5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9.5" customHeight="1" x14ac:dyDescent="0.5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9.5" customHeight="1" x14ac:dyDescent="0.5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9.5" customHeight="1" x14ac:dyDescent="0.5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005"/>
  <sheetViews>
    <sheetView topLeftCell="A40" workbookViewId="0">
      <selection activeCell="C46" sqref="C46:S46"/>
    </sheetView>
  </sheetViews>
  <sheetFormatPr defaultColWidth="10.08203125" defaultRowHeight="15" customHeight="1" x14ac:dyDescent="0.6"/>
  <cols>
    <col min="1" max="1" width="2.58203125" style="45" customWidth="1"/>
    <col min="2" max="2" width="3.9140625" style="45" customWidth="1"/>
    <col min="3" max="3" width="6" style="45" customWidth="1"/>
    <col min="4" max="4" width="7.58203125" style="45" customWidth="1"/>
    <col min="5" max="5" width="26.4140625" style="45" customWidth="1"/>
    <col min="6" max="6" width="9.08203125" style="45" customWidth="1"/>
    <col min="7" max="7" width="4.4140625" style="45" customWidth="1"/>
    <col min="8" max="8" width="8.6640625" style="45" customWidth="1"/>
    <col min="9" max="9" width="4.58203125" style="45" customWidth="1"/>
    <col min="10" max="10" width="9.58203125" style="45" customWidth="1"/>
    <col min="11" max="11" width="4.4140625" style="45" customWidth="1"/>
    <col min="12" max="12" width="9.6640625" style="45" customWidth="1"/>
    <col min="13" max="13" width="4.4140625" style="45" customWidth="1"/>
    <col min="14" max="14" width="9.6640625" style="45" customWidth="1"/>
    <col min="15" max="15" width="4.4140625" style="45" customWidth="1"/>
    <col min="16" max="16" width="10.08203125" style="45"/>
    <col min="17" max="17" width="4" style="45" hidden="1" customWidth="1"/>
    <col min="18" max="18" width="5" style="45" customWidth="1"/>
    <col min="19" max="19" width="10" style="45" customWidth="1"/>
    <col min="20" max="31" width="9.08203125" style="45" customWidth="1"/>
    <col min="32" max="16384" width="10.08203125" style="45"/>
  </cols>
  <sheetData>
    <row r="1" spans="1:31" ht="18.7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6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.75" customHeight="1" x14ac:dyDescent="0.6">
      <c r="A2" s="39"/>
      <c r="B2" s="86" t="s">
        <v>0</v>
      </c>
      <c r="C2" s="87"/>
      <c r="D2" s="87"/>
      <c r="E2" s="87"/>
      <c r="F2" s="88"/>
      <c r="G2" s="99" t="s">
        <v>83</v>
      </c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.75" customHeight="1" x14ac:dyDescent="0.6">
      <c r="A3" s="39"/>
      <c r="B3" s="86" t="str">
        <f>ฉบับนักเรียน!A3</f>
        <v>นางสาวธวัลรัตน์ ยศเรือง  นางสาวอรพิชา อรุโณทัย</v>
      </c>
      <c r="C3" s="87"/>
      <c r="D3" s="87"/>
      <c r="E3" s="87"/>
      <c r="F3" s="88"/>
      <c r="G3" s="86" t="s">
        <v>71</v>
      </c>
      <c r="H3" s="88"/>
      <c r="I3" s="86" t="s">
        <v>72</v>
      </c>
      <c r="J3" s="88"/>
      <c r="K3" s="86" t="s">
        <v>73</v>
      </c>
      <c r="L3" s="88"/>
      <c r="M3" s="86" t="s">
        <v>74</v>
      </c>
      <c r="N3" s="88"/>
      <c r="O3" s="86" t="s">
        <v>75</v>
      </c>
      <c r="P3" s="88"/>
      <c r="Q3" s="54"/>
      <c r="R3" s="86" t="s">
        <v>76</v>
      </c>
      <c r="S3" s="88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.7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.75" customHeight="1" x14ac:dyDescent="0.7">
      <c r="A5" s="50"/>
      <c r="B5" s="20" t="s">
        <v>66</v>
      </c>
      <c r="C5" s="43" t="str">
        <f>ฉบับครู!B5</f>
        <v>5/7</v>
      </c>
      <c r="D5" s="48">
        <f>ฉบับนักเรียน!C5</f>
        <v>42971</v>
      </c>
      <c r="E5" s="51" t="str">
        <f>ฉบับนักเรียน!D5</f>
        <v>นายขวัญราชันย์  จ้อยจันทร์</v>
      </c>
      <c r="F5" s="20" t="str">
        <f>ฉบับนักเรียน!E5</f>
        <v>ชาย</v>
      </c>
      <c r="G5" s="18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8.75" customHeight="1" x14ac:dyDescent="0.7">
      <c r="A6" s="50"/>
      <c r="B6" s="20" t="s">
        <v>13</v>
      </c>
      <c r="C6" s="43" t="str">
        <f>ฉบับครู!B6</f>
        <v>5/7</v>
      </c>
      <c r="D6" s="48">
        <f>ฉบับนักเรียน!C6</f>
        <v>43387</v>
      </c>
      <c r="E6" s="51" t="str">
        <f>ฉบับนักเรียน!D6</f>
        <v>นายณัฐยศ  รสธรรม</v>
      </c>
      <c r="F6" s="20" t="str">
        <f>ฉบับนักเรียน!E6</f>
        <v>ชาย</v>
      </c>
      <c r="G6" s="18">
        <f>ฉบับผู้ปกครอง!AF6</f>
        <v>0</v>
      </c>
      <c r="H6" s="25" t="str">
        <f t="shared" si="0"/>
        <v>ปกติ</v>
      </c>
      <c r="I6" s="18">
        <f>ฉบับผู้ปกครอง!AI6</f>
        <v>0</v>
      </c>
      <c r="J6" s="25" t="str">
        <f t="shared" si="1"/>
        <v>ปกติ</v>
      </c>
      <c r="K6" s="18">
        <f>ฉบับผู้ปกครอง!AM6</f>
        <v>0</v>
      </c>
      <c r="L6" s="25" t="str">
        <f t="shared" si="2"/>
        <v>ปกติ</v>
      </c>
      <c r="M6" s="18">
        <f>ฉบับผู้ปกครอง!AQ6</f>
        <v>0</v>
      </c>
      <c r="N6" s="25" t="str">
        <f t="shared" si="3"/>
        <v>ปกติ</v>
      </c>
      <c r="O6" s="55">
        <f>ฉบับผู้ปกครอง!AS6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8.75" customHeight="1" x14ac:dyDescent="0.7">
      <c r="A7" s="50"/>
      <c r="B7" s="20" t="s">
        <v>14</v>
      </c>
      <c r="C7" s="43" t="str">
        <f>ฉบับครู!B7</f>
        <v>5/7</v>
      </c>
      <c r="D7" s="48">
        <f>ฉบับนักเรียน!C7</f>
        <v>43422</v>
      </c>
      <c r="E7" s="51" t="str">
        <f>ฉบับนักเรียน!D7</f>
        <v>นายปภังกร  สิทธิบุญชัย</v>
      </c>
      <c r="F7" s="20" t="str">
        <f>ฉบับนักเรียน!E7</f>
        <v>ชาย</v>
      </c>
      <c r="G7" s="18">
        <f>ฉบับผู้ปกครอง!AF7</f>
        <v>0</v>
      </c>
      <c r="H7" s="25" t="str">
        <f t="shared" si="0"/>
        <v>ปกติ</v>
      </c>
      <c r="I7" s="18">
        <f>ฉบับผู้ปกครอง!AI7</f>
        <v>0</v>
      </c>
      <c r="J7" s="25" t="str">
        <f t="shared" si="1"/>
        <v>ปกติ</v>
      </c>
      <c r="K7" s="18">
        <f>ฉบับผู้ปกครอง!AM7</f>
        <v>0</v>
      </c>
      <c r="L7" s="25" t="str">
        <f t="shared" si="2"/>
        <v>ปกติ</v>
      </c>
      <c r="M7" s="18">
        <f>ฉบับผู้ปกครอง!AQ7</f>
        <v>0</v>
      </c>
      <c r="N7" s="25" t="str">
        <f t="shared" si="3"/>
        <v>ปกติ</v>
      </c>
      <c r="O7" s="18">
        <f>ฉบับผู้ปกครอง!AS7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8.75" customHeight="1" x14ac:dyDescent="0.7">
      <c r="A8" s="50"/>
      <c r="B8" s="20" t="s">
        <v>15</v>
      </c>
      <c r="C8" s="43" t="str">
        <f>ฉบับครู!B8</f>
        <v>5/7</v>
      </c>
      <c r="D8" s="48">
        <f>ฉบับนักเรียน!C8</f>
        <v>43502</v>
      </c>
      <c r="E8" s="51" t="str">
        <f>ฉบับนักเรียน!D8</f>
        <v>นายอติกันต์  จินตนาศิริกุล</v>
      </c>
      <c r="F8" s="20" t="str">
        <f>ฉบับนักเรียน!E8</f>
        <v>ชาย</v>
      </c>
      <c r="G8" s="18">
        <f>ฉบับผู้ปกครอง!AF8</f>
        <v>0</v>
      </c>
      <c r="H8" s="25" t="str">
        <f t="shared" si="0"/>
        <v>ปกติ</v>
      </c>
      <c r="I8" s="18">
        <f>ฉบับผู้ปกครอง!AI8</f>
        <v>0</v>
      </c>
      <c r="J8" s="25" t="str">
        <f t="shared" si="1"/>
        <v>ปกติ</v>
      </c>
      <c r="K8" s="18">
        <f>ฉบับผู้ปกครอง!AM8</f>
        <v>0</v>
      </c>
      <c r="L8" s="25" t="str">
        <f t="shared" si="2"/>
        <v>ปกติ</v>
      </c>
      <c r="M8" s="18">
        <f>ฉบับผู้ปกครอง!AQ8</f>
        <v>0</v>
      </c>
      <c r="N8" s="25" t="str">
        <f t="shared" si="3"/>
        <v>ปกติ</v>
      </c>
      <c r="O8" s="18">
        <f>ฉบับผู้ปกครอง!AS8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8.75" customHeight="1" x14ac:dyDescent="0.7">
      <c r="A9" s="50"/>
      <c r="B9" s="20" t="s">
        <v>16</v>
      </c>
      <c r="C9" s="43" t="str">
        <f>ฉบับครู!B9</f>
        <v>5/7</v>
      </c>
      <c r="D9" s="48">
        <f>ฉบับนักเรียน!C9</f>
        <v>43532</v>
      </c>
      <c r="E9" s="51" t="str">
        <f>ฉบับนักเรียน!D9</f>
        <v>นายกฤตภาส  มียิ่ง</v>
      </c>
      <c r="F9" s="20" t="str">
        <f>ฉบับนักเรียน!E9</f>
        <v>ชาย</v>
      </c>
      <c r="G9" s="18">
        <f>ฉบับผู้ปกครอง!AF9</f>
        <v>0</v>
      </c>
      <c r="H9" s="25" t="str">
        <f t="shared" si="0"/>
        <v>ปกติ</v>
      </c>
      <c r="I9" s="18">
        <f>ฉบับผู้ปกครอง!AI9</f>
        <v>0</v>
      </c>
      <c r="J9" s="25" t="str">
        <f t="shared" si="1"/>
        <v>ปกติ</v>
      </c>
      <c r="K9" s="18">
        <f>ฉบับผู้ปกครอง!AM9</f>
        <v>0</v>
      </c>
      <c r="L9" s="25" t="str">
        <f t="shared" si="2"/>
        <v>ปกติ</v>
      </c>
      <c r="M9" s="18">
        <f>ฉบับผู้ปกครอง!AQ9</f>
        <v>0</v>
      </c>
      <c r="N9" s="25" t="str">
        <f t="shared" si="3"/>
        <v>ปกติ</v>
      </c>
      <c r="O9" s="55">
        <f>ฉบับผู้ปกครอง!AS9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8.75" customHeight="1" x14ac:dyDescent="0.7">
      <c r="A10" s="50"/>
      <c r="B10" s="20" t="s">
        <v>17</v>
      </c>
      <c r="C10" s="43" t="str">
        <f>ฉบับครู!B10</f>
        <v>5/7</v>
      </c>
      <c r="D10" s="48">
        <f>ฉบับนักเรียน!C10</f>
        <v>43588</v>
      </c>
      <c r="E10" s="51" t="str">
        <f>ฉบับนักเรียน!D10</f>
        <v>นายปยุต  ศักดิ์ศิริสัมพันธ์</v>
      </c>
      <c r="F10" s="20" t="str">
        <f>ฉบับนักเรียน!E10</f>
        <v>ชาย</v>
      </c>
      <c r="G10" s="18">
        <f>ฉบับผู้ปกครอง!AF10</f>
        <v>0</v>
      </c>
      <c r="H10" s="25" t="str">
        <f t="shared" si="0"/>
        <v>ปกติ</v>
      </c>
      <c r="I10" s="18">
        <f>ฉบับผู้ปกครอง!AI10</f>
        <v>0</v>
      </c>
      <c r="J10" s="25" t="str">
        <f t="shared" si="1"/>
        <v>ปกติ</v>
      </c>
      <c r="K10" s="18">
        <f>ฉบับผู้ปกครอง!AM10</f>
        <v>0</v>
      </c>
      <c r="L10" s="25" t="str">
        <f t="shared" si="2"/>
        <v>ปกติ</v>
      </c>
      <c r="M10" s="18">
        <f>ฉบับผู้ปกครอง!AQ10</f>
        <v>0</v>
      </c>
      <c r="N10" s="25" t="str">
        <f t="shared" si="3"/>
        <v>ปกติ</v>
      </c>
      <c r="O10" s="18">
        <f>ฉบับผู้ปกครอง!AS10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8.75" customHeight="1" x14ac:dyDescent="0.7">
      <c r="A11" s="50"/>
      <c r="B11" s="20" t="s">
        <v>18</v>
      </c>
      <c r="C11" s="43" t="str">
        <f>ฉบับครู!B11</f>
        <v>5/7</v>
      </c>
      <c r="D11" s="48">
        <f>ฉบับนักเรียน!C11</f>
        <v>43631</v>
      </c>
      <c r="E11" s="51" t="str">
        <f>ฉบับนักเรียน!D11</f>
        <v>นายภัทรพล  จอมคำสิงห์</v>
      </c>
      <c r="F11" s="20" t="str">
        <f>ฉบับนักเรียน!E11</f>
        <v>ชาย</v>
      </c>
      <c r="G11" s="18">
        <f>ฉบับผู้ปกครอง!AF11</f>
        <v>0</v>
      </c>
      <c r="H11" s="25" t="str">
        <f t="shared" si="0"/>
        <v>ปกติ</v>
      </c>
      <c r="I11" s="18">
        <f>ฉบับผู้ปกครอง!AI11</f>
        <v>0</v>
      </c>
      <c r="J11" s="25" t="str">
        <f t="shared" si="1"/>
        <v>ปกติ</v>
      </c>
      <c r="K11" s="18">
        <f>ฉบับผู้ปกครอง!AM11</f>
        <v>0</v>
      </c>
      <c r="L11" s="25" t="str">
        <f t="shared" si="2"/>
        <v>ปกติ</v>
      </c>
      <c r="M11" s="18">
        <f>ฉบับผู้ปกครอง!AQ11</f>
        <v>0</v>
      </c>
      <c r="N11" s="25" t="str">
        <f t="shared" si="3"/>
        <v>ปกติ</v>
      </c>
      <c r="O11" s="18">
        <f>ฉบับผู้ปกครอง!AS11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8.75" customHeight="1" x14ac:dyDescent="0.7">
      <c r="A12" s="50"/>
      <c r="B12" s="20" t="s">
        <v>19</v>
      </c>
      <c r="C12" s="43" t="str">
        <f>ฉบับครู!B12</f>
        <v>5/7</v>
      </c>
      <c r="D12" s="48">
        <f>ฉบับนักเรียน!C12</f>
        <v>43679</v>
      </c>
      <c r="E12" s="51" t="str">
        <f>ฉบับนักเรียน!D12</f>
        <v>นายพงศกร  สาโพนทัน</v>
      </c>
      <c r="F12" s="20" t="str">
        <f>ฉบับนักเรียน!E12</f>
        <v>ชาย</v>
      </c>
      <c r="G12" s="18">
        <f>ฉบับผู้ปกครอง!AF12</f>
        <v>0</v>
      </c>
      <c r="H12" s="25" t="str">
        <f t="shared" si="0"/>
        <v>ปกติ</v>
      </c>
      <c r="I12" s="18">
        <f>ฉบับผู้ปกครอง!AI12</f>
        <v>0</v>
      </c>
      <c r="J12" s="25" t="str">
        <f t="shared" si="1"/>
        <v>ปกติ</v>
      </c>
      <c r="K12" s="18">
        <f>ฉบับผู้ปกครอง!AM12</f>
        <v>0</v>
      </c>
      <c r="L12" s="25" t="str">
        <f t="shared" si="2"/>
        <v>ปกติ</v>
      </c>
      <c r="M12" s="18">
        <f>ฉบับผู้ปกครอง!AQ12</f>
        <v>0</v>
      </c>
      <c r="N12" s="25" t="str">
        <f t="shared" si="3"/>
        <v>ปกติ</v>
      </c>
      <c r="O12" s="18">
        <f>ฉบับผู้ปกครอง!AS12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8.75" customHeight="1" x14ac:dyDescent="0.7">
      <c r="A13" s="50"/>
      <c r="B13" s="20" t="s">
        <v>20</v>
      </c>
      <c r="C13" s="43" t="str">
        <f>ฉบับครู!B13</f>
        <v>5/7</v>
      </c>
      <c r="D13" s="48">
        <f>ฉบับนักเรียน!C13</f>
        <v>43686</v>
      </c>
      <c r="E13" s="51" t="str">
        <f>ฉบับนักเรียน!D13</f>
        <v>นายวัชสันห์  นาโควงค์</v>
      </c>
      <c r="F13" s="20" t="str">
        <f>ฉบับนักเรียน!E13</f>
        <v>ชาย</v>
      </c>
      <c r="G13" s="18">
        <f>ฉบับผู้ปกครอง!AF13</f>
        <v>0</v>
      </c>
      <c r="H13" s="25" t="str">
        <f t="shared" si="0"/>
        <v>ปกติ</v>
      </c>
      <c r="I13" s="18">
        <f>ฉบับผู้ปกครอง!AI13</f>
        <v>0</v>
      </c>
      <c r="J13" s="25" t="str">
        <f t="shared" si="1"/>
        <v>ปกติ</v>
      </c>
      <c r="K13" s="18">
        <f>ฉบับผู้ปกครอง!AM13</f>
        <v>0</v>
      </c>
      <c r="L13" s="25" t="str">
        <f t="shared" si="2"/>
        <v>ปกติ</v>
      </c>
      <c r="M13" s="18">
        <f>ฉบับผู้ปกครอง!AQ13</f>
        <v>0</v>
      </c>
      <c r="N13" s="25" t="str">
        <f t="shared" si="3"/>
        <v>ปกติ</v>
      </c>
      <c r="O13" s="18">
        <f>ฉบับผู้ปกครอง!AS13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8.75" customHeight="1" x14ac:dyDescent="0.7">
      <c r="A14" s="50"/>
      <c r="B14" s="20" t="s">
        <v>21</v>
      </c>
      <c r="C14" s="43" t="str">
        <f>ฉบับครู!B14</f>
        <v>5/7</v>
      </c>
      <c r="D14" s="48">
        <f>ฉบับนักเรียน!C14</f>
        <v>43857</v>
      </c>
      <c r="E14" s="51" t="str">
        <f>ฉบับนักเรียน!D14</f>
        <v>นายธีรวุฒิ  เพ็ญโฉม</v>
      </c>
      <c r="F14" s="20" t="str">
        <f>ฉบับนักเรียน!E14</f>
        <v>ชาย</v>
      </c>
      <c r="G14" s="18">
        <f>ฉบับผู้ปกครอง!AF14</f>
        <v>0</v>
      </c>
      <c r="H14" s="25" t="str">
        <f t="shared" si="0"/>
        <v>ปกติ</v>
      </c>
      <c r="I14" s="18">
        <f>ฉบับผู้ปกครอง!AI14</f>
        <v>0</v>
      </c>
      <c r="J14" s="25" t="str">
        <f t="shared" si="1"/>
        <v>ปกติ</v>
      </c>
      <c r="K14" s="18">
        <f>ฉบับผู้ปกครอง!AM14</f>
        <v>0</v>
      </c>
      <c r="L14" s="25" t="str">
        <f t="shared" si="2"/>
        <v>ปกติ</v>
      </c>
      <c r="M14" s="18">
        <f>ฉบับผู้ปกครอง!AQ14</f>
        <v>0</v>
      </c>
      <c r="N14" s="25" t="str">
        <f t="shared" si="3"/>
        <v>ปกติ</v>
      </c>
      <c r="O14" s="18">
        <f>ฉบับผู้ปกครอง!AS14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8.75" customHeight="1" x14ac:dyDescent="0.7">
      <c r="A15" s="50"/>
      <c r="B15" s="20" t="s">
        <v>22</v>
      </c>
      <c r="C15" s="43" t="str">
        <f>ฉบับครู!B15</f>
        <v>5/7</v>
      </c>
      <c r="D15" s="48">
        <f>ฉบับนักเรียน!C15</f>
        <v>43867</v>
      </c>
      <c r="E15" s="51" t="str">
        <f>ฉบับนักเรียน!D15</f>
        <v>นายศิวดล  รัตนเกื้อ</v>
      </c>
      <c r="F15" s="20" t="str">
        <f>ฉบับนักเรียน!E15</f>
        <v>ชาย</v>
      </c>
      <c r="G15" s="18">
        <f>ฉบับผู้ปกครอง!AF15</f>
        <v>0</v>
      </c>
      <c r="H15" s="25" t="str">
        <f t="shared" si="0"/>
        <v>ปกติ</v>
      </c>
      <c r="I15" s="18">
        <f>ฉบับผู้ปกครอง!AI15</f>
        <v>0</v>
      </c>
      <c r="J15" s="25" t="str">
        <f t="shared" si="1"/>
        <v>ปกติ</v>
      </c>
      <c r="K15" s="18">
        <f>ฉบับผู้ปกครอง!AM15</f>
        <v>0</v>
      </c>
      <c r="L15" s="25" t="str">
        <f t="shared" si="2"/>
        <v>ปกติ</v>
      </c>
      <c r="M15" s="18">
        <f>ฉบับผู้ปกครอง!AQ15</f>
        <v>0</v>
      </c>
      <c r="N15" s="25" t="str">
        <f t="shared" si="3"/>
        <v>ปกติ</v>
      </c>
      <c r="O15" s="18">
        <f>ฉบับผู้ปกครอง!AS15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8.75" customHeight="1" x14ac:dyDescent="0.7">
      <c r="A16" s="50"/>
      <c r="B16" s="20" t="s">
        <v>23</v>
      </c>
      <c r="C16" s="43" t="str">
        <f>ฉบับครู!B16</f>
        <v>5/7</v>
      </c>
      <c r="D16" s="48">
        <f>ฉบับนักเรียน!C16</f>
        <v>43900</v>
      </c>
      <c r="E16" s="51" t="str">
        <f>ฉบับนักเรียน!D16</f>
        <v>นายธนวัฒน์  ศิริ</v>
      </c>
      <c r="F16" s="20" t="str">
        <f>ฉบับนักเรียน!E16</f>
        <v>ชาย</v>
      </c>
      <c r="G16" s="18">
        <f>ฉบับผู้ปกครอง!AF16</f>
        <v>0</v>
      </c>
      <c r="H16" s="25" t="str">
        <f t="shared" si="0"/>
        <v>ปกติ</v>
      </c>
      <c r="I16" s="18">
        <f>ฉบับผู้ปกครอง!AI16</f>
        <v>0</v>
      </c>
      <c r="J16" s="25" t="str">
        <f t="shared" si="1"/>
        <v>ปกติ</v>
      </c>
      <c r="K16" s="18">
        <f>ฉบับผู้ปกครอง!AM16</f>
        <v>0</v>
      </c>
      <c r="L16" s="25" t="str">
        <f t="shared" si="2"/>
        <v>ปกติ</v>
      </c>
      <c r="M16" s="18">
        <f>ฉบับผู้ปกครอง!AQ16</f>
        <v>0</v>
      </c>
      <c r="N16" s="25" t="str">
        <f t="shared" si="3"/>
        <v>ปกติ</v>
      </c>
      <c r="O16" s="18">
        <f>ฉบับผู้ปกครอง!AS16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8.75" customHeight="1" x14ac:dyDescent="0.7">
      <c r="A17" s="50"/>
      <c r="B17" s="20" t="s">
        <v>24</v>
      </c>
      <c r="C17" s="43" t="str">
        <f>ฉบับครู!B17</f>
        <v>5/7</v>
      </c>
      <c r="D17" s="48">
        <f>ฉบับนักเรียน!C17</f>
        <v>46261</v>
      </c>
      <c r="E17" s="51" t="str">
        <f>ฉบับนักเรียน!D17</f>
        <v>นายเพชรเงิน  สิทธิศักดิ์</v>
      </c>
      <c r="F17" s="20" t="str">
        <f>ฉบับนักเรียน!E17</f>
        <v>ชาย</v>
      </c>
      <c r="G17" s="18">
        <f>ฉบับผู้ปกครอง!AF17</f>
        <v>0</v>
      </c>
      <c r="H17" s="25" t="str">
        <f t="shared" si="0"/>
        <v>ปกติ</v>
      </c>
      <c r="I17" s="18">
        <f>ฉบับผู้ปกครอง!AI17</f>
        <v>0</v>
      </c>
      <c r="J17" s="25" t="str">
        <f t="shared" si="1"/>
        <v>ปกติ</v>
      </c>
      <c r="K17" s="18">
        <f>ฉบับผู้ปกครอง!AM17</f>
        <v>0</v>
      </c>
      <c r="L17" s="25" t="str">
        <f t="shared" si="2"/>
        <v>ปกติ</v>
      </c>
      <c r="M17" s="18">
        <f>ฉบับผู้ปกครอง!AQ17</f>
        <v>0</v>
      </c>
      <c r="N17" s="25" t="str">
        <f t="shared" si="3"/>
        <v>ปกติ</v>
      </c>
      <c r="O17" s="55">
        <f>ฉบับผู้ปกครอง!AS17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8.75" customHeight="1" x14ac:dyDescent="0.7">
      <c r="A18" s="50"/>
      <c r="B18" s="20" t="s">
        <v>25</v>
      </c>
      <c r="C18" s="43" t="str">
        <f>ฉบับครู!B18</f>
        <v>5/7</v>
      </c>
      <c r="D18" s="48">
        <f>ฉบับนักเรียน!C18</f>
        <v>43412</v>
      </c>
      <c r="E18" s="51" t="str">
        <f>ฉบับนักเรียน!D18</f>
        <v>นางสาวชลิลดา  อุปสาร</v>
      </c>
      <c r="F18" s="20" t="str">
        <f>ฉบับนักเรียน!E18</f>
        <v>หญิง</v>
      </c>
      <c r="G18" s="18">
        <f>ฉบับผู้ปกครอง!AF18</f>
        <v>0</v>
      </c>
      <c r="H18" s="25" t="str">
        <f t="shared" si="0"/>
        <v>ปกติ</v>
      </c>
      <c r="I18" s="18">
        <f>ฉบับผู้ปกครอง!AI18</f>
        <v>0</v>
      </c>
      <c r="J18" s="25" t="str">
        <f t="shared" si="1"/>
        <v>ปกติ</v>
      </c>
      <c r="K18" s="18">
        <f>ฉบับผู้ปกครอง!AM18</f>
        <v>0</v>
      </c>
      <c r="L18" s="25" t="str">
        <f t="shared" si="2"/>
        <v>ปกติ</v>
      </c>
      <c r="M18" s="18">
        <f>ฉบับผู้ปกครอง!AQ18</f>
        <v>0</v>
      </c>
      <c r="N18" s="25" t="str">
        <f t="shared" si="3"/>
        <v>ปกติ</v>
      </c>
      <c r="O18" s="18">
        <f>ฉบับผู้ปกครอง!AS18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8.75" customHeight="1" x14ac:dyDescent="0.7">
      <c r="A19" s="50"/>
      <c r="B19" s="20" t="s">
        <v>26</v>
      </c>
      <c r="C19" s="43" t="str">
        <f>ฉบับครู!B19</f>
        <v>5/7</v>
      </c>
      <c r="D19" s="48">
        <f>ฉบับนักเรียน!C19</f>
        <v>43442</v>
      </c>
      <c r="E19" s="51" t="str">
        <f>ฉบับนักเรียน!D19</f>
        <v>นางสาวกิตติยาภรณ์  อุจจเสน</v>
      </c>
      <c r="F19" s="20" t="str">
        <f>ฉบับนักเรียน!E19</f>
        <v>หญิง</v>
      </c>
      <c r="G19" s="18">
        <f>ฉบับผู้ปกครอง!AF19</f>
        <v>0</v>
      </c>
      <c r="H19" s="25" t="str">
        <f t="shared" si="0"/>
        <v>ปกติ</v>
      </c>
      <c r="I19" s="18">
        <f>ฉบับผู้ปกครอง!AI19</f>
        <v>0</v>
      </c>
      <c r="J19" s="25" t="str">
        <f t="shared" si="1"/>
        <v>ปกติ</v>
      </c>
      <c r="K19" s="18">
        <f>ฉบับผู้ปกครอง!AM19</f>
        <v>0</v>
      </c>
      <c r="L19" s="25" t="str">
        <f t="shared" si="2"/>
        <v>ปกติ</v>
      </c>
      <c r="M19" s="18">
        <f>ฉบับผู้ปกครอง!AQ19</f>
        <v>0</v>
      </c>
      <c r="N19" s="25" t="str">
        <f t="shared" si="3"/>
        <v>ปกติ</v>
      </c>
      <c r="O19" s="18">
        <f>ฉบับผู้ปกครอง!AS19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8" customHeight="1" x14ac:dyDescent="0.7">
      <c r="A20" s="50"/>
      <c r="B20" s="20" t="s">
        <v>27</v>
      </c>
      <c r="C20" s="43" t="str">
        <f>ฉบับครู!B20</f>
        <v>5/7</v>
      </c>
      <c r="D20" s="48">
        <f>ฉบับนักเรียน!C20</f>
        <v>43510</v>
      </c>
      <c r="E20" s="51" t="str">
        <f>ฉบับนักเรียน!D20</f>
        <v>นางสาวดวงกมล  หอมเกตุ</v>
      </c>
      <c r="F20" s="20" t="str">
        <f>ฉบับนักเรียน!E20</f>
        <v>หญิง</v>
      </c>
      <c r="G20" s="18">
        <f>ฉบับผู้ปกครอง!AF20</f>
        <v>0</v>
      </c>
      <c r="H20" s="25" t="str">
        <f t="shared" si="0"/>
        <v>ปกติ</v>
      </c>
      <c r="I20" s="18">
        <f>ฉบับผู้ปกครอง!AI20</f>
        <v>0</v>
      </c>
      <c r="J20" s="25" t="str">
        <f t="shared" si="1"/>
        <v>ปกติ</v>
      </c>
      <c r="K20" s="18">
        <f>ฉบับผู้ปกครอง!AM20</f>
        <v>0</v>
      </c>
      <c r="L20" s="25" t="str">
        <f t="shared" si="2"/>
        <v>ปกติ</v>
      </c>
      <c r="M20" s="18">
        <f>ฉบับผู้ปกครอง!AQ20</f>
        <v>0</v>
      </c>
      <c r="N20" s="25" t="str">
        <f t="shared" si="3"/>
        <v>ปกติ</v>
      </c>
      <c r="O20" s="18">
        <f>ฉบับผู้ปกครอง!AS20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8" customHeight="1" x14ac:dyDescent="0.7">
      <c r="A21" s="50"/>
      <c r="B21" s="20" t="s">
        <v>28</v>
      </c>
      <c r="C21" s="43" t="str">
        <f>ฉบับครู!B21</f>
        <v>5/7</v>
      </c>
      <c r="D21" s="48">
        <f>ฉบับนักเรียน!C21</f>
        <v>43513</v>
      </c>
      <c r="E21" s="51" t="str">
        <f>ฉบับนักเรียน!D21</f>
        <v>นางสาวนฏมน  สอนละ</v>
      </c>
      <c r="F21" s="20" t="str">
        <f>ฉบับนักเรียน!E21</f>
        <v>หญิง</v>
      </c>
      <c r="G21" s="18">
        <f>ฉบับผู้ปกครอง!AF21</f>
        <v>0</v>
      </c>
      <c r="H21" s="25" t="str">
        <f t="shared" si="0"/>
        <v>ปกติ</v>
      </c>
      <c r="I21" s="18">
        <f>ฉบับผู้ปกครอง!AI21</f>
        <v>0</v>
      </c>
      <c r="J21" s="25" t="str">
        <f t="shared" si="1"/>
        <v>ปกติ</v>
      </c>
      <c r="K21" s="18">
        <f>ฉบับผู้ปกครอง!AM21</f>
        <v>0</v>
      </c>
      <c r="L21" s="25" t="str">
        <f t="shared" si="2"/>
        <v>ปกติ</v>
      </c>
      <c r="M21" s="18">
        <f>ฉบับผู้ปกครอง!AQ21</f>
        <v>0</v>
      </c>
      <c r="N21" s="25" t="str">
        <f t="shared" si="3"/>
        <v>ปกติ</v>
      </c>
      <c r="O21" s="18">
        <f>ฉบับผู้ปกครอง!AS21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8" customHeight="1" x14ac:dyDescent="0.7">
      <c r="A22" s="50"/>
      <c r="B22" s="20" t="s">
        <v>29</v>
      </c>
      <c r="C22" s="43" t="str">
        <f>ฉบับครู!B22</f>
        <v>5/7</v>
      </c>
      <c r="D22" s="48">
        <f>ฉบับนักเรียน!C22</f>
        <v>43551</v>
      </c>
      <c r="E22" s="51" t="str">
        <f>ฉบับนักเรียน!D22</f>
        <v>นางสาวณัชชา  ศรุดานันทะ</v>
      </c>
      <c r="F22" s="20" t="str">
        <f>ฉบับนักเรียน!E22</f>
        <v>หญิง</v>
      </c>
      <c r="G22" s="18">
        <f>ฉบับผู้ปกครอง!AF22</f>
        <v>0</v>
      </c>
      <c r="H22" s="25" t="str">
        <f t="shared" si="0"/>
        <v>ปกติ</v>
      </c>
      <c r="I22" s="18">
        <f>ฉบับผู้ปกครอง!AI22</f>
        <v>0</v>
      </c>
      <c r="J22" s="25" t="str">
        <f t="shared" si="1"/>
        <v>ปกติ</v>
      </c>
      <c r="K22" s="18">
        <f>ฉบับผู้ปกครอง!AM22</f>
        <v>0</v>
      </c>
      <c r="L22" s="25" t="str">
        <f t="shared" si="2"/>
        <v>ปกติ</v>
      </c>
      <c r="M22" s="18">
        <f>ฉบับผู้ปกครอง!AQ22</f>
        <v>0</v>
      </c>
      <c r="N22" s="25" t="str">
        <f t="shared" si="3"/>
        <v>ปกติ</v>
      </c>
      <c r="O22" s="18">
        <f>ฉบับผู้ปกครอง!AS22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8" customHeight="1" x14ac:dyDescent="0.7">
      <c r="A23" s="50"/>
      <c r="B23" s="20" t="s">
        <v>30</v>
      </c>
      <c r="C23" s="43" t="str">
        <f>ฉบับครู!B23</f>
        <v>5/7</v>
      </c>
      <c r="D23" s="48">
        <f>ฉบับนักเรียน!C23</f>
        <v>43603</v>
      </c>
      <c r="E23" s="51" t="str">
        <f>ฉบับนักเรียน!D23</f>
        <v>นางสาวบุณยาพร  พันชนะ</v>
      </c>
      <c r="F23" s="20" t="str">
        <f>ฉบับนักเรียน!E23</f>
        <v>หญิง</v>
      </c>
      <c r="G23" s="18">
        <f>ฉบับผู้ปกครอง!AF23</f>
        <v>0</v>
      </c>
      <c r="H23" s="25" t="str">
        <f t="shared" si="0"/>
        <v>ปกติ</v>
      </c>
      <c r="I23" s="18">
        <f>ฉบับผู้ปกครอง!AI23</f>
        <v>0</v>
      </c>
      <c r="J23" s="25" t="str">
        <f t="shared" si="1"/>
        <v>ปกติ</v>
      </c>
      <c r="K23" s="18">
        <f>ฉบับผู้ปกครอง!AM23</f>
        <v>0</v>
      </c>
      <c r="L23" s="25" t="str">
        <f t="shared" si="2"/>
        <v>ปกติ</v>
      </c>
      <c r="M23" s="18">
        <f>ฉบับผู้ปกครอง!AQ23</f>
        <v>0</v>
      </c>
      <c r="N23" s="25" t="str">
        <f t="shared" si="3"/>
        <v>ปกติ</v>
      </c>
      <c r="O23" s="18">
        <f>ฉบับผู้ปกครอง!AS23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5/7</v>
      </c>
      <c r="D24" s="48">
        <f>ฉบับนักเรียน!C24</f>
        <v>43614</v>
      </c>
      <c r="E24" s="51" t="str">
        <f>ฉบับนักเรียน!D24</f>
        <v>นางสาววารุณี  เตชจรัสเรือง</v>
      </c>
      <c r="F24" s="20" t="str">
        <f>ฉบับนักเรียน!E24</f>
        <v>หญิง</v>
      </c>
      <c r="G24" s="18">
        <f>ฉบับผู้ปกครอง!AF24</f>
        <v>0</v>
      </c>
      <c r="H24" s="25" t="str">
        <f t="shared" si="0"/>
        <v>ปกติ</v>
      </c>
      <c r="I24" s="18">
        <f>ฉบับผู้ปกครอง!AI24</f>
        <v>0</v>
      </c>
      <c r="J24" s="25" t="str">
        <f t="shared" si="1"/>
        <v>ปกติ</v>
      </c>
      <c r="K24" s="18">
        <f>ฉบับผู้ปกครอง!AM24</f>
        <v>0</v>
      </c>
      <c r="L24" s="25" t="str">
        <f t="shared" si="2"/>
        <v>ปกติ</v>
      </c>
      <c r="M24" s="18">
        <f>ฉบับผู้ปกครอง!AQ24</f>
        <v>0</v>
      </c>
      <c r="N24" s="25" t="str">
        <f t="shared" si="3"/>
        <v>ปกติ</v>
      </c>
      <c r="O24" s="18">
        <f>ฉบับผู้ปกครอง!AS24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5/7</v>
      </c>
      <c r="D25" s="48">
        <f>ฉบับนักเรียน!C25</f>
        <v>43616</v>
      </c>
      <c r="E25" s="51" t="str">
        <f>ฉบับนักเรียน!D25</f>
        <v>นางสาวสุจิตตรา  มั่นคง</v>
      </c>
      <c r="F25" s="20" t="str">
        <f>ฉบับนักเรียน!E25</f>
        <v>หญิง</v>
      </c>
      <c r="G25" s="18">
        <f>ฉบับผู้ปกครอง!AF25</f>
        <v>0</v>
      </c>
      <c r="H25" s="25" t="str">
        <f t="shared" si="0"/>
        <v>ปกติ</v>
      </c>
      <c r="I25" s="18">
        <f>ฉบับผู้ปกครอง!AI25</f>
        <v>0</v>
      </c>
      <c r="J25" s="25" t="str">
        <f t="shared" si="1"/>
        <v>ปกติ</v>
      </c>
      <c r="K25" s="18">
        <f>ฉบับผู้ปกครอง!AM25</f>
        <v>0</v>
      </c>
      <c r="L25" s="25" t="str">
        <f t="shared" si="2"/>
        <v>ปกติ</v>
      </c>
      <c r="M25" s="18">
        <f>ฉบับผู้ปกครอง!AQ25</f>
        <v>0</v>
      </c>
      <c r="N25" s="25" t="str">
        <f t="shared" si="3"/>
        <v>ปกติ</v>
      </c>
      <c r="O25" s="18">
        <f>ฉบับผู้ปกครอง!AS25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6">
      <c r="A26" s="39"/>
      <c r="B26" s="20" t="s">
        <v>33</v>
      </c>
      <c r="C26" s="43" t="str">
        <f>ฉบับครู!B26</f>
        <v>5/7</v>
      </c>
      <c r="D26" s="48">
        <f>ฉบับนักเรียน!C26</f>
        <v>43693</v>
      </c>
      <c r="E26" s="51" t="str">
        <f>ฉบับนักเรียน!D26</f>
        <v>นางสาวณัฐกาญจน์  มากทรัพย์</v>
      </c>
      <c r="F26" s="20" t="str">
        <f>ฉบับนักเรียน!E26</f>
        <v>หญิง</v>
      </c>
      <c r="G26" s="18">
        <f>ฉบับผู้ปกครอง!AF26</f>
        <v>0</v>
      </c>
      <c r="H26" s="25" t="str">
        <f t="shared" si="0"/>
        <v>ปกติ</v>
      </c>
      <c r="I26" s="18">
        <f>ฉบับผู้ปกครอง!AI26</f>
        <v>0</v>
      </c>
      <c r="J26" s="25" t="str">
        <f t="shared" si="1"/>
        <v>ปกติ</v>
      </c>
      <c r="K26" s="18">
        <f>ฉบับผู้ปกครอง!AM26</f>
        <v>0</v>
      </c>
      <c r="L26" s="25" t="str">
        <f t="shared" si="2"/>
        <v>ปกติ</v>
      </c>
      <c r="M26" s="18">
        <f>ฉบับผู้ปกครอง!AQ26</f>
        <v>0</v>
      </c>
      <c r="N26" s="25" t="str">
        <f t="shared" si="3"/>
        <v>ปกติ</v>
      </c>
      <c r="O26" s="18">
        <f>ฉบับผู้ปกครอง!AS26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5/7</v>
      </c>
      <c r="D27" s="48">
        <f>ฉบับนักเรียน!C27</f>
        <v>43703</v>
      </c>
      <c r="E27" s="51" t="str">
        <f>ฉบับนักเรียน!D27</f>
        <v>นางสาวปาณิสา  จันทร์ชมภู</v>
      </c>
      <c r="F27" s="20" t="str">
        <f>ฉบับนักเรียน!E27</f>
        <v>หญิง</v>
      </c>
      <c r="G27" s="18">
        <f>ฉบับผู้ปกครอง!AF27</f>
        <v>0</v>
      </c>
      <c r="H27" s="25" t="str">
        <f t="shared" si="0"/>
        <v>ปกติ</v>
      </c>
      <c r="I27" s="18">
        <f>ฉบับผู้ปกครอง!AI27</f>
        <v>0</v>
      </c>
      <c r="J27" s="25" t="str">
        <f t="shared" si="1"/>
        <v>ปกติ</v>
      </c>
      <c r="K27" s="18">
        <f>ฉบับผู้ปกครอง!AM27</f>
        <v>0</v>
      </c>
      <c r="L27" s="25" t="str">
        <f t="shared" si="2"/>
        <v>ปกติ</v>
      </c>
      <c r="M27" s="18">
        <f>ฉบับผู้ปกครอง!AQ27</f>
        <v>0</v>
      </c>
      <c r="N27" s="25" t="str">
        <f t="shared" si="3"/>
        <v>ปกติ</v>
      </c>
      <c r="O27" s="18">
        <f>ฉบับผู้ปกครอง!AS27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5/7</v>
      </c>
      <c r="D28" s="48">
        <f>ฉบับนักเรียน!C28</f>
        <v>43710</v>
      </c>
      <c r="E28" s="51" t="str">
        <f>ฉบับนักเรียน!D28</f>
        <v>นางสาวศิรภัสสร  เกตุแก้ว</v>
      </c>
      <c r="F28" s="20" t="str">
        <f>ฉบับนักเรียน!E28</f>
        <v>หญิง</v>
      </c>
      <c r="G28" s="18">
        <f>ฉบับผู้ปกครอง!AF28</f>
        <v>0</v>
      </c>
      <c r="H28" s="25" t="str">
        <f t="shared" si="0"/>
        <v>ปกติ</v>
      </c>
      <c r="I28" s="18">
        <f>ฉบับผู้ปกครอง!AI28</f>
        <v>0</v>
      </c>
      <c r="J28" s="25" t="str">
        <f t="shared" si="1"/>
        <v>ปกติ</v>
      </c>
      <c r="K28" s="18">
        <f>ฉบับผู้ปกครอง!AM28</f>
        <v>0</v>
      </c>
      <c r="L28" s="25" t="str">
        <f t="shared" si="2"/>
        <v>ปกติ</v>
      </c>
      <c r="M28" s="18">
        <f>ฉบับผู้ปกครอง!AQ28</f>
        <v>0</v>
      </c>
      <c r="N28" s="25" t="str">
        <f t="shared" si="3"/>
        <v>ปกติ</v>
      </c>
      <c r="O28" s="18">
        <f>ฉบับผู้ปกครอง!AS28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5/7</v>
      </c>
      <c r="D29" s="48">
        <f>ฉบับนักเรียน!C29</f>
        <v>43744</v>
      </c>
      <c r="E29" s="51" t="str">
        <f>ฉบับนักเรียน!D29</f>
        <v>นางสาวน้ำหวาน  ช้างเขียว</v>
      </c>
      <c r="F29" s="20" t="str">
        <f>ฉบับนักเรียน!E29</f>
        <v>หญิง</v>
      </c>
      <c r="G29" s="18">
        <f>ฉบับผู้ปกครอง!AF29</f>
        <v>0</v>
      </c>
      <c r="H29" s="25" t="str">
        <f t="shared" si="0"/>
        <v>ปกติ</v>
      </c>
      <c r="I29" s="18">
        <f>ฉบับผู้ปกครอง!AI29</f>
        <v>0</v>
      </c>
      <c r="J29" s="25" t="str">
        <f t="shared" si="1"/>
        <v>ปกติ</v>
      </c>
      <c r="K29" s="18">
        <f>ฉบับผู้ปกครอง!AM29</f>
        <v>0</v>
      </c>
      <c r="L29" s="25" t="str">
        <f t="shared" si="2"/>
        <v>ปกติ</v>
      </c>
      <c r="M29" s="18">
        <f>ฉบับผู้ปกครอง!AQ29</f>
        <v>0</v>
      </c>
      <c r="N29" s="25" t="str">
        <f t="shared" si="3"/>
        <v>ปกติ</v>
      </c>
      <c r="O29" s="18">
        <f>ฉบับผู้ปกครอง!AS29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5/7</v>
      </c>
      <c r="D30" s="48">
        <f>ฉบับนักเรียน!C30</f>
        <v>43747</v>
      </c>
      <c r="E30" s="51" t="str">
        <f>ฉบับนักเรียน!D30</f>
        <v>นางสาวปนัดดา  มานะกุล</v>
      </c>
      <c r="F30" s="20" t="str">
        <f>ฉบับนักเรียน!E30</f>
        <v>หญิง</v>
      </c>
      <c r="G30" s="18">
        <f>ฉบับผู้ปกครอง!AF30</f>
        <v>0</v>
      </c>
      <c r="H30" s="25" t="str">
        <f t="shared" si="0"/>
        <v>ปกติ</v>
      </c>
      <c r="I30" s="18">
        <f>ฉบับผู้ปกครอง!AI30</f>
        <v>0</v>
      </c>
      <c r="J30" s="25" t="str">
        <f t="shared" si="1"/>
        <v>ปกติ</v>
      </c>
      <c r="K30" s="18">
        <f>ฉบับผู้ปกครอง!AM30</f>
        <v>0</v>
      </c>
      <c r="L30" s="25" t="str">
        <f t="shared" si="2"/>
        <v>ปกติ</v>
      </c>
      <c r="M30" s="18">
        <f>ฉบับผู้ปกครอง!AQ30</f>
        <v>0</v>
      </c>
      <c r="N30" s="25" t="str">
        <f t="shared" si="3"/>
        <v>ปกติ</v>
      </c>
      <c r="O30" s="18">
        <f>ฉบับผู้ปกครอง!AS30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5/7</v>
      </c>
      <c r="D31" s="48">
        <f>ฉบับนักเรียน!C31</f>
        <v>43782</v>
      </c>
      <c r="E31" s="51" t="str">
        <f>ฉบับนักเรียน!D31</f>
        <v>นางสาวชนวีร์  เลิศชื่นสุวรรณ</v>
      </c>
      <c r="F31" s="20" t="str">
        <f>ฉบับนักเรียน!E31</f>
        <v>หญิง</v>
      </c>
      <c r="G31" s="18">
        <f>ฉบับผู้ปกครอง!AF31</f>
        <v>0</v>
      </c>
      <c r="H31" s="25" t="str">
        <f t="shared" si="0"/>
        <v>ปกติ</v>
      </c>
      <c r="I31" s="18">
        <f>ฉบับผู้ปกครอง!AI31</f>
        <v>0</v>
      </c>
      <c r="J31" s="25" t="str">
        <f t="shared" si="1"/>
        <v>ปกติ</v>
      </c>
      <c r="K31" s="18">
        <f>ฉบับผู้ปกครอง!AM31</f>
        <v>0</v>
      </c>
      <c r="L31" s="25" t="str">
        <f t="shared" si="2"/>
        <v>ปกติ</v>
      </c>
      <c r="M31" s="18">
        <f>ฉบับผู้ปกครอง!AQ31</f>
        <v>0</v>
      </c>
      <c r="N31" s="25" t="str">
        <f t="shared" si="3"/>
        <v>ปกติ</v>
      </c>
      <c r="O31" s="18">
        <f>ฉบับผู้ปกครอง!AS31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5/7</v>
      </c>
      <c r="D32" s="48">
        <f>ฉบับนักเรียน!C32</f>
        <v>43787</v>
      </c>
      <c r="E32" s="51" t="str">
        <f>ฉบับนักเรียน!D32</f>
        <v>นางสาวธัญพร  มิ่งมิตร</v>
      </c>
      <c r="F32" s="20" t="str">
        <f>ฉบับนักเรียน!E32</f>
        <v>หญิง</v>
      </c>
      <c r="G32" s="18">
        <f>ฉบับผู้ปกครอง!AF32</f>
        <v>0</v>
      </c>
      <c r="H32" s="25" t="str">
        <f t="shared" si="0"/>
        <v>ปกติ</v>
      </c>
      <c r="I32" s="18">
        <f>ฉบับผู้ปกครอง!AI32</f>
        <v>0</v>
      </c>
      <c r="J32" s="25" t="str">
        <f t="shared" si="1"/>
        <v>ปกติ</v>
      </c>
      <c r="K32" s="18">
        <f>ฉบับผู้ปกครอง!AM32</f>
        <v>0</v>
      </c>
      <c r="L32" s="25" t="str">
        <f t="shared" si="2"/>
        <v>ปกติ</v>
      </c>
      <c r="M32" s="18">
        <f>ฉบับผู้ปกครอง!AQ32</f>
        <v>0</v>
      </c>
      <c r="N32" s="25" t="str">
        <f t="shared" si="3"/>
        <v>ปกติ</v>
      </c>
      <c r="O32" s="18">
        <f>ฉบับผู้ปกครอง!AS32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5/7</v>
      </c>
      <c r="D33" s="48">
        <f>ฉบับนักเรียน!C33</f>
        <v>43796</v>
      </c>
      <c r="E33" s="51" t="str">
        <f>ฉบับนักเรียน!D33</f>
        <v>นางสาวศิรประภาว์  จุ้ยภู่</v>
      </c>
      <c r="F33" s="20" t="str">
        <f>ฉบับนักเรียน!E33</f>
        <v>หญิง</v>
      </c>
      <c r="G33" s="18">
        <f>ฉบับผู้ปกครอง!AF33</f>
        <v>0</v>
      </c>
      <c r="H33" s="25" t="str">
        <f t="shared" si="0"/>
        <v>ปกติ</v>
      </c>
      <c r="I33" s="18">
        <f>ฉบับผู้ปกครอง!AI33</f>
        <v>0</v>
      </c>
      <c r="J33" s="25" t="str">
        <f t="shared" si="1"/>
        <v>ปกติ</v>
      </c>
      <c r="K33" s="18">
        <f>ฉบับผู้ปกครอง!AM33</f>
        <v>0</v>
      </c>
      <c r="L33" s="25" t="str">
        <f t="shared" si="2"/>
        <v>ปกติ</v>
      </c>
      <c r="M33" s="18">
        <f>ฉบับผู้ปกครอง!AQ33</f>
        <v>0</v>
      </c>
      <c r="N33" s="25" t="str">
        <f t="shared" si="3"/>
        <v>ปกติ</v>
      </c>
      <c r="O33" s="18">
        <f>ฉบับผู้ปกครอง!AS33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5/7</v>
      </c>
      <c r="D34" s="48">
        <f>ฉบับนักเรียน!C34</f>
        <v>43802</v>
      </c>
      <c r="E34" s="51" t="str">
        <f>ฉบับนักเรียน!D34</f>
        <v>นางสาวอรัญญา  ปุลาโมค</v>
      </c>
      <c r="F34" s="20" t="str">
        <f>ฉบับนักเรียน!E34</f>
        <v>หญิง</v>
      </c>
      <c r="G34" s="18">
        <f>ฉบับผู้ปกครอง!AF34</f>
        <v>0</v>
      </c>
      <c r="H34" s="25" t="str">
        <f t="shared" si="0"/>
        <v>ปกติ</v>
      </c>
      <c r="I34" s="18">
        <f>ฉบับผู้ปกครอง!AI34</f>
        <v>0</v>
      </c>
      <c r="J34" s="25" t="str">
        <f t="shared" si="1"/>
        <v>ปกติ</v>
      </c>
      <c r="K34" s="18">
        <f>ฉบับผู้ปกครอง!AM34</f>
        <v>0</v>
      </c>
      <c r="L34" s="25" t="str">
        <f t="shared" si="2"/>
        <v>ปกติ</v>
      </c>
      <c r="M34" s="18">
        <f>ฉบับผู้ปกครอง!AQ34</f>
        <v>0</v>
      </c>
      <c r="N34" s="25" t="str">
        <f t="shared" si="3"/>
        <v>ปกติ</v>
      </c>
      <c r="O34" s="18">
        <f>ฉบับผู้ปกครอง!AS34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5/7</v>
      </c>
      <c r="D35" s="48">
        <f>ฉบับนักเรียน!C35</f>
        <v>43832</v>
      </c>
      <c r="E35" s="51" t="str">
        <f>ฉบับนักเรียน!D35</f>
        <v>นางสาวธนาภา  นวลอินทร์</v>
      </c>
      <c r="F35" s="20" t="str">
        <f>ฉบับนักเรียน!E35</f>
        <v>หญิง</v>
      </c>
      <c r="G35" s="18">
        <f>ฉบับผู้ปกครอง!AF35</f>
        <v>0</v>
      </c>
      <c r="H35" s="25" t="str">
        <f t="shared" si="0"/>
        <v>ปกติ</v>
      </c>
      <c r="I35" s="18">
        <f>ฉบับผู้ปกครอง!AI35</f>
        <v>0</v>
      </c>
      <c r="J35" s="25" t="str">
        <f t="shared" si="1"/>
        <v>ปกติ</v>
      </c>
      <c r="K35" s="18">
        <f>ฉบับผู้ปกครอง!AM35</f>
        <v>0</v>
      </c>
      <c r="L35" s="25" t="str">
        <f t="shared" si="2"/>
        <v>ปกติ</v>
      </c>
      <c r="M35" s="18">
        <f>ฉบับผู้ปกครอง!AQ35</f>
        <v>0</v>
      </c>
      <c r="N35" s="25" t="str">
        <f t="shared" si="3"/>
        <v>ปกติ</v>
      </c>
      <c r="O35" s="18">
        <f>ฉบับผู้ปกครอง!AS35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5/7</v>
      </c>
      <c r="D36" s="48">
        <f>ฉบับนักเรียน!C36</f>
        <v>43835</v>
      </c>
      <c r="E36" s="51" t="str">
        <f>ฉบับนักเรียน!D36</f>
        <v>นางสาวนัฐชา  ปิยะวงษ์</v>
      </c>
      <c r="F36" s="20" t="str">
        <f>ฉบับนักเรียน!E36</f>
        <v>หญิง</v>
      </c>
      <c r="G36" s="18">
        <f>ฉบับผู้ปกครอง!AF36</f>
        <v>0</v>
      </c>
      <c r="H36" s="25" t="str">
        <f t="shared" si="0"/>
        <v>ปกติ</v>
      </c>
      <c r="I36" s="18">
        <f>ฉบับผู้ปกครอง!AI36</f>
        <v>0</v>
      </c>
      <c r="J36" s="25" t="str">
        <f t="shared" si="1"/>
        <v>ปกติ</v>
      </c>
      <c r="K36" s="18">
        <f>ฉบับผู้ปกครอง!AM36</f>
        <v>0</v>
      </c>
      <c r="L36" s="25" t="str">
        <f t="shared" si="2"/>
        <v>ปกติ</v>
      </c>
      <c r="M36" s="18">
        <f>ฉบับผู้ปกครอง!AQ36</f>
        <v>0</v>
      </c>
      <c r="N36" s="25" t="str">
        <f t="shared" si="3"/>
        <v>ปกติ</v>
      </c>
      <c r="O36" s="18">
        <f>ฉบับผู้ปกครอง!AS36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5/7</v>
      </c>
      <c r="D37" s="48">
        <f>ฉบับนักเรียน!C37</f>
        <v>43846</v>
      </c>
      <c r="E37" s="51" t="str">
        <f>ฉบับนักเรียน!D37</f>
        <v>นางสาวสาริศา  ลาภเชษฐา</v>
      </c>
      <c r="F37" s="20" t="str">
        <f>ฉบับนักเรียน!E37</f>
        <v>หญิง</v>
      </c>
      <c r="G37" s="18">
        <f>ฉบับผู้ปกครอง!AF37</f>
        <v>0</v>
      </c>
      <c r="H37" s="25" t="str">
        <f t="shared" si="0"/>
        <v>ปกติ</v>
      </c>
      <c r="I37" s="18">
        <f>ฉบับผู้ปกครอง!AI37</f>
        <v>0</v>
      </c>
      <c r="J37" s="25" t="str">
        <f t="shared" si="1"/>
        <v>ปกติ</v>
      </c>
      <c r="K37" s="18">
        <f>ฉบับผู้ปกครอง!AM37</f>
        <v>0</v>
      </c>
      <c r="L37" s="25" t="str">
        <f t="shared" si="2"/>
        <v>ปกติ</v>
      </c>
      <c r="M37" s="18">
        <f>ฉบับผู้ปกครอง!AQ37</f>
        <v>0</v>
      </c>
      <c r="N37" s="25" t="str">
        <f t="shared" si="3"/>
        <v>ปกติ</v>
      </c>
      <c r="O37" s="18">
        <f>ฉบับผู้ปกครอง!AS37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5/7</v>
      </c>
      <c r="D38" s="48">
        <f>ฉบับนักเรียน!C38</f>
        <v>43881</v>
      </c>
      <c r="E38" s="51" t="str">
        <f>ฉบับนักเรียน!D38</f>
        <v>นางสาวปัญจพาณ์  ทองทิพย์</v>
      </c>
      <c r="F38" s="20" t="str">
        <f>ฉบับนักเรียน!E38</f>
        <v>หญิง</v>
      </c>
      <c r="G38" s="18">
        <f>ฉบับผู้ปกครอง!AF38</f>
        <v>0</v>
      </c>
      <c r="H38" s="25" t="str">
        <f t="shared" si="0"/>
        <v>ปกติ</v>
      </c>
      <c r="I38" s="18">
        <f>ฉบับผู้ปกครอง!AI38</f>
        <v>0</v>
      </c>
      <c r="J38" s="25" t="str">
        <f t="shared" si="1"/>
        <v>ปกติ</v>
      </c>
      <c r="K38" s="18">
        <f>ฉบับผู้ปกครอง!AM38</f>
        <v>0</v>
      </c>
      <c r="L38" s="25" t="str">
        <f t="shared" si="2"/>
        <v>ปกติ</v>
      </c>
      <c r="M38" s="18">
        <f>ฉบับผู้ปกครอง!AQ38</f>
        <v>0</v>
      </c>
      <c r="N38" s="25" t="str">
        <f t="shared" si="3"/>
        <v>ปกติ</v>
      </c>
      <c r="O38" s="18">
        <f>ฉบับผู้ปกครอง!AS38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5/7</v>
      </c>
      <c r="D39" s="48">
        <f>ฉบับนักเรียน!C39</f>
        <v>43884</v>
      </c>
      <c r="E39" s="51" t="str">
        <f>ฉบับนักเรียน!D39</f>
        <v>นางสาวเปรมสิณี  เชาว์ระหะ</v>
      </c>
      <c r="F39" s="20" t="str">
        <f>ฉบับนักเรียน!E39</f>
        <v>หญิง</v>
      </c>
      <c r="G39" s="18">
        <f>ฉบับผู้ปกครอง!AF39</f>
        <v>0</v>
      </c>
      <c r="H39" s="25" t="str">
        <f t="shared" si="0"/>
        <v>ปกติ</v>
      </c>
      <c r="I39" s="18">
        <f>ฉบับผู้ปกครอง!AI39</f>
        <v>0</v>
      </c>
      <c r="J39" s="25" t="str">
        <f t="shared" si="1"/>
        <v>ปกติ</v>
      </c>
      <c r="K39" s="18">
        <f>ฉบับผู้ปกครอง!AM39</f>
        <v>0</v>
      </c>
      <c r="L39" s="25" t="str">
        <f t="shared" si="2"/>
        <v>ปกติ</v>
      </c>
      <c r="M39" s="18">
        <f>ฉบับผู้ปกครอง!AQ39</f>
        <v>0</v>
      </c>
      <c r="N39" s="25" t="str">
        <f t="shared" si="3"/>
        <v>ปกติ</v>
      </c>
      <c r="O39" s="18">
        <f>ฉบับผู้ปกครอง!AS39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5/7</v>
      </c>
      <c r="D40" s="48">
        <f>ฉบับนักเรียน!C40</f>
        <v>43892</v>
      </c>
      <c r="E40" s="51" t="str">
        <f>ฉบับนักเรียน!D40</f>
        <v>นางสาวอนิศรา  บุญโท</v>
      </c>
      <c r="F40" s="20" t="str">
        <f>ฉบับนักเรียน!E40</f>
        <v>หญิง</v>
      </c>
      <c r="G40" s="18">
        <f>ฉบับผู้ปกครอง!AF40</f>
        <v>0</v>
      </c>
      <c r="H40" s="25" t="str">
        <f t="shared" si="0"/>
        <v>ปกติ</v>
      </c>
      <c r="I40" s="18">
        <f>ฉบับผู้ปกครอง!AI40</f>
        <v>0</v>
      </c>
      <c r="J40" s="25" t="str">
        <f t="shared" si="1"/>
        <v>ปกติ</v>
      </c>
      <c r="K40" s="18">
        <f>ฉบับผู้ปกครอง!AM40</f>
        <v>0</v>
      </c>
      <c r="L40" s="25" t="str">
        <f t="shared" si="2"/>
        <v>ปกติ</v>
      </c>
      <c r="M40" s="18">
        <f>ฉบับผู้ปกครอง!AQ40</f>
        <v>0</v>
      </c>
      <c r="N40" s="25" t="str">
        <f t="shared" si="3"/>
        <v>ปกติ</v>
      </c>
      <c r="O40" s="18">
        <f>ฉบับผู้ปกครอง!AS40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9.5" customHeight="1" x14ac:dyDescent="0.6">
      <c r="A41" s="39"/>
      <c r="B41" s="20" t="s">
        <v>48</v>
      </c>
      <c r="C41" s="43" t="str">
        <f>ฉบับครู!B41</f>
        <v>5/7</v>
      </c>
      <c r="D41" s="48">
        <f>ฉบับนักเรียน!C41</f>
        <v>43924</v>
      </c>
      <c r="E41" s="51" t="str">
        <f>ฉบับนักเรียน!D41</f>
        <v>นางสาวทิพย์สุคนธ์  เกรียงไกร</v>
      </c>
      <c r="F41" s="20" t="str">
        <f>ฉบับนักเรียน!E41</f>
        <v>หญิง</v>
      </c>
      <c r="G41" s="18">
        <f>ฉบับผู้ปกครอง!AF41</f>
        <v>0</v>
      </c>
      <c r="H41" s="25" t="str">
        <f t="shared" si="0"/>
        <v>ปกติ</v>
      </c>
      <c r="I41" s="18">
        <f>ฉบับผู้ปกครอง!AI41</f>
        <v>0</v>
      </c>
      <c r="J41" s="25" t="str">
        <f t="shared" si="1"/>
        <v>ปกติ</v>
      </c>
      <c r="K41" s="18">
        <f>ฉบับผู้ปกครอง!AM41</f>
        <v>0</v>
      </c>
      <c r="L41" s="25" t="str">
        <f t="shared" si="2"/>
        <v>ปกติ</v>
      </c>
      <c r="M41" s="18">
        <f>ฉบับผู้ปกครอง!AQ41</f>
        <v>0</v>
      </c>
      <c r="N41" s="25" t="str">
        <f t="shared" si="3"/>
        <v>ปกติ</v>
      </c>
      <c r="O41" s="18">
        <f>ฉบับผู้ปกครอง!AS41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9.5" customHeight="1" x14ac:dyDescent="0.6">
      <c r="A42" s="39"/>
      <c r="B42" s="20" t="s">
        <v>49</v>
      </c>
      <c r="C42" s="43" t="str">
        <f>ฉบับครู!B42</f>
        <v>5/7</v>
      </c>
      <c r="D42" s="48">
        <f>ฉบับนักเรียน!C42</f>
        <v>43930</v>
      </c>
      <c r="E42" s="51" t="str">
        <f>ฉบับนักเรียน!D42</f>
        <v>นางสาวมณีรัตน์  บุญชาติ</v>
      </c>
      <c r="F42" s="20" t="str">
        <f>ฉบับนักเรียน!E42</f>
        <v>หญิง</v>
      </c>
      <c r="G42" s="18">
        <f>ฉบับผู้ปกครอง!AF42</f>
        <v>0</v>
      </c>
      <c r="H42" s="25" t="str">
        <f t="shared" si="0"/>
        <v>ปกติ</v>
      </c>
      <c r="I42" s="18">
        <f>ฉบับผู้ปกครอง!AI42</f>
        <v>0</v>
      </c>
      <c r="J42" s="25" t="str">
        <f t="shared" si="1"/>
        <v>ปกติ</v>
      </c>
      <c r="K42" s="18">
        <f>ฉบับผู้ปกครอง!AM42</f>
        <v>0</v>
      </c>
      <c r="L42" s="25" t="str">
        <f t="shared" si="2"/>
        <v>ปกติ</v>
      </c>
      <c r="M42" s="18">
        <f>ฉบับผู้ปกครอง!AQ42</f>
        <v>0</v>
      </c>
      <c r="N42" s="25" t="str">
        <f t="shared" si="3"/>
        <v>ปกติ</v>
      </c>
      <c r="O42" s="18">
        <f>ฉบับผู้ปกครอง!AS42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9.5" customHeight="1" x14ac:dyDescent="0.6">
      <c r="A43" s="39"/>
      <c r="B43" s="20" t="s">
        <v>50</v>
      </c>
      <c r="C43" s="43" t="str">
        <f>ฉบับครู!B43</f>
        <v>5/7</v>
      </c>
      <c r="D43" s="48">
        <f>ฉบับนักเรียน!C43</f>
        <v>43937</v>
      </c>
      <c r="E43" s="51" t="str">
        <f>ฉบับนักเรียน!D43</f>
        <v>นางสาวสิตานัน  เชาว์คล่อง</v>
      </c>
      <c r="F43" s="20" t="str">
        <f>ฉบับนักเรียน!E43</f>
        <v>หญิง</v>
      </c>
      <c r="G43" s="18">
        <f>ฉบับผู้ปกครอง!AF43</f>
        <v>0</v>
      </c>
      <c r="H43" s="25" t="str">
        <f t="shared" si="0"/>
        <v>ปกติ</v>
      </c>
      <c r="I43" s="18">
        <f>ฉบับผู้ปกครอง!AI43</f>
        <v>0</v>
      </c>
      <c r="J43" s="25" t="str">
        <f t="shared" si="1"/>
        <v>ปกติ</v>
      </c>
      <c r="K43" s="18">
        <f>ฉบับผู้ปกครอง!AM43</f>
        <v>0</v>
      </c>
      <c r="L43" s="25" t="str">
        <f t="shared" si="2"/>
        <v>ปกติ</v>
      </c>
      <c r="M43" s="18">
        <f>ฉบับผู้ปกครอง!AQ43</f>
        <v>0</v>
      </c>
      <c r="N43" s="25" t="str">
        <f t="shared" si="3"/>
        <v>ปกติ</v>
      </c>
      <c r="O43" s="18">
        <f>ฉบับผู้ปกครอง!AS43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9.5" customHeight="1" x14ac:dyDescent="0.6">
      <c r="A44" s="39"/>
      <c r="B44" s="20" t="s">
        <v>51</v>
      </c>
      <c r="C44" s="43" t="str">
        <f>ฉบับครู!B44</f>
        <v>5/7</v>
      </c>
      <c r="D44" s="48">
        <f>ฉบับนักเรียน!C44</f>
        <v>45657</v>
      </c>
      <c r="E44" s="51" t="str">
        <f>ฉบับนักเรียน!D44</f>
        <v>นางสาวญาณิศา  คีรีวรรณ์</v>
      </c>
      <c r="F44" s="20" t="str">
        <f>ฉบับนักเรียน!E44</f>
        <v>หญิง</v>
      </c>
      <c r="G44" s="18">
        <f>ฉบับผู้ปกครอง!AF44</f>
        <v>0</v>
      </c>
      <c r="H44" s="25" t="str">
        <f t="shared" si="0"/>
        <v>ปกติ</v>
      </c>
      <c r="I44" s="18">
        <f>ฉบับผู้ปกครอง!AI44</f>
        <v>0</v>
      </c>
      <c r="J44" s="25" t="str">
        <f t="shared" si="1"/>
        <v>ปกติ</v>
      </c>
      <c r="K44" s="18">
        <f>ฉบับผู้ปกครอง!AM44</f>
        <v>0</v>
      </c>
      <c r="L44" s="25" t="str">
        <f t="shared" si="2"/>
        <v>ปกติ</v>
      </c>
      <c r="M44" s="18">
        <f>ฉบับผู้ปกครอง!AQ44</f>
        <v>0</v>
      </c>
      <c r="N44" s="25" t="str">
        <f t="shared" si="3"/>
        <v>ปกติ</v>
      </c>
      <c r="O44" s="18">
        <f>ฉบับผู้ปกครอง!AS44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5/7</v>
      </c>
      <c r="D45" s="48">
        <f>ฉบับนักเรียน!C45</f>
        <v>45658</v>
      </c>
      <c r="E45" s="51" t="str">
        <f>ฉบับนักเรียน!D45</f>
        <v>นางสาวณภัทร  นบนอบ</v>
      </c>
      <c r="F45" s="20" t="str">
        <f>ฉบับนักเรียน!E45</f>
        <v>หญิง</v>
      </c>
      <c r="G45" s="18">
        <f>ฉบับผู้ปกครอง!AF45</f>
        <v>0</v>
      </c>
      <c r="H45" s="25" t="str">
        <f t="shared" ref="H45" si="8">IF(G45&lt;5,"ปกติ",IF(G45&lt;6,"เสี่ยง","มีปัญหา"))</f>
        <v>ปกติ</v>
      </c>
      <c r="I45" s="18">
        <f>ฉบับผู้ปกครอง!AI45</f>
        <v>0</v>
      </c>
      <c r="J45" s="25" t="str">
        <f t="shared" ref="J45" si="9">IF(I45&lt;4,"ปกติ",IF(I45&lt;5,"เสี่ยง","มีปัญหา"))</f>
        <v>ปกติ</v>
      </c>
      <c r="K45" s="18">
        <f>ฉบับผู้ปกครอง!AM45</f>
        <v>0</v>
      </c>
      <c r="L45" s="25" t="str">
        <f t="shared" ref="L45" si="10">IF(K45&lt;6,"ปกติ",IF(K45&lt;7,"เสี่ยง","มีปัญหา"))</f>
        <v>ปกติ</v>
      </c>
      <c r="M45" s="18">
        <f>ฉบับผู้ปกครอง!AQ45</f>
        <v>0</v>
      </c>
      <c r="N45" s="25" t="str">
        <f t="shared" ref="N45" si="11">IF(M45&lt;5,"ปกติ",IF(M45&lt;6,"เสี่ยง","มีปัญหา"))</f>
        <v>ปกติ</v>
      </c>
      <c r="O45" s="18">
        <f>ฉบับผู้ปกครอง!AS45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18">
        <f t="shared" ref="Q45" si="13">G45+I45+K45+M45</f>
        <v>0</v>
      </c>
      <c r="R45" s="18">
        <f t="shared" ref="R45" si="14">SUM(G45,I45,K45,M45)</f>
        <v>0</v>
      </c>
      <c r="S45" s="25" t="str">
        <f t="shared" ref="S45" si="15">IF(R45&lt;16,"ปกติ",IF(R45&lt;19,"เสี่ยง","มีปัญหา"))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/>
      <c r="D46" s="48"/>
      <c r="E46" s="51"/>
      <c r="F46" s="20"/>
      <c r="G46" s="18"/>
      <c r="H46" s="25"/>
      <c r="I46" s="18"/>
      <c r="J46" s="25"/>
      <c r="K46" s="18"/>
      <c r="L46" s="25"/>
      <c r="M46" s="18"/>
      <c r="N46" s="25"/>
      <c r="O46" s="18"/>
      <c r="P46" s="25"/>
      <c r="Q46" s="18"/>
      <c r="R46" s="18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0"/>
      <c r="G47" s="18"/>
      <c r="H47" s="25"/>
      <c r="I47" s="18"/>
      <c r="J47" s="25"/>
      <c r="K47" s="18"/>
      <c r="L47" s="25"/>
      <c r="M47" s="18"/>
      <c r="N47" s="25"/>
      <c r="O47" s="18"/>
      <c r="P47" s="25"/>
      <c r="Q47" s="18"/>
      <c r="R47" s="18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0"/>
      <c r="G48" s="18"/>
      <c r="H48" s="25"/>
      <c r="I48" s="18"/>
      <c r="J48" s="25"/>
      <c r="K48" s="18"/>
      <c r="L48" s="25"/>
      <c r="M48" s="18"/>
      <c r="N48" s="25"/>
      <c r="O48" s="18"/>
      <c r="P48" s="25"/>
      <c r="Q48" s="18"/>
      <c r="R48" s="18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equal2!E57</f>
        <v>นางสาวธวัลรัตน์ ยศเรือง</v>
      </c>
      <c r="F57" s="39"/>
      <c r="G57" s="39"/>
      <c r="H57" s="39"/>
      <c r="I57" s="39"/>
      <c r="J57" s="39"/>
      <c r="K57" s="39"/>
      <c r="L57" s="39"/>
      <c r="M57" s="39"/>
      <c r="N57" s="84" t="str">
        <f>equal2!N57</f>
        <v>นางสาวอรพิชา อรุโณทัย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5" t="s">
        <v>63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005"/>
  <sheetViews>
    <sheetView topLeftCell="A40" workbookViewId="0">
      <selection activeCell="C46" sqref="C46:S46"/>
    </sheetView>
  </sheetViews>
  <sheetFormatPr defaultColWidth="10.08203125" defaultRowHeight="15" customHeight="1" x14ac:dyDescent="0.6"/>
  <cols>
    <col min="1" max="1" width="6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4.5" style="45" hidden="1" customWidth="1"/>
    <col min="8" max="8" width="13.58203125" style="45" customWidth="1"/>
    <col min="9" max="9" width="4.4140625" style="45" hidden="1" customWidth="1"/>
    <col min="10" max="10" width="14.4140625" style="45" customWidth="1"/>
    <col min="11" max="11" width="4.4140625" style="45" hidden="1" customWidth="1"/>
    <col min="12" max="12" width="13.58203125" style="45" customWidth="1"/>
    <col min="13" max="13" width="4.4140625" style="45" hidden="1" customWidth="1"/>
    <col min="14" max="14" width="13.58203125" style="45" customWidth="1"/>
    <col min="15" max="15" width="4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8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7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8" customHeight="1" x14ac:dyDescent="0.6">
      <c r="A2" s="39"/>
      <c r="B2" s="86" t="s">
        <v>0</v>
      </c>
      <c r="C2" s="87"/>
      <c r="D2" s="87"/>
      <c r="E2" s="87"/>
      <c r="F2" s="88"/>
      <c r="G2" s="54"/>
      <c r="H2" s="100" t="s">
        <v>84</v>
      </c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8" customHeight="1" x14ac:dyDescent="0.6">
      <c r="A3" s="39"/>
      <c r="B3" s="86" t="str">
        <f>ฉบับนักเรียน!A3</f>
        <v>นางสาวธวัลรัตน์ ยศเรือง  นางสาวอรพิชา อรุโณทัย</v>
      </c>
      <c r="C3" s="87"/>
      <c r="D3" s="87"/>
      <c r="E3" s="87"/>
      <c r="F3" s="88"/>
      <c r="G3" s="54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8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8" customHeight="1" x14ac:dyDescent="0.7">
      <c r="A5" s="50"/>
      <c r="B5" s="20" t="s">
        <v>66</v>
      </c>
      <c r="C5" s="43" t="str">
        <f>ฉบับครู!B5</f>
        <v>5/7</v>
      </c>
      <c r="D5" s="48">
        <f>ฉบับนักเรียน!C5</f>
        <v>42971</v>
      </c>
      <c r="E5" s="51" t="str">
        <f>ฉบับนักเรียน!D5</f>
        <v>นายขวัญราชันย์  จ้อยจันทร์</v>
      </c>
      <c r="F5" s="25" t="str">
        <f>ฉบับนักเรียน!E5</f>
        <v>ชาย</v>
      </c>
      <c r="G5" s="25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25">
        <f>ฉบับนักเรียน!AM5</f>
        <v>0</v>
      </c>
      <c r="L5" s="25" t="str">
        <f t="shared" ref="L5:L44" si="2">IF(K5&lt;5,"ปกติ",IF(K5&lt;7,"เสี่ยง","มีปัญหา"))</f>
        <v>ปกติ</v>
      </c>
      <c r="M5" s="25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IF(R5&lt;16,"ปกติ",IF(R5&lt;20,"เสี่ยง","มีปัญหา"))</f>
        <v>ปกติ</v>
      </c>
      <c r="T5" s="50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8" customHeight="1" x14ac:dyDescent="0.7">
      <c r="A6" s="50"/>
      <c r="B6" s="20" t="s">
        <v>13</v>
      </c>
      <c r="C6" s="43" t="str">
        <f>ฉบับครู!B6</f>
        <v>5/7</v>
      </c>
      <c r="D6" s="48">
        <f>ฉบับนักเรียน!C6</f>
        <v>43387</v>
      </c>
      <c r="E6" s="51" t="str">
        <f>ฉบับนักเรียน!D6</f>
        <v>นายณัฐยศ  รสธรรม</v>
      </c>
      <c r="F6" s="25" t="str">
        <f>ฉบับนักเรียน!E6</f>
        <v>ชาย</v>
      </c>
      <c r="G6" s="25">
        <f>ฉบับนักเรียน!AF6</f>
        <v>0</v>
      </c>
      <c r="H6" s="25" t="str">
        <f t="shared" si="0"/>
        <v>ปกติ</v>
      </c>
      <c r="I6" s="25">
        <f>ฉบับนักเรียน!AI6</f>
        <v>0</v>
      </c>
      <c r="J6" s="25" t="str">
        <f t="shared" si="1"/>
        <v>ปกติ</v>
      </c>
      <c r="K6" s="25">
        <f>ฉบับนักเรียน!AM6</f>
        <v>0</v>
      </c>
      <c r="L6" s="25" t="str">
        <f t="shared" si="2"/>
        <v>ปกติ</v>
      </c>
      <c r="M6" s="25">
        <f>ฉบับนักเรียน!AQ6</f>
        <v>0</v>
      </c>
      <c r="N6" s="25" t="str">
        <f t="shared" si="3"/>
        <v>ปกติ</v>
      </c>
      <c r="O6" s="26">
        <f>ฉบับนักเรียน!AS6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8" customHeight="1" x14ac:dyDescent="0.7">
      <c r="A7" s="50"/>
      <c r="B7" s="20" t="s">
        <v>14</v>
      </c>
      <c r="C7" s="43" t="str">
        <f>ฉบับครู!B7</f>
        <v>5/7</v>
      </c>
      <c r="D7" s="48">
        <f>ฉบับนักเรียน!C7</f>
        <v>43422</v>
      </c>
      <c r="E7" s="51" t="str">
        <f>ฉบับนักเรียน!D7</f>
        <v>นายปภังกร  สิทธิบุญชัย</v>
      </c>
      <c r="F7" s="25" t="str">
        <f>ฉบับนักเรียน!E7</f>
        <v>ชาย</v>
      </c>
      <c r="G7" s="25">
        <f>ฉบับนักเรียน!AF7</f>
        <v>0</v>
      </c>
      <c r="H7" s="25" t="str">
        <f t="shared" si="0"/>
        <v>ปกติ</v>
      </c>
      <c r="I7" s="25">
        <f>ฉบับนักเรียน!AI7</f>
        <v>0</v>
      </c>
      <c r="J7" s="25" t="str">
        <f t="shared" si="1"/>
        <v>ปกติ</v>
      </c>
      <c r="K7" s="25">
        <f>ฉบับนักเรียน!AM7</f>
        <v>0</v>
      </c>
      <c r="L7" s="25" t="str">
        <f t="shared" si="2"/>
        <v>ปกติ</v>
      </c>
      <c r="M7" s="25">
        <f>ฉบับนักเรียน!AQ7</f>
        <v>0</v>
      </c>
      <c r="N7" s="25" t="str">
        <f t="shared" si="3"/>
        <v>ปกติ</v>
      </c>
      <c r="O7" s="25">
        <f>ฉบับนักเรียน!AS7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8" customHeight="1" x14ac:dyDescent="0.7">
      <c r="A8" s="50"/>
      <c r="B8" s="20" t="s">
        <v>15</v>
      </c>
      <c r="C8" s="43" t="str">
        <f>ฉบับครู!B8</f>
        <v>5/7</v>
      </c>
      <c r="D8" s="48">
        <f>ฉบับนักเรียน!C8</f>
        <v>43502</v>
      </c>
      <c r="E8" s="51" t="str">
        <f>ฉบับนักเรียน!D8</f>
        <v>นายอติกันต์  จินตนาศิริกุล</v>
      </c>
      <c r="F8" s="25" t="str">
        <f>ฉบับนักเรียน!E8</f>
        <v>ชาย</v>
      </c>
      <c r="G8" s="25">
        <f>ฉบับนักเรียน!AF8</f>
        <v>0</v>
      </c>
      <c r="H8" s="25" t="str">
        <f t="shared" si="0"/>
        <v>ปกติ</v>
      </c>
      <c r="I8" s="25">
        <f>ฉบับนักเรียน!AI8</f>
        <v>0</v>
      </c>
      <c r="J8" s="25" t="str">
        <f t="shared" si="1"/>
        <v>ปกติ</v>
      </c>
      <c r="K8" s="25">
        <f>ฉบับนักเรียน!AM8</f>
        <v>0</v>
      </c>
      <c r="L8" s="25" t="str">
        <f t="shared" si="2"/>
        <v>ปกติ</v>
      </c>
      <c r="M8" s="25">
        <f>ฉบับนักเรียน!AQ8</f>
        <v>0</v>
      </c>
      <c r="N8" s="25" t="str">
        <f t="shared" si="3"/>
        <v>ปกติ</v>
      </c>
      <c r="O8" s="25">
        <f>ฉบับนักเรียน!AS8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8" customHeight="1" x14ac:dyDescent="0.7">
      <c r="A9" s="50"/>
      <c r="B9" s="20" t="s">
        <v>16</v>
      </c>
      <c r="C9" s="43" t="str">
        <f>ฉบับครู!B9</f>
        <v>5/7</v>
      </c>
      <c r="D9" s="48">
        <f>ฉบับนักเรียน!C9</f>
        <v>43532</v>
      </c>
      <c r="E9" s="51" t="str">
        <f>ฉบับนักเรียน!D9</f>
        <v>นายกฤตภาส  มียิ่ง</v>
      </c>
      <c r="F9" s="25" t="str">
        <f>ฉบับนักเรียน!E9</f>
        <v>ชาย</v>
      </c>
      <c r="G9" s="25">
        <f>ฉบับนักเรียน!AF9</f>
        <v>0</v>
      </c>
      <c r="H9" s="25" t="str">
        <f t="shared" si="0"/>
        <v>ปกติ</v>
      </c>
      <c r="I9" s="25">
        <f>ฉบับนักเรียน!AI9</f>
        <v>0</v>
      </c>
      <c r="J9" s="25" t="str">
        <f t="shared" si="1"/>
        <v>ปกติ</v>
      </c>
      <c r="K9" s="25">
        <f>ฉบับนักเรียน!AM9</f>
        <v>0</v>
      </c>
      <c r="L9" s="25" t="str">
        <f t="shared" si="2"/>
        <v>ปกติ</v>
      </c>
      <c r="M9" s="25">
        <f>ฉบับนักเรียน!AQ9</f>
        <v>0</v>
      </c>
      <c r="N9" s="25" t="str">
        <f t="shared" si="3"/>
        <v>ปกติ</v>
      </c>
      <c r="O9" s="26">
        <f>ฉบับนักเรียน!AS9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8" customHeight="1" x14ac:dyDescent="0.7">
      <c r="A10" s="50"/>
      <c r="B10" s="20" t="s">
        <v>17</v>
      </c>
      <c r="C10" s="43" t="str">
        <f>ฉบับครู!B10</f>
        <v>5/7</v>
      </c>
      <c r="D10" s="48">
        <f>ฉบับนักเรียน!C10</f>
        <v>43588</v>
      </c>
      <c r="E10" s="51" t="str">
        <f>ฉบับนักเรียน!D10</f>
        <v>นายปยุต  ศักดิ์ศิริสัมพันธ์</v>
      </c>
      <c r="F10" s="25" t="str">
        <f>ฉบับนักเรียน!E10</f>
        <v>ชาย</v>
      </c>
      <c r="G10" s="25">
        <f>ฉบับนักเรียน!AF10</f>
        <v>0</v>
      </c>
      <c r="H10" s="25" t="str">
        <f t="shared" si="0"/>
        <v>ปกติ</v>
      </c>
      <c r="I10" s="25">
        <f>ฉบับนักเรียน!AI10</f>
        <v>0</v>
      </c>
      <c r="J10" s="25" t="str">
        <f t="shared" si="1"/>
        <v>ปกติ</v>
      </c>
      <c r="K10" s="25">
        <f>ฉบับนักเรียน!AM10</f>
        <v>0</v>
      </c>
      <c r="L10" s="25" t="str">
        <f t="shared" si="2"/>
        <v>ปกติ</v>
      </c>
      <c r="M10" s="25">
        <f>ฉบับนักเรียน!AQ10</f>
        <v>0</v>
      </c>
      <c r="N10" s="25" t="str">
        <f t="shared" si="3"/>
        <v>ปกติ</v>
      </c>
      <c r="O10" s="25">
        <f>ฉบับนักเรียน!AS10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8" customHeight="1" x14ac:dyDescent="0.7">
      <c r="A11" s="50"/>
      <c r="B11" s="20" t="s">
        <v>18</v>
      </c>
      <c r="C11" s="43" t="str">
        <f>ฉบับครู!B11</f>
        <v>5/7</v>
      </c>
      <c r="D11" s="48">
        <f>ฉบับนักเรียน!C11</f>
        <v>43631</v>
      </c>
      <c r="E11" s="51" t="str">
        <f>ฉบับนักเรียน!D11</f>
        <v>นายภัทรพล  จอมคำสิงห์</v>
      </c>
      <c r="F11" s="25" t="str">
        <f>ฉบับนักเรียน!E11</f>
        <v>ชาย</v>
      </c>
      <c r="G11" s="25">
        <f>ฉบับนักเรียน!AF11</f>
        <v>0</v>
      </c>
      <c r="H11" s="25" t="str">
        <f t="shared" si="0"/>
        <v>ปกติ</v>
      </c>
      <c r="I11" s="25">
        <f>ฉบับนักเรียน!AI11</f>
        <v>0</v>
      </c>
      <c r="J11" s="25" t="str">
        <f t="shared" si="1"/>
        <v>ปกติ</v>
      </c>
      <c r="K11" s="25">
        <f>ฉบับนักเรียน!AM11</f>
        <v>0</v>
      </c>
      <c r="L11" s="25" t="str">
        <f t="shared" si="2"/>
        <v>ปกติ</v>
      </c>
      <c r="M11" s="25">
        <f>ฉบับนักเรียน!AQ11</f>
        <v>0</v>
      </c>
      <c r="N11" s="25" t="str">
        <f t="shared" si="3"/>
        <v>ปกติ</v>
      </c>
      <c r="O11" s="25">
        <f>ฉบับนักเรียน!AS11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8" customHeight="1" x14ac:dyDescent="0.7">
      <c r="A12" s="50"/>
      <c r="B12" s="20" t="s">
        <v>19</v>
      </c>
      <c r="C12" s="43" t="str">
        <f>ฉบับครู!B12</f>
        <v>5/7</v>
      </c>
      <c r="D12" s="48">
        <f>ฉบับนักเรียน!C12</f>
        <v>43679</v>
      </c>
      <c r="E12" s="51" t="str">
        <f>ฉบับนักเรียน!D12</f>
        <v>นายพงศกร  สาโพนทัน</v>
      </c>
      <c r="F12" s="25" t="str">
        <f>ฉบับนักเรียน!E12</f>
        <v>ชาย</v>
      </c>
      <c r="G12" s="25">
        <f>ฉบับนักเรียน!AF12</f>
        <v>0</v>
      </c>
      <c r="H12" s="25" t="str">
        <f t="shared" si="0"/>
        <v>ปกติ</v>
      </c>
      <c r="I12" s="25">
        <f>ฉบับนักเรียน!AI12</f>
        <v>0</v>
      </c>
      <c r="J12" s="25" t="str">
        <f t="shared" si="1"/>
        <v>ปกติ</v>
      </c>
      <c r="K12" s="25">
        <f>ฉบับนักเรียน!AM12</f>
        <v>0</v>
      </c>
      <c r="L12" s="25" t="str">
        <f t="shared" si="2"/>
        <v>ปกติ</v>
      </c>
      <c r="M12" s="25">
        <f>ฉบับนักเรียน!AQ12</f>
        <v>0</v>
      </c>
      <c r="N12" s="25" t="str">
        <f t="shared" si="3"/>
        <v>ปกติ</v>
      </c>
      <c r="O12" s="25">
        <f>ฉบับนักเรียน!AS12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7">
      <c r="A13" s="50"/>
      <c r="B13" s="20" t="s">
        <v>20</v>
      </c>
      <c r="C13" s="43" t="str">
        <f>ฉบับครู!B13</f>
        <v>5/7</v>
      </c>
      <c r="D13" s="48">
        <f>ฉบับนักเรียน!C13</f>
        <v>43686</v>
      </c>
      <c r="E13" s="51" t="str">
        <f>ฉบับนักเรียน!D13</f>
        <v>นายวัชสันห์  นาโควงค์</v>
      </c>
      <c r="F13" s="25" t="str">
        <f>ฉบับนักเรียน!E13</f>
        <v>ชาย</v>
      </c>
      <c r="G13" s="25">
        <f>ฉบับนักเรียน!AF13</f>
        <v>0</v>
      </c>
      <c r="H13" s="25" t="str">
        <f t="shared" si="0"/>
        <v>ปกติ</v>
      </c>
      <c r="I13" s="25">
        <f>ฉบับนักเรียน!AI13</f>
        <v>0</v>
      </c>
      <c r="J13" s="25" t="str">
        <f t="shared" si="1"/>
        <v>ปกติ</v>
      </c>
      <c r="K13" s="25">
        <f>ฉบับนักเรียน!AM13</f>
        <v>0</v>
      </c>
      <c r="L13" s="25" t="str">
        <f t="shared" si="2"/>
        <v>ปกติ</v>
      </c>
      <c r="M13" s="25">
        <f>ฉบับนักเรียน!AQ13</f>
        <v>0</v>
      </c>
      <c r="N13" s="25" t="str">
        <f t="shared" si="3"/>
        <v>ปกติ</v>
      </c>
      <c r="O13" s="25">
        <f>ฉบับนักเรียน!AS13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7">
      <c r="A14" s="50"/>
      <c r="B14" s="20" t="s">
        <v>21</v>
      </c>
      <c r="C14" s="43" t="str">
        <f>ฉบับครู!B14</f>
        <v>5/7</v>
      </c>
      <c r="D14" s="48">
        <f>ฉบับนักเรียน!C14</f>
        <v>43857</v>
      </c>
      <c r="E14" s="51" t="str">
        <f>ฉบับนักเรียน!D14</f>
        <v>นายธีรวุฒิ  เพ็ญโฉม</v>
      </c>
      <c r="F14" s="25" t="str">
        <f>ฉบับนักเรียน!E14</f>
        <v>ชาย</v>
      </c>
      <c r="G14" s="25">
        <f>ฉบับนักเรียน!AF14</f>
        <v>0</v>
      </c>
      <c r="H14" s="25" t="str">
        <f t="shared" si="0"/>
        <v>ปกติ</v>
      </c>
      <c r="I14" s="25">
        <f>ฉบับนักเรียน!AI14</f>
        <v>0</v>
      </c>
      <c r="J14" s="25" t="str">
        <f t="shared" si="1"/>
        <v>ปกติ</v>
      </c>
      <c r="K14" s="25">
        <f>ฉบับนักเรียน!AM14</f>
        <v>0</v>
      </c>
      <c r="L14" s="25" t="str">
        <f t="shared" si="2"/>
        <v>ปกติ</v>
      </c>
      <c r="M14" s="25">
        <f>ฉบับนักเรียน!AQ14</f>
        <v>0</v>
      </c>
      <c r="N14" s="25" t="str">
        <f t="shared" si="3"/>
        <v>ปกติ</v>
      </c>
      <c r="O14" s="25">
        <f>ฉบับนักเรียน!AS14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7">
      <c r="A15" s="50"/>
      <c r="B15" s="20" t="s">
        <v>22</v>
      </c>
      <c r="C15" s="43" t="str">
        <f>ฉบับครู!B15</f>
        <v>5/7</v>
      </c>
      <c r="D15" s="48">
        <f>ฉบับนักเรียน!C15</f>
        <v>43867</v>
      </c>
      <c r="E15" s="51" t="str">
        <f>ฉบับนักเรียน!D15</f>
        <v>นายศิวดล  รัตนเกื้อ</v>
      </c>
      <c r="F15" s="25" t="str">
        <f>ฉบับนักเรียน!E15</f>
        <v>ชาย</v>
      </c>
      <c r="G15" s="25">
        <f>ฉบับนักเรียน!AF15</f>
        <v>0</v>
      </c>
      <c r="H15" s="25" t="str">
        <f t="shared" si="0"/>
        <v>ปกติ</v>
      </c>
      <c r="I15" s="25">
        <f>ฉบับนักเรียน!AI15</f>
        <v>0</v>
      </c>
      <c r="J15" s="25" t="str">
        <f t="shared" si="1"/>
        <v>ปกติ</v>
      </c>
      <c r="K15" s="25">
        <f>ฉบับนักเรียน!AM15</f>
        <v>0</v>
      </c>
      <c r="L15" s="25" t="str">
        <f t="shared" si="2"/>
        <v>ปกติ</v>
      </c>
      <c r="M15" s="25">
        <f>ฉบับนักเรียน!AQ15</f>
        <v>0</v>
      </c>
      <c r="N15" s="25" t="str">
        <f t="shared" si="3"/>
        <v>ปกติ</v>
      </c>
      <c r="O15" s="25">
        <f>ฉบับนักเรียน!AS15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7">
      <c r="A16" s="50"/>
      <c r="B16" s="20" t="s">
        <v>23</v>
      </c>
      <c r="C16" s="43" t="str">
        <f>ฉบับครู!B16</f>
        <v>5/7</v>
      </c>
      <c r="D16" s="48">
        <f>ฉบับนักเรียน!C16</f>
        <v>43900</v>
      </c>
      <c r="E16" s="51" t="str">
        <f>ฉบับนักเรียน!D16</f>
        <v>นายธนวัฒน์  ศิริ</v>
      </c>
      <c r="F16" s="25" t="str">
        <f>ฉบับนักเรียน!E16</f>
        <v>ชาย</v>
      </c>
      <c r="G16" s="25">
        <f>ฉบับนักเรียน!AF16</f>
        <v>0</v>
      </c>
      <c r="H16" s="25" t="str">
        <f t="shared" si="0"/>
        <v>ปกติ</v>
      </c>
      <c r="I16" s="25">
        <f>ฉบับนักเรียน!AI16</f>
        <v>0</v>
      </c>
      <c r="J16" s="25" t="str">
        <f t="shared" si="1"/>
        <v>ปกติ</v>
      </c>
      <c r="K16" s="25">
        <f>ฉบับนักเรียน!AM16</f>
        <v>0</v>
      </c>
      <c r="L16" s="25" t="str">
        <f t="shared" si="2"/>
        <v>ปกติ</v>
      </c>
      <c r="M16" s="25">
        <f>ฉบับนักเรียน!AQ16</f>
        <v>0</v>
      </c>
      <c r="N16" s="25" t="str">
        <f t="shared" si="3"/>
        <v>ปกติ</v>
      </c>
      <c r="O16" s="25">
        <f>ฉบับนักเรียน!AS16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7">
      <c r="A17" s="50"/>
      <c r="B17" s="20" t="s">
        <v>24</v>
      </c>
      <c r="C17" s="43" t="str">
        <f>ฉบับครู!B17</f>
        <v>5/7</v>
      </c>
      <c r="D17" s="48">
        <f>ฉบับนักเรียน!C17</f>
        <v>46261</v>
      </c>
      <c r="E17" s="51" t="str">
        <f>ฉบับนักเรียน!D17</f>
        <v>นายเพชรเงิน  สิทธิศักดิ์</v>
      </c>
      <c r="F17" s="25" t="str">
        <f>ฉบับนักเรียน!E17</f>
        <v>ชาย</v>
      </c>
      <c r="G17" s="25">
        <f>ฉบับนักเรียน!AF17</f>
        <v>0</v>
      </c>
      <c r="H17" s="25" t="str">
        <f t="shared" si="0"/>
        <v>ปกติ</v>
      </c>
      <c r="I17" s="25">
        <f>ฉบับนักเรียน!AI17</f>
        <v>0</v>
      </c>
      <c r="J17" s="25" t="str">
        <f t="shared" si="1"/>
        <v>ปกติ</v>
      </c>
      <c r="K17" s="25">
        <f>ฉบับนักเรียน!AM17</f>
        <v>0</v>
      </c>
      <c r="L17" s="25" t="str">
        <f t="shared" si="2"/>
        <v>ปกติ</v>
      </c>
      <c r="M17" s="25">
        <f>ฉบับนักเรียน!AQ17</f>
        <v>0</v>
      </c>
      <c r="N17" s="25" t="str">
        <f t="shared" si="3"/>
        <v>ปกติ</v>
      </c>
      <c r="O17" s="26">
        <f>ฉบับนักเรียน!AS17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7">
      <c r="A18" s="50"/>
      <c r="B18" s="20" t="s">
        <v>25</v>
      </c>
      <c r="C18" s="43" t="str">
        <f>ฉบับครู!B18</f>
        <v>5/7</v>
      </c>
      <c r="D18" s="48">
        <f>ฉบับนักเรียน!C18</f>
        <v>43412</v>
      </c>
      <c r="E18" s="51" t="str">
        <f>ฉบับนักเรียน!D18</f>
        <v>นางสาวชลิลดา  อุปสาร</v>
      </c>
      <c r="F18" s="25" t="str">
        <f>ฉบับนักเรียน!E18</f>
        <v>หญิง</v>
      </c>
      <c r="G18" s="25">
        <f>ฉบับนักเรียน!AF18</f>
        <v>0</v>
      </c>
      <c r="H18" s="25" t="str">
        <f t="shared" si="0"/>
        <v>ปกติ</v>
      </c>
      <c r="I18" s="25">
        <f>ฉบับนักเรียน!AI18</f>
        <v>0</v>
      </c>
      <c r="J18" s="25" t="str">
        <f t="shared" si="1"/>
        <v>ปกติ</v>
      </c>
      <c r="K18" s="25">
        <f>ฉบับนักเรียน!AM18</f>
        <v>0</v>
      </c>
      <c r="L18" s="25" t="str">
        <f t="shared" si="2"/>
        <v>ปกติ</v>
      </c>
      <c r="M18" s="25">
        <f>ฉบับนักเรียน!AQ18</f>
        <v>0</v>
      </c>
      <c r="N18" s="25" t="str">
        <f t="shared" si="3"/>
        <v>ปกติ</v>
      </c>
      <c r="O18" s="25">
        <f>ฉบับนักเรียน!AS18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7">
      <c r="A19" s="50"/>
      <c r="B19" s="20" t="s">
        <v>26</v>
      </c>
      <c r="C19" s="43" t="str">
        <f>ฉบับครู!B19</f>
        <v>5/7</v>
      </c>
      <c r="D19" s="48">
        <f>ฉบับนักเรียน!C19</f>
        <v>43442</v>
      </c>
      <c r="E19" s="51" t="str">
        <f>ฉบับนักเรียน!D19</f>
        <v>นางสาวกิตติยาภรณ์  อุจจเสน</v>
      </c>
      <c r="F19" s="25" t="str">
        <f>ฉบับนักเรียน!E19</f>
        <v>หญิง</v>
      </c>
      <c r="G19" s="25">
        <f>ฉบับนักเรียน!AF19</f>
        <v>0</v>
      </c>
      <c r="H19" s="25" t="str">
        <f t="shared" si="0"/>
        <v>ปกติ</v>
      </c>
      <c r="I19" s="25">
        <f>ฉบับนักเรียน!AI19</f>
        <v>0</v>
      </c>
      <c r="J19" s="25" t="str">
        <f t="shared" si="1"/>
        <v>ปกติ</v>
      </c>
      <c r="K19" s="25">
        <f>ฉบับนักเรียน!AM19</f>
        <v>0</v>
      </c>
      <c r="L19" s="25" t="str">
        <f t="shared" si="2"/>
        <v>ปกติ</v>
      </c>
      <c r="M19" s="25">
        <f>ฉบับนักเรียน!AQ19</f>
        <v>0</v>
      </c>
      <c r="N19" s="25" t="str">
        <f t="shared" si="3"/>
        <v>ปกติ</v>
      </c>
      <c r="O19" s="25">
        <f>ฉบับนักเรียน!AS19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7">
      <c r="A20" s="50"/>
      <c r="B20" s="20" t="s">
        <v>27</v>
      </c>
      <c r="C20" s="43" t="str">
        <f>ฉบับครู!B20</f>
        <v>5/7</v>
      </c>
      <c r="D20" s="48">
        <f>ฉบับนักเรียน!C20</f>
        <v>43510</v>
      </c>
      <c r="E20" s="51" t="str">
        <f>ฉบับนักเรียน!D20</f>
        <v>นางสาวดวงกมล  หอมเกตุ</v>
      </c>
      <c r="F20" s="25" t="str">
        <f>ฉบับนักเรียน!E20</f>
        <v>หญิง</v>
      </c>
      <c r="G20" s="25">
        <f>ฉบับนักเรียน!AF20</f>
        <v>0</v>
      </c>
      <c r="H20" s="25" t="str">
        <f t="shared" si="0"/>
        <v>ปกติ</v>
      </c>
      <c r="I20" s="25">
        <f>ฉบับนักเรียน!AI20</f>
        <v>0</v>
      </c>
      <c r="J20" s="25" t="str">
        <f t="shared" si="1"/>
        <v>ปกติ</v>
      </c>
      <c r="K20" s="25">
        <f>ฉบับนักเรียน!AM20</f>
        <v>0</v>
      </c>
      <c r="L20" s="25" t="str">
        <f t="shared" si="2"/>
        <v>ปกติ</v>
      </c>
      <c r="M20" s="25">
        <f>ฉบับนักเรียน!AQ20</f>
        <v>0</v>
      </c>
      <c r="N20" s="25" t="str">
        <f t="shared" si="3"/>
        <v>ปกติ</v>
      </c>
      <c r="O20" s="25">
        <f>ฉบับนักเรียน!AS20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7">
      <c r="A21" s="50"/>
      <c r="B21" s="20" t="s">
        <v>28</v>
      </c>
      <c r="C21" s="43" t="str">
        <f>ฉบับครู!B21</f>
        <v>5/7</v>
      </c>
      <c r="D21" s="48">
        <f>ฉบับนักเรียน!C21</f>
        <v>43513</v>
      </c>
      <c r="E21" s="51" t="str">
        <f>ฉบับนักเรียน!D21</f>
        <v>นางสาวนฏมน  สอนละ</v>
      </c>
      <c r="F21" s="25" t="str">
        <f>ฉบับนักเรียน!E21</f>
        <v>หญิง</v>
      </c>
      <c r="G21" s="25">
        <f>ฉบับนักเรียน!AF21</f>
        <v>0</v>
      </c>
      <c r="H21" s="25" t="str">
        <f t="shared" si="0"/>
        <v>ปกติ</v>
      </c>
      <c r="I21" s="25">
        <f>ฉบับนักเรียน!AI21</f>
        <v>0</v>
      </c>
      <c r="J21" s="25" t="str">
        <f t="shared" si="1"/>
        <v>ปกติ</v>
      </c>
      <c r="K21" s="25">
        <f>ฉบับนักเรียน!AM21</f>
        <v>0</v>
      </c>
      <c r="L21" s="25" t="str">
        <f t="shared" si="2"/>
        <v>ปกติ</v>
      </c>
      <c r="M21" s="25">
        <f>ฉบับนักเรียน!AQ21</f>
        <v>0</v>
      </c>
      <c r="N21" s="25" t="str">
        <f t="shared" si="3"/>
        <v>ปกติ</v>
      </c>
      <c r="O21" s="25">
        <f>ฉบับนักเรียน!AS21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7">
      <c r="A22" s="50"/>
      <c r="B22" s="20" t="s">
        <v>29</v>
      </c>
      <c r="C22" s="43" t="str">
        <f>ฉบับครู!B22</f>
        <v>5/7</v>
      </c>
      <c r="D22" s="48">
        <f>ฉบับนักเรียน!C22</f>
        <v>43551</v>
      </c>
      <c r="E22" s="51" t="str">
        <f>ฉบับนักเรียน!D22</f>
        <v>นางสาวณัชชา  ศรุดานันทะ</v>
      </c>
      <c r="F22" s="25" t="str">
        <f>ฉบับนักเรียน!E22</f>
        <v>หญิง</v>
      </c>
      <c r="G22" s="25">
        <f>ฉบับนักเรียน!AF22</f>
        <v>0</v>
      </c>
      <c r="H22" s="25" t="str">
        <f t="shared" si="0"/>
        <v>ปกติ</v>
      </c>
      <c r="I22" s="25">
        <f>ฉบับนักเรียน!AI22</f>
        <v>0</v>
      </c>
      <c r="J22" s="25" t="str">
        <f t="shared" si="1"/>
        <v>ปกติ</v>
      </c>
      <c r="K22" s="25">
        <f>ฉบับนักเรียน!AM22</f>
        <v>0</v>
      </c>
      <c r="L22" s="25" t="str">
        <f t="shared" si="2"/>
        <v>ปกติ</v>
      </c>
      <c r="M22" s="25">
        <f>ฉบับนักเรียน!AQ22</f>
        <v>0</v>
      </c>
      <c r="N22" s="25" t="str">
        <f t="shared" si="3"/>
        <v>ปกติ</v>
      </c>
      <c r="O22" s="25">
        <f>ฉบับนักเรียน!AS22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7">
      <c r="A23" s="50"/>
      <c r="B23" s="20" t="s">
        <v>30</v>
      </c>
      <c r="C23" s="43" t="str">
        <f>ฉบับครู!B23</f>
        <v>5/7</v>
      </c>
      <c r="D23" s="48">
        <f>ฉบับนักเรียน!C23</f>
        <v>43603</v>
      </c>
      <c r="E23" s="51" t="str">
        <f>ฉบับนักเรียน!D23</f>
        <v>นางสาวบุณยาพร  พันชนะ</v>
      </c>
      <c r="F23" s="25" t="str">
        <f>ฉบับนักเรียน!E23</f>
        <v>หญิง</v>
      </c>
      <c r="G23" s="25">
        <f>ฉบับนักเรียน!AF23</f>
        <v>0</v>
      </c>
      <c r="H23" s="25" t="str">
        <f t="shared" si="0"/>
        <v>ปกติ</v>
      </c>
      <c r="I23" s="25">
        <f>ฉบับนักเรียน!AI23</f>
        <v>0</v>
      </c>
      <c r="J23" s="25" t="str">
        <f t="shared" si="1"/>
        <v>ปกติ</v>
      </c>
      <c r="K23" s="25">
        <f>ฉบับนักเรียน!AM23</f>
        <v>0</v>
      </c>
      <c r="L23" s="25" t="str">
        <f t="shared" si="2"/>
        <v>ปกติ</v>
      </c>
      <c r="M23" s="25">
        <f>ฉบับนักเรียน!AQ23</f>
        <v>0</v>
      </c>
      <c r="N23" s="25" t="str">
        <f t="shared" si="3"/>
        <v>ปกติ</v>
      </c>
      <c r="O23" s="25">
        <f>ฉบับนักเรียน!AS23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7">
      <c r="A24" s="50"/>
      <c r="B24" s="20" t="s">
        <v>31</v>
      </c>
      <c r="C24" s="43" t="str">
        <f>ฉบับครู!B24</f>
        <v>5/7</v>
      </c>
      <c r="D24" s="48">
        <f>ฉบับนักเรียน!C24</f>
        <v>43614</v>
      </c>
      <c r="E24" s="51" t="str">
        <f>ฉบับนักเรียน!D24</f>
        <v>นางสาววารุณี  เตชจรัสเรือง</v>
      </c>
      <c r="F24" s="25" t="str">
        <f>ฉบับนักเรียน!E24</f>
        <v>หญิง</v>
      </c>
      <c r="G24" s="25">
        <f>ฉบับนักเรียน!AF24</f>
        <v>0</v>
      </c>
      <c r="H24" s="25" t="str">
        <f t="shared" si="0"/>
        <v>ปกติ</v>
      </c>
      <c r="I24" s="25">
        <f>ฉบับนักเรียน!AI24</f>
        <v>0</v>
      </c>
      <c r="J24" s="25" t="str">
        <f t="shared" si="1"/>
        <v>ปกติ</v>
      </c>
      <c r="K24" s="25">
        <f>ฉบับนักเรียน!AM24</f>
        <v>0</v>
      </c>
      <c r="L24" s="25" t="str">
        <f t="shared" si="2"/>
        <v>ปกติ</v>
      </c>
      <c r="M24" s="25">
        <f>ฉบับนักเรียน!AQ24</f>
        <v>0</v>
      </c>
      <c r="N24" s="25" t="str">
        <f t="shared" si="3"/>
        <v>ปกติ</v>
      </c>
      <c r="O24" s="25">
        <f>ฉบับนักเรียน!AS24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7">
      <c r="A25" s="50"/>
      <c r="B25" s="20" t="s">
        <v>32</v>
      </c>
      <c r="C25" s="43" t="str">
        <f>ฉบับครู!B25</f>
        <v>5/7</v>
      </c>
      <c r="D25" s="48">
        <f>ฉบับนักเรียน!C25</f>
        <v>43616</v>
      </c>
      <c r="E25" s="51" t="str">
        <f>ฉบับนักเรียน!D25</f>
        <v>นางสาวสุจิตตรา  มั่นคง</v>
      </c>
      <c r="F25" s="25" t="str">
        <f>ฉบับนักเรียน!E25</f>
        <v>หญิง</v>
      </c>
      <c r="G25" s="25">
        <f>ฉบับนักเรียน!AF25</f>
        <v>0</v>
      </c>
      <c r="H25" s="25" t="str">
        <f t="shared" si="0"/>
        <v>ปกติ</v>
      </c>
      <c r="I25" s="25">
        <f>ฉบับนักเรียน!AI25</f>
        <v>0</v>
      </c>
      <c r="J25" s="25" t="str">
        <f t="shared" si="1"/>
        <v>ปกติ</v>
      </c>
      <c r="K25" s="25">
        <f>ฉบับนักเรียน!AM25</f>
        <v>0</v>
      </c>
      <c r="L25" s="25" t="str">
        <f t="shared" si="2"/>
        <v>ปกติ</v>
      </c>
      <c r="M25" s="25">
        <f>ฉบับนักเรียน!AQ25</f>
        <v>0</v>
      </c>
      <c r="N25" s="25" t="str">
        <f t="shared" si="3"/>
        <v>ปกติ</v>
      </c>
      <c r="O25" s="25">
        <f>ฉบับนักเรียน!AS25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7">
      <c r="A26" s="50"/>
      <c r="B26" s="20" t="s">
        <v>33</v>
      </c>
      <c r="C26" s="43" t="str">
        <f>ฉบับครู!B26</f>
        <v>5/7</v>
      </c>
      <c r="D26" s="48">
        <f>ฉบับนักเรียน!C26</f>
        <v>43693</v>
      </c>
      <c r="E26" s="51" t="str">
        <f>ฉบับนักเรียน!D26</f>
        <v>นางสาวณัฐกาญจน์  มากทรัพย์</v>
      </c>
      <c r="F26" s="25" t="str">
        <f>ฉบับนักเรียน!E26</f>
        <v>หญิง</v>
      </c>
      <c r="G26" s="25">
        <f>ฉบับนักเรียน!AF26</f>
        <v>0</v>
      </c>
      <c r="H26" s="25" t="str">
        <f t="shared" si="0"/>
        <v>ปกติ</v>
      </c>
      <c r="I26" s="25">
        <f>ฉบับนักเรียน!AI26</f>
        <v>0</v>
      </c>
      <c r="J26" s="25" t="str">
        <f t="shared" si="1"/>
        <v>ปกติ</v>
      </c>
      <c r="K26" s="25">
        <f>ฉบับนักเรียน!AM26</f>
        <v>0</v>
      </c>
      <c r="L26" s="25" t="str">
        <f t="shared" si="2"/>
        <v>ปกติ</v>
      </c>
      <c r="M26" s="25">
        <f>ฉบับนักเรียน!AQ26</f>
        <v>0</v>
      </c>
      <c r="N26" s="25" t="str">
        <f t="shared" si="3"/>
        <v>ปกติ</v>
      </c>
      <c r="O26" s="25">
        <f>ฉบับนักเรียน!AS26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7">
      <c r="A27" s="50"/>
      <c r="B27" s="20" t="s">
        <v>34</v>
      </c>
      <c r="C27" s="43" t="str">
        <f>ฉบับครู!B27</f>
        <v>5/7</v>
      </c>
      <c r="D27" s="48">
        <f>ฉบับนักเรียน!C27</f>
        <v>43703</v>
      </c>
      <c r="E27" s="51" t="str">
        <f>ฉบับนักเรียน!D27</f>
        <v>นางสาวปาณิสา  จันทร์ชมภู</v>
      </c>
      <c r="F27" s="25" t="str">
        <f>ฉบับนักเรียน!E27</f>
        <v>หญิง</v>
      </c>
      <c r="G27" s="25">
        <f>ฉบับนักเรียน!AF27</f>
        <v>0</v>
      </c>
      <c r="H27" s="25" t="str">
        <f t="shared" si="0"/>
        <v>ปกติ</v>
      </c>
      <c r="I27" s="25">
        <f>ฉบับนักเรียน!AI27</f>
        <v>0</v>
      </c>
      <c r="J27" s="25" t="str">
        <f t="shared" si="1"/>
        <v>ปกติ</v>
      </c>
      <c r="K27" s="25">
        <f>ฉบับนักเรียน!AM27</f>
        <v>0</v>
      </c>
      <c r="L27" s="25" t="str">
        <f t="shared" si="2"/>
        <v>ปกติ</v>
      </c>
      <c r="M27" s="25">
        <f>ฉบับนักเรียน!AQ27</f>
        <v>0</v>
      </c>
      <c r="N27" s="25" t="str">
        <f t="shared" si="3"/>
        <v>ปกติ</v>
      </c>
      <c r="O27" s="25">
        <f>ฉบับนักเรียน!AS27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5/7</v>
      </c>
      <c r="D28" s="48">
        <f>ฉบับนักเรียน!C28</f>
        <v>43710</v>
      </c>
      <c r="E28" s="51" t="str">
        <f>ฉบับนักเรียน!D28</f>
        <v>นางสาวศิรภัสสร  เกตุแก้ว</v>
      </c>
      <c r="F28" s="25" t="str">
        <f>ฉบับนักเรียน!E28</f>
        <v>หญิง</v>
      </c>
      <c r="G28" s="25">
        <f>ฉบับนักเรียน!AF28</f>
        <v>0</v>
      </c>
      <c r="H28" s="25" t="str">
        <f t="shared" si="0"/>
        <v>ปกติ</v>
      </c>
      <c r="I28" s="25">
        <f>ฉบับนักเรียน!AI28</f>
        <v>0</v>
      </c>
      <c r="J28" s="25" t="str">
        <f t="shared" si="1"/>
        <v>ปกติ</v>
      </c>
      <c r="K28" s="25">
        <f>ฉบับนักเรียน!AM28</f>
        <v>0</v>
      </c>
      <c r="L28" s="25" t="str">
        <f t="shared" si="2"/>
        <v>ปกติ</v>
      </c>
      <c r="M28" s="25">
        <f>ฉบับนักเรียน!AQ28</f>
        <v>0</v>
      </c>
      <c r="N28" s="25" t="str">
        <f t="shared" si="3"/>
        <v>ปกติ</v>
      </c>
      <c r="O28" s="25">
        <f>ฉบับนักเรียน!AS28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68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5/7</v>
      </c>
      <c r="D29" s="48">
        <f>ฉบับนักเรียน!C29</f>
        <v>43744</v>
      </c>
      <c r="E29" s="51" t="str">
        <f>ฉบับนักเรียน!D29</f>
        <v>นางสาวน้ำหวาน  ช้างเขียว</v>
      </c>
      <c r="F29" s="25" t="str">
        <f>ฉบับนักเรียน!E29</f>
        <v>หญิง</v>
      </c>
      <c r="G29" s="25">
        <f>ฉบับนักเรียน!AF29</f>
        <v>0</v>
      </c>
      <c r="H29" s="25" t="str">
        <f t="shared" si="0"/>
        <v>ปกติ</v>
      </c>
      <c r="I29" s="25">
        <f>ฉบับนักเรียน!AI29</f>
        <v>0</v>
      </c>
      <c r="J29" s="25" t="str">
        <f t="shared" si="1"/>
        <v>ปกติ</v>
      </c>
      <c r="K29" s="25">
        <f>ฉบับนักเรียน!AM29</f>
        <v>0</v>
      </c>
      <c r="L29" s="25" t="str">
        <f t="shared" si="2"/>
        <v>ปกติ</v>
      </c>
      <c r="M29" s="25">
        <f>ฉบับนักเรียน!AQ29</f>
        <v>0</v>
      </c>
      <c r="N29" s="25" t="str">
        <f t="shared" si="3"/>
        <v>ปกติ</v>
      </c>
      <c r="O29" s="25">
        <f>ฉบับนักเรียน!AS29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5/7</v>
      </c>
      <c r="D30" s="48">
        <f>ฉบับนักเรียน!C30</f>
        <v>43747</v>
      </c>
      <c r="E30" s="51" t="str">
        <f>ฉบับนักเรียน!D30</f>
        <v>นางสาวปนัดดา  มานะกุล</v>
      </c>
      <c r="F30" s="25" t="str">
        <f>ฉบับนักเรียน!E30</f>
        <v>หญิง</v>
      </c>
      <c r="G30" s="25">
        <f>ฉบับนักเรียน!AF30</f>
        <v>0</v>
      </c>
      <c r="H30" s="25" t="str">
        <f t="shared" si="0"/>
        <v>ปกติ</v>
      </c>
      <c r="I30" s="25">
        <f>ฉบับนักเรียน!AI30</f>
        <v>0</v>
      </c>
      <c r="J30" s="25" t="str">
        <f t="shared" si="1"/>
        <v>ปกติ</v>
      </c>
      <c r="K30" s="25">
        <f>ฉบับนักเรียน!AM30</f>
        <v>0</v>
      </c>
      <c r="L30" s="25" t="str">
        <f t="shared" si="2"/>
        <v>ปกติ</v>
      </c>
      <c r="M30" s="25">
        <f>ฉบับนักเรียน!AQ30</f>
        <v>0</v>
      </c>
      <c r="N30" s="25" t="str">
        <f t="shared" si="3"/>
        <v>ปกติ</v>
      </c>
      <c r="O30" s="25">
        <f>ฉบับนักเรียน!AS30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5/7</v>
      </c>
      <c r="D31" s="48">
        <f>ฉบับนักเรียน!C31</f>
        <v>43782</v>
      </c>
      <c r="E31" s="51" t="str">
        <f>ฉบับนักเรียน!D31</f>
        <v>นางสาวชนวีร์  เลิศชื่นสุวรรณ</v>
      </c>
      <c r="F31" s="25" t="str">
        <f>ฉบับนักเรียน!E31</f>
        <v>หญิง</v>
      </c>
      <c r="G31" s="25">
        <f>ฉบับนักเรียน!AF31</f>
        <v>0</v>
      </c>
      <c r="H31" s="25" t="str">
        <f t="shared" si="0"/>
        <v>ปกติ</v>
      </c>
      <c r="I31" s="25">
        <f>ฉบับนักเรียน!AI31</f>
        <v>0</v>
      </c>
      <c r="J31" s="25" t="str">
        <f t="shared" si="1"/>
        <v>ปกติ</v>
      </c>
      <c r="K31" s="25">
        <f>ฉบับนักเรียน!AM31</f>
        <v>0</v>
      </c>
      <c r="L31" s="25" t="str">
        <f t="shared" si="2"/>
        <v>ปกติ</v>
      </c>
      <c r="M31" s="25">
        <f>ฉบับนักเรียน!AQ31</f>
        <v>0</v>
      </c>
      <c r="N31" s="25" t="str">
        <f t="shared" si="3"/>
        <v>ปกติ</v>
      </c>
      <c r="O31" s="25">
        <f>ฉบับนักเรียน!AS31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5/7</v>
      </c>
      <c r="D32" s="48">
        <f>ฉบับนักเรียน!C32</f>
        <v>43787</v>
      </c>
      <c r="E32" s="51" t="str">
        <f>ฉบับนักเรียน!D32</f>
        <v>นางสาวธัญพร  มิ่งมิตร</v>
      </c>
      <c r="F32" s="25" t="str">
        <f>ฉบับนักเรียน!E32</f>
        <v>หญิง</v>
      </c>
      <c r="G32" s="25">
        <f>ฉบับนักเรียน!AF32</f>
        <v>0</v>
      </c>
      <c r="H32" s="25" t="str">
        <f t="shared" si="0"/>
        <v>ปกติ</v>
      </c>
      <c r="I32" s="25">
        <f>ฉบับนักเรียน!AI32</f>
        <v>0</v>
      </c>
      <c r="J32" s="25" t="str">
        <f t="shared" si="1"/>
        <v>ปกติ</v>
      </c>
      <c r="K32" s="25">
        <f>ฉบับนักเรียน!AM32</f>
        <v>0</v>
      </c>
      <c r="L32" s="25" t="str">
        <f t="shared" si="2"/>
        <v>ปกติ</v>
      </c>
      <c r="M32" s="25">
        <f>ฉบับนักเรียน!AQ32</f>
        <v>0</v>
      </c>
      <c r="N32" s="25" t="str">
        <f t="shared" si="3"/>
        <v>ปกติ</v>
      </c>
      <c r="O32" s="25">
        <f>ฉบับนักเรียน!AS32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5/7</v>
      </c>
      <c r="D33" s="48">
        <f>ฉบับนักเรียน!C33</f>
        <v>43796</v>
      </c>
      <c r="E33" s="51" t="str">
        <f>ฉบับนักเรียน!D33</f>
        <v>นางสาวศิรประภาว์  จุ้ยภู่</v>
      </c>
      <c r="F33" s="25" t="str">
        <f>ฉบับนักเรียน!E33</f>
        <v>หญิง</v>
      </c>
      <c r="G33" s="25">
        <f>ฉบับนักเรียน!AF33</f>
        <v>0</v>
      </c>
      <c r="H33" s="25" t="str">
        <f t="shared" si="0"/>
        <v>ปกติ</v>
      </c>
      <c r="I33" s="25">
        <f>ฉบับนักเรียน!AI33</f>
        <v>0</v>
      </c>
      <c r="J33" s="25" t="str">
        <f t="shared" si="1"/>
        <v>ปกติ</v>
      </c>
      <c r="K33" s="25">
        <f>ฉบับนักเรียน!AM33</f>
        <v>0</v>
      </c>
      <c r="L33" s="25" t="str">
        <f t="shared" si="2"/>
        <v>ปกติ</v>
      </c>
      <c r="M33" s="25">
        <f>ฉบับนักเรียน!AQ33</f>
        <v>0</v>
      </c>
      <c r="N33" s="25" t="str">
        <f t="shared" si="3"/>
        <v>ปกติ</v>
      </c>
      <c r="O33" s="25">
        <f>ฉบับนักเรียน!AS33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5/7</v>
      </c>
      <c r="D34" s="48">
        <f>ฉบับนักเรียน!C34</f>
        <v>43802</v>
      </c>
      <c r="E34" s="51" t="str">
        <f>ฉบับนักเรียน!D34</f>
        <v>นางสาวอรัญญา  ปุลาโมค</v>
      </c>
      <c r="F34" s="25" t="str">
        <f>ฉบับนักเรียน!E34</f>
        <v>หญิง</v>
      </c>
      <c r="G34" s="25">
        <f>ฉบับนักเรียน!AF34</f>
        <v>0</v>
      </c>
      <c r="H34" s="25" t="str">
        <f t="shared" si="0"/>
        <v>ปกติ</v>
      </c>
      <c r="I34" s="25">
        <f>ฉบับนักเรียน!AI34</f>
        <v>0</v>
      </c>
      <c r="J34" s="25" t="str">
        <f t="shared" si="1"/>
        <v>ปกติ</v>
      </c>
      <c r="K34" s="25">
        <f>ฉบับนักเรียน!AM34</f>
        <v>0</v>
      </c>
      <c r="L34" s="25" t="str">
        <f t="shared" si="2"/>
        <v>ปกติ</v>
      </c>
      <c r="M34" s="25">
        <f>ฉบับนักเรียน!AQ34</f>
        <v>0</v>
      </c>
      <c r="N34" s="25" t="str">
        <f t="shared" si="3"/>
        <v>ปกติ</v>
      </c>
      <c r="O34" s="25">
        <f>ฉบับนักเรียน!AS34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5/7</v>
      </c>
      <c r="D35" s="48">
        <f>ฉบับนักเรียน!C35</f>
        <v>43832</v>
      </c>
      <c r="E35" s="51" t="str">
        <f>ฉบับนักเรียน!D35</f>
        <v>นางสาวธนาภา  นวลอินทร์</v>
      </c>
      <c r="F35" s="25" t="str">
        <f>ฉบับนักเรียน!E35</f>
        <v>หญิง</v>
      </c>
      <c r="G35" s="25">
        <f>ฉบับนักเรียน!AF35</f>
        <v>0</v>
      </c>
      <c r="H35" s="25" t="str">
        <f t="shared" si="0"/>
        <v>ปกติ</v>
      </c>
      <c r="I35" s="25">
        <f>ฉบับนักเรียน!AI35</f>
        <v>0</v>
      </c>
      <c r="J35" s="25" t="str">
        <f t="shared" si="1"/>
        <v>ปกติ</v>
      </c>
      <c r="K35" s="25">
        <f>ฉบับนักเรียน!AM35</f>
        <v>0</v>
      </c>
      <c r="L35" s="25" t="str">
        <f t="shared" si="2"/>
        <v>ปกติ</v>
      </c>
      <c r="M35" s="25">
        <f>ฉบับนักเรียน!AQ35</f>
        <v>0</v>
      </c>
      <c r="N35" s="25" t="str">
        <f t="shared" si="3"/>
        <v>ปกติ</v>
      </c>
      <c r="O35" s="25">
        <f>ฉบับนักเรียน!AS35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5/7</v>
      </c>
      <c r="D36" s="48">
        <f>ฉบับนักเรียน!C36</f>
        <v>43835</v>
      </c>
      <c r="E36" s="51" t="str">
        <f>ฉบับนักเรียน!D36</f>
        <v>นางสาวนัฐชา  ปิยะวงษ์</v>
      </c>
      <c r="F36" s="25" t="str">
        <f>ฉบับนักเรียน!E36</f>
        <v>หญิง</v>
      </c>
      <c r="G36" s="25">
        <f>ฉบับนักเรียน!AF36</f>
        <v>0</v>
      </c>
      <c r="H36" s="25" t="str">
        <f t="shared" si="0"/>
        <v>ปกติ</v>
      </c>
      <c r="I36" s="25">
        <f>ฉบับนักเรียน!AI36</f>
        <v>0</v>
      </c>
      <c r="J36" s="25" t="str">
        <f t="shared" si="1"/>
        <v>ปกติ</v>
      </c>
      <c r="K36" s="25">
        <f>ฉบับนักเรียน!AM36</f>
        <v>0</v>
      </c>
      <c r="L36" s="25" t="str">
        <f t="shared" si="2"/>
        <v>ปกติ</v>
      </c>
      <c r="M36" s="25">
        <f>ฉบับนักเรียน!AQ36</f>
        <v>0</v>
      </c>
      <c r="N36" s="25" t="str">
        <f t="shared" si="3"/>
        <v>ปกติ</v>
      </c>
      <c r="O36" s="25">
        <f>ฉบับนักเรียน!AS36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5/7</v>
      </c>
      <c r="D37" s="48">
        <f>ฉบับนักเรียน!C37</f>
        <v>43846</v>
      </c>
      <c r="E37" s="51" t="str">
        <f>ฉบับนักเรียน!D37</f>
        <v>นางสาวสาริศา  ลาภเชษฐา</v>
      </c>
      <c r="F37" s="25" t="str">
        <f>ฉบับนักเรียน!E37</f>
        <v>หญิง</v>
      </c>
      <c r="G37" s="25">
        <f>ฉบับนักเรียน!AF37</f>
        <v>0</v>
      </c>
      <c r="H37" s="25" t="str">
        <f t="shared" si="0"/>
        <v>ปกติ</v>
      </c>
      <c r="I37" s="25">
        <f>ฉบับนักเรียน!AI37</f>
        <v>0</v>
      </c>
      <c r="J37" s="25" t="str">
        <f t="shared" si="1"/>
        <v>ปกติ</v>
      </c>
      <c r="K37" s="25">
        <f>ฉบับนักเรียน!AM37</f>
        <v>0</v>
      </c>
      <c r="L37" s="25" t="str">
        <f t="shared" si="2"/>
        <v>ปกติ</v>
      </c>
      <c r="M37" s="25">
        <f>ฉบับนักเรียน!AQ37</f>
        <v>0</v>
      </c>
      <c r="N37" s="25" t="str">
        <f t="shared" si="3"/>
        <v>ปกติ</v>
      </c>
      <c r="O37" s="25">
        <f>ฉบับนักเรียน!AS37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5/7</v>
      </c>
      <c r="D38" s="48">
        <f>ฉบับนักเรียน!C38</f>
        <v>43881</v>
      </c>
      <c r="E38" s="51" t="str">
        <f>ฉบับนักเรียน!D38</f>
        <v>นางสาวปัญจพาณ์  ทองทิพย์</v>
      </c>
      <c r="F38" s="25" t="str">
        <f>ฉบับนักเรียน!E38</f>
        <v>หญิง</v>
      </c>
      <c r="G38" s="25">
        <f>ฉบับนักเรียน!AF38</f>
        <v>0</v>
      </c>
      <c r="H38" s="25" t="str">
        <f t="shared" si="0"/>
        <v>ปกติ</v>
      </c>
      <c r="I38" s="25">
        <f>ฉบับนักเรียน!AI38</f>
        <v>0</v>
      </c>
      <c r="J38" s="25" t="str">
        <f t="shared" si="1"/>
        <v>ปกติ</v>
      </c>
      <c r="K38" s="25">
        <f>ฉบับนักเรียน!AM38</f>
        <v>0</v>
      </c>
      <c r="L38" s="25" t="str">
        <f t="shared" si="2"/>
        <v>ปกติ</v>
      </c>
      <c r="M38" s="25">
        <f>ฉบับนักเรียน!AQ38</f>
        <v>0</v>
      </c>
      <c r="N38" s="25" t="str">
        <f t="shared" si="3"/>
        <v>ปกติ</v>
      </c>
      <c r="O38" s="25">
        <f>ฉบับนักเรียน!AS38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5/7</v>
      </c>
      <c r="D39" s="48">
        <f>ฉบับนักเรียน!C39</f>
        <v>43884</v>
      </c>
      <c r="E39" s="51" t="str">
        <f>ฉบับนักเรียน!D39</f>
        <v>นางสาวเปรมสิณี  เชาว์ระหะ</v>
      </c>
      <c r="F39" s="25" t="str">
        <f>ฉบับนักเรียน!E39</f>
        <v>หญิง</v>
      </c>
      <c r="G39" s="25">
        <f>ฉบับนักเรียน!AF39</f>
        <v>0</v>
      </c>
      <c r="H39" s="25" t="str">
        <f t="shared" si="0"/>
        <v>ปกติ</v>
      </c>
      <c r="I39" s="25">
        <f>ฉบับนักเรียน!AI39</f>
        <v>0</v>
      </c>
      <c r="J39" s="25" t="str">
        <f t="shared" si="1"/>
        <v>ปกติ</v>
      </c>
      <c r="K39" s="25">
        <f>ฉบับนักเรียน!AM39</f>
        <v>0</v>
      </c>
      <c r="L39" s="25" t="str">
        <f t="shared" si="2"/>
        <v>ปกติ</v>
      </c>
      <c r="M39" s="25">
        <f>ฉบับนักเรียน!AQ39</f>
        <v>0</v>
      </c>
      <c r="N39" s="25" t="str">
        <f t="shared" si="3"/>
        <v>ปกติ</v>
      </c>
      <c r="O39" s="25">
        <f>ฉบับนักเรียน!AS39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5/7</v>
      </c>
      <c r="D40" s="48">
        <f>ฉบับนักเรียน!C40</f>
        <v>43892</v>
      </c>
      <c r="E40" s="51" t="str">
        <f>ฉบับนักเรียน!D40</f>
        <v>นางสาวอนิศรา  บุญโท</v>
      </c>
      <c r="F40" s="25" t="str">
        <f>ฉบับนักเรียน!E40</f>
        <v>หญิง</v>
      </c>
      <c r="G40" s="25">
        <f>ฉบับนักเรียน!AF40</f>
        <v>0</v>
      </c>
      <c r="H40" s="25" t="str">
        <f t="shared" si="0"/>
        <v>ปกติ</v>
      </c>
      <c r="I40" s="25">
        <f>ฉบับนักเรียน!AI40</f>
        <v>0</v>
      </c>
      <c r="J40" s="25" t="str">
        <f t="shared" si="1"/>
        <v>ปกติ</v>
      </c>
      <c r="K40" s="25">
        <f>ฉบับนักเรียน!AM40</f>
        <v>0</v>
      </c>
      <c r="L40" s="25" t="str">
        <f t="shared" si="2"/>
        <v>ปกติ</v>
      </c>
      <c r="M40" s="25">
        <f>ฉบับนักเรียน!AQ40</f>
        <v>0</v>
      </c>
      <c r="N40" s="25" t="str">
        <f t="shared" si="3"/>
        <v>ปกติ</v>
      </c>
      <c r="O40" s="25">
        <f>ฉบับนักเรียน!AS40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5/7</v>
      </c>
      <c r="D41" s="48">
        <f>ฉบับนักเรียน!C41</f>
        <v>43924</v>
      </c>
      <c r="E41" s="51" t="str">
        <f>ฉบับนักเรียน!D41</f>
        <v>นางสาวทิพย์สุคนธ์  เกรียงไกร</v>
      </c>
      <c r="F41" s="25" t="str">
        <f>ฉบับนักเรียน!E41</f>
        <v>หญิง</v>
      </c>
      <c r="G41" s="25">
        <f>ฉบับนักเรียน!AF41</f>
        <v>0</v>
      </c>
      <c r="H41" s="25" t="str">
        <f t="shared" si="0"/>
        <v>ปกติ</v>
      </c>
      <c r="I41" s="25">
        <f>ฉบับนักเรียน!AI41</f>
        <v>0</v>
      </c>
      <c r="J41" s="25" t="str">
        <f t="shared" si="1"/>
        <v>ปกติ</v>
      </c>
      <c r="K41" s="25">
        <f>ฉบับนักเรียน!AM41</f>
        <v>0</v>
      </c>
      <c r="L41" s="25" t="str">
        <f t="shared" si="2"/>
        <v>ปกติ</v>
      </c>
      <c r="M41" s="25">
        <f>ฉบับนักเรียน!AQ41</f>
        <v>0</v>
      </c>
      <c r="N41" s="25" t="str">
        <f t="shared" si="3"/>
        <v>ปกติ</v>
      </c>
      <c r="O41" s="25">
        <f>ฉบับนักเรียน!AS41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5/7</v>
      </c>
      <c r="D42" s="48">
        <f>ฉบับนักเรียน!C42</f>
        <v>43930</v>
      </c>
      <c r="E42" s="51" t="str">
        <f>ฉบับนักเรียน!D42</f>
        <v>นางสาวมณีรัตน์  บุญชาติ</v>
      </c>
      <c r="F42" s="25" t="str">
        <f>ฉบับนักเรียน!E42</f>
        <v>หญิง</v>
      </c>
      <c r="G42" s="25">
        <f>ฉบับนักเรียน!AF42</f>
        <v>0</v>
      </c>
      <c r="H42" s="25" t="str">
        <f t="shared" si="0"/>
        <v>ปกติ</v>
      </c>
      <c r="I42" s="25">
        <f>ฉบับนักเรียน!AI42</f>
        <v>0</v>
      </c>
      <c r="J42" s="25" t="str">
        <f t="shared" si="1"/>
        <v>ปกติ</v>
      </c>
      <c r="K42" s="25">
        <f>ฉบับนักเรียน!AM42</f>
        <v>0</v>
      </c>
      <c r="L42" s="25" t="str">
        <f t="shared" si="2"/>
        <v>ปกติ</v>
      </c>
      <c r="M42" s="25">
        <f>ฉบับนักเรียน!AQ42</f>
        <v>0</v>
      </c>
      <c r="N42" s="25" t="str">
        <f t="shared" si="3"/>
        <v>ปกติ</v>
      </c>
      <c r="O42" s="25">
        <f>ฉบับนักเรียน!AS42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5/7</v>
      </c>
      <c r="D43" s="48">
        <f>ฉบับนักเรียน!C43</f>
        <v>43937</v>
      </c>
      <c r="E43" s="51" t="str">
        <f>ฉบับนักเรียน!D43</f>
        <v>นางสาวสิตานัน  เชาว์คล่อง</v>
      </c>
      <c r="F43" s="25" t="str">
        <f>ฉบับนักเรียน!E43</f>
        <v>หญิง</v>
      </c>
      <c r="G43" s="25">
        <f>ฉบับนักเรียน!AF43</f>
        <v>0</v>
      </c>
      <c r="H43" s="25" t="str">
        <f t="shared" si="0"/>
        <v>ปกติ</v>
      </c>
      <c r="I43" s="25">
        <f>ฉบับนักเรียน!AI43</f>
        <v>0</v>
      </c>
      <c r="J43" s="25" t="str">
        <f t="shared" si="1"/>
        <v>ปกติ</v>
      </c>
      <c r="K43" s="25">
        <f>ฉบับนักเรียน!AM43</f>
        <v>0</v>
      </c>
      <c r="L43" s="25" t="str">
        <f t="shared" si="2"/>
        <v>ปกติ</v>
      </c>
      <c r="M43" s="25">
        <f>ฉบับนักเรียน!AQ43</f>
        <v>0</v>
      </c>
      <c r="N43" s="25" t="str">
        <f t="shared" si="3"/>
        <v>ปกติ</v>
      </c>
      <c r="O43" s="25">
        <f>ฉบับนักเรียน!AS43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5/7</v>
      </c>
      <c r="D44" s="48">
        <f>ฉบับนักเรียน!C44</f>
        <v>45657</v>
      </c>
      <c r="E44" s="51" t="str">
        <f>ฉบับนักเรียน!D44</f>
        <v>นางสาวญาณิศา  คีรีวรรณ์</v>
      </c>
      <c r="F44" s="25" t="str">
        <f>ฉบับนักเรียน!E44</f>
        <v>หญิง</v>
      </c>
      <c r="G44" s="25">
        <f>ฉบับนักเรียน!AF44</f>
        <v>0</v>
      </c>
      <c r="H44" s="25" t="str">
        <f t="shared" si="0"/>
        <v>ปกติ</v>
      </c>
      <c r="I44" s="25">
        <f>ฉบับนักเรียน!AI44</f>
        <v>0</v>
      </c>
      <c r="J44" s="25" t="str">
        <f t="shared" si="1"/>
        <v>ปกติ</v>
      </c>
      <c r="K44" s="25">
        <f>ฉบับนักเรียน!AM44</f>
        <v>0</v>
      </c>
      <c r="L44" s="25" t="str">
        <f t="shared" si="2"/>
        <v>ปกติ</v>
      </c>
      <c r="M44" s="25">
        <f>ฉบับนักเรียน!AQ44</f>
        <v>0</v>
      </c>
      <c r="N44" s="25" t="str">
        <f t="shared" si="3"/>
        <v>ปกติ</v>
      </c>
      <c r="O44" s="25">
        <f>ฉบับนักเรียน!AS44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8" customHeight="1" x14ac:dyDescent="0.6">
      <c r="A45" s="39"/>
      <c r="B45" s="20" t="s">
        <v>52</v>
      </c>
      <c r="C45" s="43" t="str">
        <f>ฉบับครู!B45</f>
        <v>5/7</v>
      </c>
      <c r="D45" s="48">
        <f>ฉบับนักเรียน!C45</f>
        <v>45658</v>
      </c>
      <c r="E45" s="51" t="str">
        <f>ฉบับนักเรียน!D45</f>
        <v>นางสาวณภัทร  นบนอบ</v>
      </c>
      <c r="F45" s="25" t="str">
        <f>ฉบับนักเรียน!E45</f>
        <v>หญิง</v>
      </c>
      <c r="G45" s="25">
        <f>ฉบับนักเรียน!AF45</f>
        <v>0</v>
      </c>
      <c r="H45" s="25" t="str">
        <f t="shared" ref="H45" si="8">IF(G45&lt;5,"ปกติ",IF(G45&lt;6,"เสี่ยง","มีปัญหา"))</f>
        <v>ปกติ</v>
      </c>
      <c r="I45" s="25">
        <f>ฉบับนักเรียน!AI45</f>
        <v>0</v>
      </c>
      <c r="J45" s="25" t="str">
        <f t="shared" ref="J45" si="9">IF(I45&lt;5,"ปกติ",IF(I45&lt;6,"เสี่ยง","มีปัญหา"))</f>
        <v>ปกติ</v>
      </c>
      <c r="K45" s="25">
        <f>ฉบับนักเรียน!AM45</f>
        <v>0</v>
      </c>
      <c r="L45" s="25" t="str">
        <f t="shared" ref="L45" si="10">IF(K45&lt;5,"ปกติ",IF(K45&lt;7,"เสี่ยง","มีปัญหา"))</f>
        <v>ปกติ</v>
      </c>
      <c r="M45" s="25">
        <f>ฉบับนักเรียน!AQ45</f>
        <v>0</v>
      </c>
      <c r="N45" s="25" t="str">
        <f t="shared" ref="N45" si="11">IF(M45&lt;5,"ปกติ",IF(M45&lt;6,"เสี่ยง","มีปัญหา"))</f>
        <v>ปกติ</v>
      </c>
      <c r="O45" s="25">
        <f>ฉบับนักเรียน!AS45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25">
        <f t="shared" ref="Q45" si="13">G45+I45+K45+M45</f>
        <v>0</v>
      </c>
      <c r="R45" s="25">
        <f t="shared" ref="R45" si="14">SUM(G45,I45,K45,M45)</f>
        <v>0</v>
      </c>
      <c r="S45" s="25" t="str">
        <f t="shared" ref="S45" si="15">IF(R45&lt;16,"ปกติ",IF(R45&lt;20,"เสี่ยง","มีปัญหา"))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/>
      <c r="D46" s="48"/>
      <c r="E46" s="51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53" t="s">
        <v>62</v>
      </c>
      <c r="E56" s="39"/>
      <c r="F56" s="39"/>
      <c r="G56" s="39"/>
      <c r="H56" s="39"/>
      <c r="I56" s="39"/>
      <c r="J56" s="39"/>
      <c r="K56" s="39"/>
      <c r="L56" s="34" t="s">
        <v>79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equal3!E57</f>
        <v>นางสาวธวัลรัตน์ ยศเรือง</v>
      </c>
      <c r="F57" s="39"/>
      <c r="G57" s="39"/>
      <c r="H57" s="39"/>
      <c r="I57" s="39"/>
      <c r="J57" s="39"/>
      <c r="K57" s="39"/>
      <c r="L57" s="39"/>
      <c r="M57" s="39"/>
      <c r="N57" s="84" t="str">
        <f>equal3!N57</f>
        <v>นางสาวอรพิชา อรุโณทัย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">
        <v>80</v>
      </c>
      <c r="F58" s="39"/>
      <c r="G58" s="39"/>
      <c r="H58" s="39"/>
      <c r="I58" s="39"/>
      <c r="J58" s="39"/>
      <c r="K58" s="39"/>
      <c r="L58" s="39"/>
      <c r="M58" s="52" t="s">
        <v>81</v>
      </c>
      <c r="N58" s="95" t="s">
        <v>63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1005"/>
  <sheetViews>
    <sheetView topLeftCell="A25" zoomScale="80" zoomScaleNormal="80" workbookViewId="0">
      <selection activeCell="C46" sqref="C46:S46"/>
    </sheetView>
  </sheetViews>
  <sheetFormatPr defaultColWidth="10.08203125" defaultRowHeight="15" customHeight="1" x14ac:dyDescent="0.6"/>
  <cols>
    <col min="1" max="1" width="4.91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9.08203125" style="45" customWidth="1"/>
    <col min="7" max="7" width="2" style="45" hidden="1" customWidth="1"/>
    <col min="8" max="8" width="13.58203125" style="45" customWidth="1"/>
    <col min="9" max="9" width="4.4140625" style="45" customWidth="1"/>
    <col min="10" max="10" width="14.4140625" style="45" customWidth="1"/>
    <col min="11" max="11" width="4.4140625" style="45" customWidth="1"/>
    <col min="12" max="12" width="13.58203125" style="45" customWidth="1"/>
    <col min="13" max="13" width="2.4140625" style="45" customWidth="1"/>
    <col min="14" max="14" width="13.58203125" style="45" customWidth="1"/>
    <col min="15" max="15" width="4.4140625" style="45" customWidth="1"/>
    <col min="16" max="16" width="13.58203125" style="45" customWidth="1"/>
    <col min="17" max="17" width="3" style="45" hidden="1" customWidth="1"/>
    <col min="18" max="18" width="4" style="45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8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6" t="s">
        <v>0</v>
      </c>
      <c r="C2" s="87"/>
      <c r="D2" s="87"/>
      <c r="E2" s="87"/>
      <c r="F2" s="88"/>
      <c r="G2" s="56"/>
      <c r="H2" s="100" t="s">
        <v>85</v>
      </c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6" t="str">
        <f>ฉบับนักเรียน!A3</f>
        <v>นางสาวธวัลรัตน์ ยศเรือง  นางสาวอรพิชา อรุโณทัย</v>
      </c>
      <c r="C3" s="87"/>
      <c r="D3" s="87"/>
      <c r="E3" s="87"/>
      <c r="F3" s="88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7">
      <c r="A5" s="50"/>
      <c r="B5" s="20" t="s">
        <v>66</v>
      </c>
      <c r="C5" s="43" t="str">
        <f>ฉบับครู!B5</f>
        <v>5/7</v>
      </c>
      <c r="D5" s="48">
        <f>ฉบับนักเรียน!C5</f>
        <v>42971</v>
      </c>
      <c r="E5" s="51" t="str">
        <f>ฉบับนักเรียน!D5</f>
        <v>นายขวัญราชันย์  จ้อยจันทร์</v>
      </c>
      <c r="F5" s="25" t="str">
        <f>ฉบับนักเรียน!E5</f>
        <v>ชาย</v>
      </c>
      <c r="G5" s="25">
        <f>ฉบับครู!AF5</f>
        <v>0</v>
      </c>
      <c r="H5" s="25" t="str">
        <f t="shared" ref="H5:H44" si="0">IF(G5&lt;4,"ปกติ",IF(G5&lt;6,"เสี่ยง","มีปัญหา"))</f>
        <v>ปกติ</v>
      </c>
      <c r="I5" s="25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</row>
    <row r="6" spans="1:31" ht="19.5" customHeight="1" x14ac:dyDescent="0.7">
      <c r="A6" s="50"/>
      <c r="B6" s="20" t="s">
        <v>13</v>
      </c>
      <c r="C6" s="43" t="str">
        <f>ฉบับครู!B6</f>
        <v>5/7</v>
      </c>
      <c r="D6" s="48">
        <f>ฉบับนักเรียน!C6</f>
        <v>43387</v>
      </c>
      <c r="E6" s="51" t="str">
        <f>ฉบับนักเรียน!D6</f>
        <v>นายณัฐยศ  รสธรรม</v>
      </c>
      <c r="F6" s="25" t="str">
        <f>ฉบับนักเรียน!E6</f>
        <v>ชาย</v>
      </c>
      <c r="G6" s="25">
        <f>ฉบับครู!AF6</f>
        <v>0</v>
      </c>
      <c r="H6" s="25" t="str">
        <f t="shared" si="0"/>
        <v>ปกติ</v>
      </c>
      <c r="I6" s="25">
        <f>ฉบับครู!AI6</f>
        <v>0</v>
      </c>
      <c r="J6" s="25" t="str">
        <f t="shared" si="1"/>
        <v>ปกติ</v>
      </c>
      <c r="K6" s="25">
        <f>ฉบับครู!AM6</f>
        <v>0</v>
      </c>
      <c r="L6" s="25" t="str">
        <f t="shared" si="2"/>
        <v>ปกติ</v>
      </c>
      <c r="M6" s="25">
        <f>ฉบับครู!AQ6</f>
        <v>0</v>
      </c>
      <c r="N6" s="25" t="str">
        <f t="shared" si="3"/>
        <v>ปกติ</v>
      </c>
      <c r="O6" s="26">
        <f>ฉบับครู!AS6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</row>
    <row r="7" spans="1:31" ht="19.5" customHeight="1" x14ac:dyDescent="0.7">
      <c r="A7" s="50"/>
      <c r="B7" s="20" t="s">
        <v>14</v>
      </c>
      <c r="C7" s="43" t="str">
        <f>ฉบับครู!B7</f>
        <v>5/7</v>
      </c>
      <c r="D7" s="48">
        <f>ฉบับนักเรียน!C7</f>
        <v>43422</v>
      </c>
      <c r="E7" s="51" t="str">
        <f>ฉบับนักเรียน!D7</f>
        <v>นายปภังกร  สิทธิบุญชัย</v>
      </c>
      <c r="F7" s="25" t="str">
        <f>ฉบับนักเรียน!E7</f>
        <v>ชาย</v>
      </c>
      <c r="G7" s="25">
        <f>ฉบับครู!AF7</f>
        <v>0</v>
      </c>
      <c r="H7" s="25" t="str">
        <f t="shared" si="0"/>
        <v>ปกติ</v>
      </c>
      <c r="I7" s="25">
        <f>ฉบับครู!AI7</f>
        <v>0</v>
      </c>
      <c r="J7" s="25" t="str">
        <f t="shared" si="1"/>
        <v>ปกติ</v>
      </c>
      <c r="K7" s="25">
        <f>ฉบับครู!AM7</f>
        <v>0</v>
      </c>
      <c r="L7" s="25" t="str">
        <f t="shared" si="2"/>
        <v>ปกติ</v>
      </c>
      <c r="M7" s="25">
        <f>ฉบับครู!AQ7</f>
        <v>0</v>
      </c>
      <c r="N7" s="25" t="str">
        <f t="shared" si="3"/>
        <v>ปกติ</v>
      </c>
      <c r="O7" s="25">
        <f>ฉบับครู!AS7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1:31" ht="19.5" customHeight="1" x14ac:dyDescent="0.7">
      <c r="A8" s="50"/>
      <c r="B8" s="20" t="s">
        <v>15</v>
      </c>
      <c r="C8" s="43" t="str">
        <f>ฉบับครู!B8</f>
        <v>5/7</v>
      </c>
      <c r="D8" s="48">
        <f>ฉบับนักเรียน!C8</f>
        <v>43502</v>
      </c>
      <c r="E8" s="51" t="str">
        <f>ฉบับนักเรียน!D8</f>
        <v>นายอติกันต์  จินตนาศิริกุล</v>
      </c>
      <c r="F8" s="25" t="str">
        <f>ฉบับนักเรียน!E8</f>
        <v>ชาย</v>
      </c>
      <c r="G8" s="25">
        <f>ฉบับครู!AF8</f>
        <v>0</v>
      </c>
      <c r="H8" s="25" t="str">
        <f t="shared" si="0"/>
        <v>ปกติ</v>
      </c>
      <c r="I8" s="25">
        <f>ฉบับครู!AI8</f>
        <v>0</v>
      </c>
      <c r="J8" s="25" t="str">
        <f t="shared" si="1"/>
        <v>ปกติ</v>
      </c>
      <c r="K8" s="25">
        <f>ฉบับครู!AM8</f>
        <v>0</v>
      </c>
      <c r="L8" s="25" t="str">
        <f t="shared" si="2"/>
        <v>ปกติ</v>
      </c>
      <c r="M8" s="25">
        <f>ฉบับครู!AQ8</f>
        <v>0</v>
      </c>
      <c r="N8" s="25" t="str">
        <f t="shared" si="3"/>
        <v>ปกติ</v>
      </c>
      <c r="O8" s="25">
        <f>ฉบับครู!AS8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</row>
    <row r="9" spans="1:31" ht="19.5" customHeight="1" x14ac:dyDescent="0.7">
      <c r="A9" s="50"/>
      <c r="B9" s="20" t="s">
        <v>16</v>
      </c>
      <c r="C9" s="43" t="str">
        <f>ฉบับครู!B9</f>
        <v>5/7</v>
      </c>
      <c r="D9" s="48">
        <f>ฉบับนักเรียน!C9</f>
        <v>43532</v>
      </c>
      <c r="E9" s="51" t="str">
        <f>ฉบับนักเรียน!D9</f>
        <v>นายกฤตภาส  มียิ่ง</v>
      </c>
      <c r="F9" s="25" t="str">
        <f>ฉบับนักเรียน!E9</f>
        <v>ชาย</v>
      </c>
      <c r="G9" s="25">
        <f>ฉบับครู!AF9</f>
        <v>0</v>
      </c>
      <c r="H9" s="25" t="str">
        <f t="shared" si="0"/>
        <v>ปกติ</v>
      </c>
      <c r="I9" s="25">
        <f>ฉบับครู!AI9</f>
        <v>0</v>
      </c>
      <c r="J9" s="25" t="str">
        <f t="shared" si="1"/>
        <v>ปกติ</v>
      </c>
      <c r="K9" s="25">
        <f>ฉบับครู!AM9</f>
        <v>0</v>
      </c>
      <c r="L9" s="25" t="str">
        <f t="shared" si="2"/>
        <v>ปกติ</v>
      </c>
      <c r="M9" s="25">
        <f>ฉบับครู!AQ9</f>
        <v>0</v>
      </c>
      <c r="N9" s="25" t="str">
        <f t="shared" si="3"/>
        <v>ปกติ</v>
      </c>
      <c r="O9" s="26">
        <f>ฉบับครู!AS9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</row>
    <row r="10" spans="1:31" ht="19.5" customHeight="1" x14ac:dyDescent="0.7">
      <c r="A10" s="50"/>
      <c r="B10" s="20" t="s">
        <v>17</v>
      </c>
      <c r="C10" s="43" t="str">
        <f>ฉบับครู!B10</f>
        <v>5/7</v>
      </c>
      <c r="D10" s="48">
        <f>ฉบับนักเรียน!C10</f>
        <v>43588</v>
      </c>
      <c r="E10" s="51" t="str">
        <f>ฉบับนักเรียน!D10</f>
        <v>นายปยุต  ศักดิ์ศิริสัมพันธ์</v>
      </c>
      <c r="F10" s="25" t="str">
        <f>ฉบับนักเรียน!E10</f>
        <v>ชาย</v>
      </c>
      <c r="G10" s="25">
        <f>ฉบับครู!AF10</f>
        <v>0</v>
      </c>
      <c r="H10" s="25" t="str">
        <f t="shared" si="0"/>
        <v>ปกติ</v>
      </c>
      <c r="I10" s="25">
        <f>ฉบับครู!AI10</f>
        <v>0</v>
      </c>
      <c r="J10" s="25" t="str">
        <f t="shared" si="1"/>
        <v>ปกติ</v>
      </c>
      <c r="K10" s="25">
        <f>ฉบับครู!AM10</f>
        <v>0</v>
      </c>
      <c r="L10" s="25" t="str">
        <f t="shared" si="2"/>
        <v>ปกติ</v>
      </c>
      <c r="M10" s="25">
        <f>ฉบับครู!AQ10</f>
        <v>0</v>
      </c>
      <c r="N10" s="25" t="str">
        <f t="shared" si="3"/>
        <v>ปกติ</v>
      </c>
      <c r="O10" s="25">
        <f>ฉบับครู!AS10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</row>
    <row r="11" spans="1:31" ht="19.5" customHeight="1" x14ac:dyDescent="0.7">
      <c r="A11" s="50"/>
      <c r="B11" s="20" t="s">
        <v>18</v>
      </c>
      <c r="C11" s="43" t="str">
        <f>ฉบับครู!B11</f>
        <v>5/7</v>
      </c>
      <c r="D11" s="48">
        <f>ฉบับนักเรียน!C11</f>
        <v>43631</v>
      </c>
      <c r="E11" s="51" t="str">
        <f>ฉบับนักเรียน!D11</f>
        <v>นายภัทรพล  จอมคำสิงห์</v>
      </c>
      <c r="F11" s="25" t="str">
        <f>ฉบับนักเรียน!E11</f>
        <v>ชาย</v>
      </c>
      <c r="G11" s="25">
        <f>ฉบับครู!AF11</f>
        <v>0</v>
      </c>
      <c r="H11" s="25" t="str">
        <f t="shared" si="0"/>
        <v>ปกติ</v>
      </c>
      <c r="I11" s="25">
        <f>ฉบับครู!AI11</f>
        <v>0</v>
      </c>
      <c r="J11" s="25" t="str">
        <f t="shared" si="1"/>
        <v>ปกติ</v>
      </c>
      <c r="K11" s="25">
        <f>ฉบับครู!AM11</f>
        <v>0</v>
      </c>
      <c r="L11" s="25" t="str">
        <f t="shared" si="2"/>
        <v>ปกติ</v>
      </c>
      <c r="M11" s="25">
        <f>ฉบับครู!AQ11</f>
        <v>0</v>
      </c>
      <c r="N11" s="25" t="str">
        <f t="shared" si="3"/>
        <v>ปกติ</v>
      </c>
      <c r="O11" s="25">
        <f>ฉบับครู!AS11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1" ht="19.5" customHeight="1" x14ac:dyDescent="0.7">
      <c r="A12" s="50"/>
      <c r="B12" s="20" t="s">
        <v>19</v>
      </c>
      <c r="C12" s="43" t="str">
        <f>ฉบับครู!B12</f>
        <v>5/7</v>
      </c>
      <c r="D12" s="48">
        <f>ฉบับนักเรียน!C12</f>
        <v>43679</v>
      </c>
      <c r="E12" s="51" t="str">
        <f>ฉบับนักเรียน!D12</f>
        <v>นายพงศกร  สาโพนทัน</v>
      </c>
      <c r="F12" s="25" t="str">
        <f>ฉบับนักเรียน!E12</f>
        <v>ชาย</v>
      </c>
      <c r="G12" s="25">
        <f>ฉบับครู!AF12</f>
        <v>0</v>
      </c>
      <c r="H12" s="25" t="str">
        <f t="shared" si="0"/>
        <v>ปกติ</v>
      </c>
      <c r="I12" s="25">
        <f>ฉบับครู!AI12</f>
        <v>0</v>
      </c>
      <c r="J12" s="25" t="str">
        <f t="shared" si="1"/>
        <v>ปกติ</v>
      </c>
      <c r="K12" s="25">
        <f>ฉบับครู!AM12</f>
        <v>0</v>
      </c>
      <c r="L12" s="25" t="str">
        <f t="shared" si="2"/>
        <v>ปกติ</v>
      </c>
      <c r="M12" s="25">
        <f>ฉบับครู!AQ12</f>
        <v>0</v>
      </c>
      <c r="N12" s="25" t="str">
        <f t="shared" si="3"/>
        <v>ปกติ</v>
      </c>
      <c r="O12" s="25">
        <f>ฉบับครู!AS12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1:31" ht="19.5" customHeight="1" x14ac:dyDescent="0.7">
      <c r="A13" s="50"/>
      <c r="B13" s="20" t="s">
        <v>20</v>
      </c>
      <c r="C13" s="43" t="str">
        <f>ฉบับครู!B13</f>
        <v>5/7</v>
      </c>
      <c r="D13" s="48">
        <f>ฉบับนักเรียน!C13</f>
        <v>43686</v>
      </c>
      <c r="E13" s="51" t="str">
        <f>ฉบับนักเรียน!D13</f>
        <v>นายวัชสันห์  นาโควงค์</v>
      </c>
      <c r="F13" s="25" t="str">
        <f>ฉบับนักเรียน!E13</f>
        <v>ชาย</v>
      </c>
      <c r="G13" s="25">
        <f>ฉบับครู!AF13</f>
        <v>0</v>
      </c>
      <c r="H13" s="25" t="str">
        <f t="shared" si="0"/>
        <v>ปกติ</v>
      </c>
      <c r="I13" s="25">
        <f>ฉบับครู!AI13</f>
        <v>0</v>
      </c>
      <c r="J13" s="25" t="str">
        <f t="shared" si="1"/>
        <v>ปกติ</v>
      </c>
      <c r="K13" s="25">
        <f>ฉบับครู!AM13</f>
        <v>0</v>
      </c>
      <c r="L13" s="25" t="str">
        <f t="shared" si="2"/>
        <v>ปกติ</v>
      </c>
      <c r="M13" s="25">
        <f>ฉบับครู!AQ13</f>
        <v>0</v>
      </c>
      <c r="N13" s="25" t="str">
        <f t="shared" si="3"/>
        <v>ปกติ</v>
      </c>
      <c r="O13" s="25">
        <f>ฉบับครู!AS13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1:31" ht="19.5" customHeight="1" x14ac:dyDescent="0.7">
      <c r="A14" s="50"/>
      <c r="B14" s="20" t="s">
        <v>21</v>
      </c>
      <c r="C14" s="43" t="str">
        <f>ฉบับครู!B14</f>
        <v>5/7</v>
      </c>
      <c r="D14" s="48">
        <f>ฉบับนักเรียน!C14</f>
        <v>43857</v>
      </c>
      <c r="E14" s="51" t="str">
        <f>ฉบับนักเรียน!D14</f>
        <v>นายธีรวุฒิ  เพ็ญโฉม</v>
      </c>
      <c r="F14" s="25" t="str">
        <f>ฉบับนักเรียน!E14</f>
        <v>ชาย</v>
      </c>
      <c r="G14" s="25">
        <f>ฉบับครู!AF14</f>
        <v>0</v>
      </c>
      <c r="H14" s="25" t="str">
        <f t="shared" si="0"/>
        <v>ปกติ</v>
      </c>
      <c r="I14" s="25">
        <f>ฉบับครู!AI14</f>
        <v>0</v>
      </c>
      <c r="J14" s="25" t="str">
        <f t="shared" si="1"/>
        <v>ปกติ</v>
      </c>
      <c r="K14" s="25">
        <f>ฉบับครู!AM14</f>
        <v>0</v>
      </c>
      <c r="L14" s="25" t="str">
        <f t="shared" si="2"/>
        <v>ปกติ</v>
      </c>
      <c r="M14" s="25">
        <f>ฉบับครู!AQ14</f>
        <v>0</v>
      </c>
      <c r="N14" s="25" t="str">
        <f t="shared" si="3"/>
        <v>ปกติ</v>
      </c>
      <c r="O14" s="25">
        <f>ฉบับครู!AS14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</row>
    <row r="15" spans="1:31" ht="19.5" customHeight="1" x14ac:dyDescent="0.7">
      <c r="A15" s="50"/>
      <c r="B15" s="20" t="s">
        <v>22</v>
      </c>
      <c r="C15" s="43" t="str">
        <f>ฉบับครู!B15</f>
        <v>5/7</v>
      </c>
      <c r="D15" s="48">
        <f>ฉบับนักเรียน!C15</f>
        <v>43867</v>
      </c>
      <c r="E15" s="51" t="str">
        <f>ฉบับนักเรียน!D15</f>
        <v>นายศิวดล  รัตนเกื้อ</v>
      </c>
      <c r="F15" s="25" t="str">
        <f>ฉบับนักเรียน!E15</f>
        <v>ชาย</v>
      </c>
      <c r="G15" s="25">
        <f>ฉบับครู!AF15</f>
        <v>0</v>
      </c>
      <c r="H15" s="25" t="str">
        <f t="shared" si="0"/>
        <v>ปกติ</v>
      </c>
      <c r="I15" s="25">
        <f>ฉบับครู!AI15</f>
        <v>0</v>
      </c>
      <c r="J15" s="25" t="str">
        <f t="shared" si="1"/>
        <v>ปกติ</v>
      </c>
      <c r="K15" s="25">
        <f>ฉบับครู!AM15</f>
        <v>0</v>
      </c>
      <c r="L15" s="25" t="str">
        <f t="shared" si="2"/>
        <v>ปกติ</v>
      </c>
      <c r="M15" s="25">
        <f>ฉบับครู!AQ15</f>
        <v>0</v>
      </c>
      <c r="N15" s="25" t="str">
        <f t="shared" si="3"/>
        <v>ปกติ</v>
      </c>
      <c r="O15" s="25">
        <f>ฉบับครู!AS15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</row>
    <row r="16" spans="1:31" ht="19.5" customHeight="1" x14ac:dyDescent="0.7">
      <c r="A16" s="50"/>
      <c r="B16" s="20" t="s">
        <v>23</v>
      </c>
      <c r="C16" s="43" t="str">
        <f>ฉบับครู!B16</f>
        <v>5/7</v>
      </c>
      <c r="D16" s="48">
        <f>ฉบับนักเรียน!C16</f>
        <v>43900</v>
      </c>
      <c r="E16" s="51" t="str">
        <f>ฉบับนักเรียน!D16</f>
        <v>นายธนวัฒน์  ศิริ</v>
      </c>
      <c r="F16" s="25" t="str">
        <f>ฉบับนักเรียน!E16</f>
        <v>ชาย</v>
      </c>
      <c r="G16" s="25">
        <f>ฉบับครู!AF16</f>
        <v>0</v>
      </c>
      <c r="H16" s="25" t="str">
        <f t="shared" si="0"/>
        <v>ปกติ</v>
      </c>
      <c r="I16" s="25">
        <f>ฉบับครู!AI16</f>
        <v>0</v>
      </c>
      <c r="J16" s="25" t="str">
        <f t="shared" si="1"/>
        <v>ปกติ</v>
      </c>
      <c r="K16" s="25">
        <f>ฉบับครู!AM16</f>
        <v>0</v>
      </c>
      <c r="L16" s="25" t="str">
        <f t="shared" si="2"/>
        <v>ปกติ</v>
      </c>
      <c r="M16" s="25">
        <f>ฉบับครู!AQ16</f>
        <v>0</v>
      </c>
      <c r="N16" s="25" t="str">
        <f t="shared" si="3"/>
        <v>ปกติ</v>
      </c>
      <c r="O16" s="25">
        <f>ฉบับครู!AS16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</row>
    <row r="17" spans="1:31" ht="19.5" customHeight="1" x14ac:dyDescent="0.7">
      <c r="A17" s="50"/>
      <c r="B17" s="20" t="s">
        <v>24</v>
      </c>
      <c r="C17" s="43" t="str">
        <f>ฉบับครู!B17</f>
        <v>5/7</v>
      </c>
      <c r="D17" s="48">
        <f>ฉบับนักเรียน!C17</f>
        <v>46261</v>
      </c>
      <c r="E17" s="51" t="str">
        <f>ฉบับนักเรียน!D17</f>
        <v>นายเพชรเงิน  สิทธิศักดิ์</v>
      </c>
      <c r="F17" s="25" t="str">
        <f>ฉบับนักเรียน!E17</f>
        <v>ชาย</v>
      </c>
      <c r="G17" s="25">
        <f>ฉบับครู!AF17</f>
        <v>0</v>
      </c>
      <c r="H17" s="25" t="str">
        <f t="shared" si="0"/>
        <v>ปกติ</v>
      </c>
      <c r="I17" s="25">
        <f>ฉบับครู!AI17</f>
        <v>0</v>
      </c>
      <c r="J17" s="25" t="str">
        <f t="shared" si="1"/>
        <v>ปกติ</v>
      </c>
      <c r="K17" s="25">
        <f>ฉบับครู!AM17</f>
        <v>0</v>
      </c>
      <c r="L17" s="25" t="str">
        <f t="shared" si="2"/>
        <v>ปกติ</v>
      </c>
      <c r="M17" s="25">
        <f>ฉบับครู!AQ17</f>
        <v>0</v>
      </c>
      <c r="N17" s="25" t="str">
        <f t="shared" si="3"/>
        <v>ปกติ</v>
      </c>
      <c r="O17" s="26">
        <f>ฉบับครู!AS17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</row>
    <row r="18" spans="1:31" ht="19.5" customHeight="1" x14ac:dyDescent="0.7">
      <c r="A18" s="50"/>
      <c r="B18" s="20" t="s">
        <v>25</v>
      </c>
      <c r="C18" s="43" t="str">
        <f>ฉบับครู!B18</f>
        <v>5/7</v>
      </c>
      <c r="D18" s="48">
        <f>ฉบับนักเรียน!C18</f>
        <v>43412</v>
      </c>
      <c r="E18" s="51" t="str">
        <f>ฉบับนักเรียน!D18</f>
        <v>นางสาวชลิลดา  อุปสาร</v>
      </c>
      <c r="F18" s="25" t="str">
        <f>ฉบับนักเรียน!E18</f>
        <v>หญิง</v>
      </c>
      <c r="G18" s="25">
        <f>ฉบับครู!AF18</f>
        <v>0</v>
      </c>
      <c r="H18" s="25" t="str">
        <f t="shared" si="0"/>
        <v>ปกติ</v>
      </c>
      <c r="I18" s="25">
        <f>ฉบับครู!AI18</f>
        <v>0</v>
      </c>
      <c r="J18" s="25" t="str">
        <f t="shared" si="1"/>
        <v>ปกติ</v>
      </c>
      <c r="K18" s="25">
        <f>ฉบับครู!AM18</f>
        <v>0</v>
      </c>
      <c r="L18" s="25" t="str">
        <f t="shared" si="2"/>
        <v>ปกติ</v>
      </c>
      <c r="M18" s="25">
        <f>ฉบับครู!AQ18</f>
        <v>0</v>
      </c>
      <c r="N18" s="25" t="str">
        <f t="shared" si="3"/>
        <v>ปกติ</v>
      </c>
      <c r="O18" s="25">
        <f>ฉบับครู!AS18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1:31" ht="19.5" customHeight="1" x14ac:dyDescent="0.7">
      <c r="A19" s="50"/>
      <c r="B19" s="20" t="s">
        <v>26</v>
      </c>
      <c r="C19" s="43" t="str">
        <f>ฉบับครู!B19</f>
        <v>5/7</v>
      </c>
      <c r="D19" s="48">
        <f>ฉบับนักเรียน!C19</f>
        <v>43442</v>
      </c>
      <c r="E19" s="51" t="str">
        <f>ฉบับนักเรียน!D19</f>
        <v>นางสาวกิตติยาภรณ์  อุจจเสน</v>
      </c>
      <c r="F19" s="25" t="str">
        <f>ฉบับนักเรียน!E19</f>
        <v>หญิง</v>
      </c>
      <c r="G19" s="25">
        <f>ฉบับครู!AF19</f>
        <v>0</v>
      </c>
      <c r="H19" s="25" t="str">
        <f t="shared" si="0"/>
        <v>ปกติ</v>
      </c>
      <c r="I19" s="25">
        <f>ฉบับครู!AI19</f>
        <v>0</v>
      </c>
      <c r="J19" s="25" t="str">
        <f t="shared" si="1"/>
        <v>ปกติ</v>
      </c>
      <c r="K19" s="25">
        <f>ฉบับครู!AM19</f>
        <v>0</v>
      </c>
      <c r="L19" s="25" t="str">
        <f t="shared" si="2"/>
        <v>ปกติ</v>
      </c>
      <c r="M19" s="25">
        <f>ฉบับครู!AQ19</f>
        <v>0</v>
      </c>
      <c r="N19" s="25" t="str">
        <f t="shared" si="3"/>
        <v>ปกติ</v>
      </c>
      <c r="O19" s="25">
        <f>ฉบับครู!AS19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</row>
    <row r="20" spans="1:31" ht="19.5" customHeight="1" x14ac:dyDescent="0.7">
      <c r="A20" s="50"/>
      <c r="B20" s="20" t="s">
        <v>27</v>
      </c>
      <c r="C20" s="43" t="str">
        <f>ฉบับครู!B20</f>
        <v>5/7</v>
      </c>
      <c r="D20" s="48">
        <f>ฉบับนักเรียน!C20</f>
        <v>43510</v>
      </c>
      <c r="E20" s="51" t="str">
        <f>ฉบับนักเรียน!D20</f>
        <v>นางสาวดวงกมล  หอมเกตุ</v>
      </c>
      <c r="F20" s="25" t="str">
        <f>ฉบับนักเรียน!E20</f>
        <v>หญิง</v>
      </c>
      <c r="G20" s="25">
        <f>ฉบับครู!AF20</f>
        <v>0</v>
      </c>
      <c r="H20" s="25" t="str">
        <f t="shared" si="0"/>
        <v>ปกติ</v>
      </c>
      <c r="I20" s="25">
        <f>ฉบับครู!AI20</f>
        <v>0</v>
      </c>
      <c r="J20" s="25" t="str">
        <f t="shared" si="1"/>
        <v>ปกติ</v>
      </c>
      <c r="K20" s="25">
        <f>ฉบับครู!AM20</f>
        <v>0</v>
      </c>
      <c r="L20" s="25" t="str">
        <f t="shared" si="2"/>
        <v>ปกติ</v>
      </c>
      <c r="M20" s="25">
        <f>ฉบับครู!AQ20</f>
        <v>0</v>
      </c>
      <c r="N20" s="25" t="str">
        <f t="shared" si="3"/>
        <v>ปกติ</v>
      </c>
      <c r="O20" s="25">
        <f>ฉบับครู!AS20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</row>
    <row r="21" spans="1:31" ht="19.5" customHeight="1" x14ac:dyDescent="0.7">
      <c r="A21" s="50"/>
      <c r="B21" s="20" t="s">
        <v>28</v>
      </c>
      <c r="C21" s="43" t="str">
        <f>ฉบับครู!B21</f>
        <v>5/7</v>
      </c>
      <c r="D21" s="48">
        <f>ฉบับนักเรียน!C21</f>
        <v>43513</v>
      </c>
      <c r="E21" s="51" t="str">
        <f>ฉบับนักเรียน!D21</f>
        <v>นางสาวนฏมน  สอนละ</v>
      </c>
      <c r="F21" s="25" t="str">
        <f>ฉบับนักเรียน!E21</f>
        <v>หญิง</v>
      </c>
      <c r="G21" s="25">
        <f>ฉบับครู!AF21</f>
        <v>0</v>
      </c>
      <c r="H21" s="25" t="str">
        <f t="shared" si="0"/>
        <v>ปกติ</v>
      </c>
      <c r="I21" s="25">
        <f>ฉบับครู!AI21</f>
        <v>0</v>
      </c>
      <c r="J21" s="25" t="str">
        <f t="shared" si="1"/>
        <v>ปกติ</v>
      </c>
      <c r="K21" s="25">
        <f>ฉบับครู!AM21</f>
        <v>0</v>
      </c>
      <c r="L21" s="25" t="str">
        <f t="shared" si="2"/>
        <v>ปกติ</v>
      </c>
      <c r="M21" s="25">
        <f>ฉบับครู!AQ21</f>
        <v>0</v>
      </c>
      <c r="N21" s="25" t="str">
        <f t="shared" si="3"/>
        <v>ปกติ</v>
      </c>
      <c r="O21" s="25">
        <f>ฉบับครู!AS21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</row>
    <row r="22" spans="1:31" ht="19.5" customHeight="1" x14ac:dyDescent="0.7">
      <c r="A22" s="50"/>
      <c r="B22" s="20" t="s">
        <v>29</v>
      </c>
      <c r="C22" s="43" t="str">
        <f>ฉบับครู!B22</f>
        <v>5/7</v>
      </c>
      <c r="D22" s="48">
        <f>ฉบับนักเรียน!C22</f>
        <v>43551</v>
      </c>
      <c r="E22" s="51" t="str">
        <f>ฉบับนักเรียน!D22</f>
        <v>นางสาวณัชชา  ศรุดานันทะ</v>
      </c>
      <c r="F22" s="25" t="str">
        <f>ฉบับนักเรียน!E22</f>
        <v>หญิง</v>
      </c>
      <c r="G22" s="25">
        <f>ฉบับครู!AF22</f>
        <v>0</v>
      </c>
      <c r="H22" s="25" t="str">
        <f t="shared" si="0"/>
        <v>ปกติ</v>
      </c>
      <c r="I22" s="25">
        <f>ฉบับครู!AI22</f>
        <v>0</v>
      </c>
      <c r="J22" s="25" t="str">
        <f t="shared" si="1"/>
        <v>ปกติ</v>
      </c>
      <c r="K22" s="25">
        <f>ฉบับครู!AM22</f>
        <v>0</v>
      </c>
      <c r="L22" s="25" t="str">
        <f t="shared" si="2"/>
        <v>ปกติ</v>
      </c>
      <c r="M22" s="25">
        <f>ฉบับครู!AQ22</f>
        <v>0</v>
      </c>
      <c r="N22" s="25" t="str">
        <f t="shared" si="3"/>
        <v>ปกติ</v>
      </c>
      <c r="O22" s="25">
        <f>ฉบับครู!AS22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1" ht="19.5" customHeight="1" x14ac:dyDescent="0.7">
      <c r="A23" s="50"/>
      <c r="B23" s="20" t="s">
        <v>30</v>
      </c>
      <c r="C23" s="43" t="str">
        <f>ฉบับครู!B23</f>
        <v>5/7</v>
      </c>
      <c r="D23" s="48">
        <f>ฉบับนักเรียน!C23</f>
        <v>43603</v>
      </c>
      <c r="E23" s="51" t="str">
        <f>ฉบับนักเรียน!D23</f>
        <v>นางสาวบุณยาพร  พันชนะ</v>
      </c>
      <c r="F23" s="25" t="str">
        <f>ฉบับนักเรียน!E23</f>
        <v>หญิง</v>
      </c>
      <c r="G23" s="25">
        <f>ฉบับครู!AF23</f>
        <v>0</v>
      </c>
      <c r="H23" s="25" t="str">
        <f t="shared" si="0"/>
        <v>ปกติ</v>
      </c>
      <c r="I23" s="25">
        <f>ฉบับครู!AI23</f>
        <v>0</v>
      </c>
      <c r="J23" s="25" t="str">
        <f t="shared" si="1"/>
        <v>ปกติ</v>
      </c>
      <c r="K23" s="25">
        <f>ฉบับครู!AM23</f>
        <v>0</v>
      </c>
      <c r="L23" s="25" t="str">
        <f t="shared" si="2"/>
        <v>ปกติ</v>
      </c>
      <c r="M23" s="25">
        <f>ฉบับครู!AQ23</f>
        <v>0</v>
      </c>
      <c r="N23" s="25" t="str">
        <f t="shared" si="3"/>
        <v>ปกติ</v>
      </c>
      <c r="O23" s="25">
        <f>ฉบับครู!AS23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</row>
    <row r="24" spans="1:31" ht="18" customHeight="1" x14ac:dyDescent="0.7">
      <c r="A24" s="50"/>
      <c r="B24" s="20" t="s">
        <v>31</v>
      </c>
      <c r="C24" s="43" t="str">
        <f>ฉบับครู!B24</f>
        <v>5/7</v>
      </c>
      <c r="D24" s="48">
        <f>ฉบับนักเรียน!C24</f>
        <v>43614</v>
      </c>
      <c r="E24" s="51" t="str">
        <f>ฉบับนักเรียน!D24</f>
        <v>นางสาววารุณี  เตชจรัสเรือง</v>
      </c>
      <c r="F24" s="25" t="str">
        <f>ฉบับนักเรียน!E24</f>
        <v>หญิง</v>
      </c>
      <c r="G24" s="25">
        <f>ฉบับครู!AF24</f>
        <v>0</v>
      </c>
      <c r="H24" s="25" t="str">
        <f t="shared" si="0"/>
        <v>ปกติ</v>
      </c>
      <c r="I24" s="25">
        <f>ฉบับครู!AI24</f>
        <v>0</v>
      </c>
      <c r="J24" s="25" t="str">
        <f t="shared" si="1"/>
        <v>ปกติ</v>
      </c>
      <c r="K24" s="25">
        <f>ฉบับครู!AM24</f>
        <v>0</v>
      </c>
      <c r="L24" s="25" t="str">
        <f t="shared" si="2"/>
        <v>ปกติ</v>
      </c>
      <c r="M24" s="25">
        <f>ฉบับครู!AQ24</f>
        <v>0</v>
      </c>
      <c r="N24" s="25" t="str">
        <f t="shared" si="3"/>
        <v>ปกติ</v>
      </c>
      <c r="O24" s="25">
        <f>ฉบับครู!AS24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</row>
    <row r="25" spans="1:31" ht="18" customHeight="1" x14ac:dyDescent="0.7">
      <c r="A25" s="50"/>
      <c r="B25" s="20" t="s">
        <v>32</v>
      </c>
      <c r="C25" s="43" t="str">
        <f>ฉบับครู!B25</f>
        <v>5/7</v>
      </c>
      <c r="D25" s="48">
        <f>ฉบับนักเรียน!C25</f>
        <v>43616</v>
      </c>
      <c r="E25" s="51" t="str">
        <f>ฉบับนักเรียน!D25</f>
        <v>นางสาวสุจิตตรา  มั่นคง</v>
      </c>
      <c r="F25" s="25" t="str">
        <f>ฉบับนักเรียน!E25</f>
        <v>หญิง</v>
      </c>
      <c r="G25" s="25">
        <f>ฉบับครู!AF25</f>
        <v>0</v>
      </c>
      <c r="H25" s="25" t="str">
        <f t="shared" si="0"/>
        <v>ปกติ</v>
      </c>
      <c r="I25" s="25">
        <f>ฉบับครู!AI25</f>
        <v>0</v>
      </c>
      <c r="J25" s="25" t="str">
        <f t="shared" si="1"/>
        <v>ปกติ</v>
      </c>
      <c r="K25" s="25">
        <f>ฉบับครู!AM25</f>
        <v>0</v>
      </c>
      <c r="L25" s="25" t="str">
        <f t="shared" si="2"/>
        <v>ปกติ</v>
      </c>
      <c r="M25" s="25">
        <f>ฉบับครู!AQ25</f>
        <v>0</v>
      </c>
      <c r="N25" s="25" t="str">
        <f t="shared" si="3"/>
        <v>ปกติ</v>
      </c>
      <c r="O25" s="25">
        <f>ฉบับครู!AS25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1:31" ht="18" customHeight="1" x14ac:dyDescent="0.7">
      <c r="A26" s="50"/>
      <c r="B26" s="20" t="s">
        <v>33</v>
      </c>
      <c r="C26" s="43" t="str">
        <f>ฉบับครู!B26</f>
        <v>5/7</v>
      </c>
      <c r="D26" s="48">
        <f>ฉบับนักเรียน!C26</f>
        <v>43693</v>
      </c>
      <c r="E26" s="51" t="str">
        <f>ฉบับนักเรียน!D26</f>
        <v>นางสาวณัฐกาญจน์  มากทรัพย์</v>
      </c>
      <c r="F26" s="25" t="str">
        <f>ฉบับนักเรียน!E26</f>
        <v>หญิง</v>
      </c>
      <c r="G26" s="25">
        <f>ฉบับครู!AF26</f>
        <v>0</v>
      </c>
      <c r="H26" s="25" t="str">
        <f t="shared" si="0"/>
        <v>ปกติ</v>
      </c>
      <c r="I26" s="25">
        <f>ฉบับครู!AI26</f>
        <v>0</v>
      </c>
      <c r="J26" s="25" t="str">
        <f t="shared" si="1"/>
        <v>ปกติ</v>
      </c>
      <c r="K26" s="25">
        <f>ฉบับครู!AM26</f>
        <v>0</v>
      </c>
      <c r="L26" s="25" t="str">
        <f t="shared" si="2"/>
        <v>ปกติ</v>
      </c>
      <c r="M26" s="25">
        <f>ฉบับครู!AQ26</f>
        <v>0</v>
      </c>
      <c r="N26" s="25" t="str">
        <f t="shared" si="3"/>
        <v>ปกติ</v>
      </c>
      <c r="O26" s="25">
        <f>ฉบับครู!AS26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</row>
    <row r="27" spans="1:31" ht="18" customHeight="1" x14ac:dyDescent="0.7">
      <c r="A27" s="50"/>
      <c r="B27" s="20" t="s">
        <v>34</v>
      </c>
      <c r="C27" s="43" t="str">
        <f>ฉบับครู!B27</f>
        <v>5/7</v>
      </c>
      <c r="D27" s="48">
        <f>ฉบับนักเรียน!C27</f>
        <v>43703</v>
      </c>
      <c r="E27" s="51" t="str">
        <f>ฉบับนักเรียน!D27</f>
        <v>นางสาวปาณิสา  จันทร์ชมภู</v>
      </c>
      <c r="F27" s="25" t="str">
        <f>ฉบับนักเรียน!E27</f>
        <v>หญิง</v>
      </c>
      <c r="G27" s="25">
        <f>ฉบับครู!AF27</f>
        <v>0</v>
      </c>
      <c r="H27" s="25" t="str">
        <f t="shared" si="0"/>
        <v>ปกติ</v>
      </c>
      <c r="I27" s="25">
        <f>ฉบับครู!AI27</f>
        <v>0</v>
      </c>
      <c r="J27" s="25" t="str">
        <f t="shared" si="1"/>
        <v>ปกติ</v>
      </c>
      <c r="K27" s="25">
        <f>ฉบับครู!AM27</f>
        <v>0</v>
      </c>
      <c r="L27" s="25" t="str">
        <f t="shared" si="2"/>
        <v>ปกติ</v>
      </c>
      <c r="M27" s="25">
        <f>ฉบับครู!AQ27</f>
        <v>0</v>
      </c>
      <c r="N27" s="25" t="str">
        <f t="shared" si="3"/>
        <v>ปกติ</v>
      </c>
      <c r="O27" s="25">
        <f>ฉบับครู!AS27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</row>
    <row r="28" spans="1:31" ht="18" customHeight="1" x14ac:dyDescent="0.6">
      <c r="A28" s="39"/>
      <c r="B28" s="20" t="s">
        <v>35</v>
      </c>
      <c r="C28" s="43" t="str">
        <f>ฉบับครู!B28</f>
        <v>5/7</v>
      </c>
      <c r="D28" s="48">
        <f>ฉบับนักเรียน!C28</f>
        <v>43710</v>
      </c>
      <c r="E28" s="51" t="str">
        <f>ฉบับนักเรียน!D28</f>
        <v>นางสาวศิรภัสสร  เกตุแก้ว</v>
      </c>
      <c r="F28" s="25" t="str">
        <f>ฉบับนักเรียน!E28</f>
        <v>หญิง</v>
      </c>
      <c r="G28" s="25">
        <f>ฉบับครู!AF28</f>
        <v>0</v>
      </c>
      <c r="H28" s="25" t="str">
        <f t="shared" si="0"/>
        <v>ปกติ</v>
      </c>
      <c r="I28" s="25">
        <f>ฉบับครู!AI28</f>
        <v>0</v>
      </c>
      <c r="J28" s="25" t="str">
        <f t="shared" si="1"/>
        <v>ปกติ</v>
      </c>
      <c r="K28" s="25">
        <f>ฉบับครู!AM28</f>
        <v>0</v>
      </c>
      <c r="L28" s="25" t="str">
        <f t="shared" si="2"/>
        <v>ปกติ</v>
      </c>
      <c r="M28" s="25">
        <f>ฉบับครู!AQ28</f>
        <v>0</v>
      </c>
      <c r="N28" s="25" t="str">
        <f t="shared" si="3"/>
        <v>ปกติ</v>
      </c>
      <c r="O28" s="25">
        <f>ฉบับครู!AS28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5/7</v>
      </c>
      <c r="D29" s="48">
        <f>ฉบับนักเรียน!C29</f>
        <v>43744</v>
      </c>
      <c r="E29" s="51" t="str">
        <f>ฉบับนักเรียน!D29</f>
        <v>นางสาวน้ำหวาน  ช้างเขียว</v>
      </c>
      <c r="F29" s="25" t="str">
        <f>ฉบับนักเรียน!E29</f>
        <v>หญิง</v>
      </c>
      <c r="G29" s="25">
        <f>ฉบับครู!AF29</f>
        <v>0</v>
      </c>
      <c r="H29" s="25" t="str">
        <f t="shared" si="0"/>
        <v>ปกติ</v>
      </c>
      <c r="I29" s="25">
        <f>ฉบับครู!AI29</f>
        <v>0</v>
      </c>
      <c r="J29" s="25" t="str">
        <f t="shared" si="1"/>
        <v>ปกติ</v>
      </c>
      <c r="K29" s="25">
        <f>ฉบับครู!AM29</f>
        <v>0</v>
      </c>
      <c r="L29" s="25" t="str">
        <f t="shared" si="2"/>
        <v>ปกติ</v>
      </c>
      <c r="M29" s="25">
        <f>ฉบับครู!AQ29</f>
        <v>0</v>
      </c>
      <c r="N29" s="25" t="str">
        <f t="shared" si="3"/>
        <v>ปกติ</v>
      </c>
      <c r="O29" s="25">
        <f>ฉบับครู!AS29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5/7</v>
      </c>
      <c r="D30" s="48">
        <f>ฉบับนักเรียน!C30</f>
        <v>43747</v>
      </c>
      <c r="E30" s="51" t="str">
        <f>ฉบับนักเรียน!D30</f>
        <v>นางสาวปนัดดา  มานะกุล</v>
      </c>
      <c r="F30" s="25" t="str">
        <f>ฉบับนักเรียน!E30</f>
        <v>หญิง</v>
      </c>
      <c r="G30" s="25">
        <f>ฉบับครู!AF30</f>
        <v>0</v>
      </c>
      <c r="H30" s="25" t="str">
        <f t="shared" si="0"/>
        <v>ปกติ</v>
      </c>
      <c r="I30" s="25">
        <f>ฉบับครู!AI30</f>
        <v>0</v>
      </c>
      <c r="J30" s="25" t="str">
        <f t="shared" si="1"/>
        <v>ปกติ</v>
      </c>
      <c r="K30" s="25">
        <f>ฉบับครู!AM30</f>
        <v>0</v>
      </c>
      <c r="L30" s="25" t="str">
        <f t="shared" si="2"/>
        <v>ปกติ</v>
      </c>
      <c r="M30" s="25">
        <f>ฉบับครู!AQ30</f>
        <v>0</v>
      </c>
      <c r="N30" s="25" t="str">
        <f t="shared" si="3"/>
        <v>ปกติ</v>
      </c>
      <c r="O30" s="25">
        <f>ฉบับครู!AS30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5/7</v>
      </c>
      <c r="D31" s="48">
        <f>ฉบับนักเรียน!C31</f>
        <v>43782</v>
      </c>
      <c r="E31" s="51" t="str">
        <f>ฉบับนักเรียน!D31</f>
        <v>นางสาวชนวีร์  เลิศชื่นสุวรรณ</v>
      </c>
      <c r="F31" s="25" t="str">
        <f>ฉบับนักเรียน!E31</f>
        <v>หญิง</v>
      </c>
      <c r="G31" s="25">
        <f>ฉบับครู!AF31</f>
        <v>0</v>
      </c>
      <c r="H31" s="25" t="str">
        <f t="shared" si="0"/>
        <v>ปกติ</v>
      </c>
      <c r="I31" s="25">
        <f>ฉบับครู!AI31</f>
        <v>0</v>
      </c>
      <c r="J31" s="25" t="str">
        <f t="shared" si="1"/>
        <v>ปกติ</v>
      </c>
      <c r="K31" s="25">
        <f>ฉบับครู!AM31</f>
        <v>0</v>
      </c>
      <c r="L31" s="25" t="str">
        <f t="shared" si="2"/>
        <v>ปกติ</v>
      </c>
      <c r="M31" s="25">
        <f>ฉบับครู!AQ31</f>
        <v>0</v>
      </c>
      <c r="N31" s="25" t="str">
        <f t="shared" si="3"/>
        <v>ปกติ</v>
      </c>
      <c r="O31" s="25">
        <f>ฉบับครู!AS31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5/7</v>
      </c>
      <c r="D32" s="48">
        <f>ฉบับนักเรียน!C32</f>
        <v>43787</v>
      </c>
      <c r="E32" s="51" t="str">
        <f>ฉบับนักเรียน!D32</f>
        <v>นางสาวธัญพร  มิ่งมิตร</v>
      </c>
      <c r="F32" s="25" t="str">
        <f>ฉบับนักเรียน!E32</f>
        <v>หญิง</v>
      </c>
      <c r="G32" s="25">
        <f>ฉบับครู!AF32</f>
        <v>0</v>
      </c>
      <c r="H32" s="25" t="str">
        <f t="shared" si="0"/>
        <v>ปกติ</v>
      </c>
      <c r="I32" s="25">
        <f>ฉบับครู!AI32</f>
        <v>0</v>
      </c>
      <c r="J32" s="25" t="str">
        <f t="shared" si="1"/>
        <v>ปกติ</v>
      </c>
      <c r="K32" s="25">
        <f>ฉบับครู!AM32</f>
        <v>0</v>
      </c>
      <c r="L32" s="25" t="str">
        <f t="shared" si="2"/>
        <v>ปกติ</v>
      </c>
      <c r="M32" s="25">
        <f>ฉบับครู!AQ32</f>
        <v>0</v>
      </c>
      <c r="N32" s="25" t="str">
        <f t="shared" si="3"/>
        <v>ปกติ</v>
      </c>
      <c r="O32" s="25">
        <f>ฉบับครู!AS32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5/7</v>
      </c>
      <c r="D33" s="48">
        <f>ฉบับนักเรียน!C33</f>
        <v>43796</v>
      </c>
      <c r="E33" s="51" t="str">
        <f>ฉบับนักเรียน!D33</f>
        <v>นางสาวศิรประภาว์  จุ้ยภู่</v>
      </c>
      <c r="F33" s="25" t="str">
        <f>ฉบับนักเรียน!E33</f>
        <v>หญิง</v>
      </c>
      <c r="G33" s="25">
        <f>ฉบับครู!AF33</f>
        <v>0</v>
      </c>
      <c r="H33" s="25" t="str">
        <f t="shared" si="0"/>
        <v>ปกติ</v>
      </c>
      <c r="I33" s="25">
        <f>ฉบับครู!AI33</f>
        <v>0</v>
      </c>
      <c r="J33" s="25" t="str">
        <f t="shared" si="1"/>
        <v>ปกติ</v>
      </c>
      <c r="K33" s="25">
        <f>ฉบับครู!AM33</f>
        <v>0</v>
      </c>
      <c r="L33" s="25" t="str">
        <f t="shared" si="2"/>
        <v>ปกติ</v>
      </c>
      <c r="M33" s="25">
        <f>ฉบับครู!AQ33</f>
        <v>0</v>
      </c>
      <c r="N33" s="25" t="str">
        <f t="shared" si="3"/>
        <v>ปกติ</v>
      </c>
      <c r="O33" s="25">
        <f>ฉบับครู!AS33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5/7</v>
      </c>
      <c r="D34" s="48">
        <f>ฉบับนักเรียน!C34</f>
        <v>43802</v>
      </c>
      <c r="E34" s="51" t="str">
        <f>ฉบับนักเรียน!D34</f>
        <v>นางสาวอรัญญา  ปุลาโมค</v>
      </c>
      <c r="F34" s="25" t="str">
        <f>ฉบับนักเรียน!E34</f>
        <v>หญิง</v>
      </c>
      <c r="G34" s="25">
        <f>ฉบับครู!AF34</f>
        <v>0</v>
      </c>
      <c r="H34" s="25" t="str">
        <f t="shared" si="0"/>
        <v>ปกติ</v>
      </c>
      <c r="I34" s="25">
        <f>ฉบับครู!AI34</f>
        <v>0</v>
      </c>
      <c r="J34" s="25" t="str">
        <f t="shared" si="1"/>
        <v>ปกติ</v>
      </c>
      <c r="K34" s="25">
        <f>ฉบับครู!AM34</f>
        <v>0</v>
      </c>
      <c r="L34" s="25" t="str">
        <f t="shared" si="2"/>
        <v>ปกติ</v>
      </c>
      <c r="M34" s="25">
        <f>ฉบับครู!AQ34</f>
        <v>0</v>
      </c>
      <c r="N34" s="25" t="str">
        <f t="shared" si="3"/>
        <v>ปกติ</v>
      </c>
      <c r="O34" s="25">
        <f>ฉบับครู!AS34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5/7</v>
      </c>
      <c r="D35" s="48">
        <f>ฉบับนักเรียน!C35</f>
        <v>43832</v>
      </c>
      <c r="E35" s="51" t="str">
        <f>ฉบับนักเรียน!D35</f>
        <v>นางสาวธนาภา  นวลอินทร์</v>
      </c>
      <c r="F35" s="25" t="str">
        <f>ฉบับนักเรียน!E35</f>
        <v>หญิง</v>
      </c>
      <c r="G35" s="25">
        <f>ฉบับครู!AF35</f>
        <v>0</v>
      </c>
      <c r="H35" s="25" t="str">
        <f t="shared" si="0"/>
        <v>ปกติ</v>
      </c>
      <c r="I35" s="25">
        <f>ฉบับครู!AI35</f>
        <v>0</v>
      </c>
      <c r="J35" s="25" t="str">
        <f t="shared" si="1"/>
        <v>ปกติ</v>
      </c>
      <c r="K35" s="25">
        <f>ฉบับครู!AM35</f>
        <v>0</v>
      </c>
      <c r="L35" s="25" t="str">
        <f t="shared" si="2"/>
        <v>ปกติ</v>
      </c>
      <c r="M35" s="25">
        <f>ฉบับครู!AQ35</f>
        <v>0</v>
      </c>
      <c r="N35" s="25" t="str">
        <f t="shared" si="3"/>
        <v>ปกติ</v>
      </c>
      <c r="O35" s="25">
        <f>ฉบับครู!AS35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5/7</v>
      </c>
      <c r="D36" s="48">
        <f>ฉบับนักเรียน!C36</f>
        <v>43835</v>
      </c>
      <c r="E36" s="51" t="str">
        <f>ฉบับนักเรียน!D36</f>
        <v>นางสาวนัฐชา  ปิยะวงษ์</v>
      </c>
      <c r="F36" s="25" t="str">
        <f>ฉบับนักเรียน!E36</f>
        <v>หญิง</v>
      </c>
      <c r="G36" s="25">
        <f>ฉบับครู!AF36</f>
        <v>0</v>
      </c>
      <c r="H36" s="25" t="str">
        <f t="shared" si="0"/>
        <v>ปกติ</v>
      </c>
      <c r="I36" s="25">
        <f>ฉบับครู!AI36</f>
        <v>0</v>
      </c>
      <c r="J36" s="25" t="str">
        <f t="shared" si="1"/>
        <v>ปกติ</v>
      </c>
      <c r="K36" s="25">
        <f>ฉบับครู!AM36</f>
        <v>0</v>
      </c>
      <c r="L36" s="25" t="str">
        <f t="shared" si="2"/>
        <v>ปกติ</v>
      </c>
      <c r="M36" s="25">
        <f>ฉบับครู!AQ36</f>
        <v>0</v>
      </c>
      <c r="N36" s="25" t="str">
        <f t="shared" si="3"/>
        <v>ปกติ</v>
      </c>
      <c r="O36" s="25">
        <f>ฉบับครู!AS36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5/7</v>
      </c>
      <c r="D37" s="48">
        <f>ฉบับนักเรียน!C37</f>
        <v>43846</v>
      </c>
      <c r="E37" s="51" t="str">
        <f>ฉบับนักเรียน!D37</f>
        <v>นางสาวสาริศา  ลาภเชษฐา</v>
      </c>
      <c r="F37" s="25" t="str">
        <f>ฉบับนักเรียน!E37</f>
        <v>หญิง</v>
      </c>
      <c r="G37" s="25">
        <f>ฉบับครู!AF37</f>
        <v>0</v>
      </c>
      <c r="H37" s="25" t="str">
        <f t="shared" si="0"/>
        <v>ปกติ</v>
      </c>
      <c r="I37" s="25">
        <f>ฉบับครู!AI37</f>
        <v>0</v>
      </c>
      <c r="J37" s="25" t="str">
        <f t="shared" si="1"/>
        <v>ปกติ</v>
      </c>
      <c r="K37" s="25">
        <f>ฉบับครู!AM37</f>
        <v>0</v>
      </c>
      <c r="L37" s="25" t="str">
        <f t="shared" si="2"/>
        <v>ปกติ</v>
      </c>
      <c r="M37" s="25">
        <f>ฉบับครู!AQ37</f>
        <v>0</v>
      </c>
      <c r="N37" s="25" t="str">
        <f t="shared" si="3"/>
        <v>ปกติ</v>
      </c>
      <c r="O37" s="25">
        <f>ฉบับครู!AS37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5/7</v>
      </c>
      <c r="D38" s="48">
        <f>ฉบับนักเรียน!C38</f>
        <v>43881</v>
      </c>
      <c r="E38" s="51" t="str">
        <f>ฉบับนักเรียน!D38</f>
        <v>นางสาวปัญจพาณ์  ทองทิพย์</v>
      </c>
      <c r="F38" s="25" t="str">
        <f>ฉบับนักเรียน!E38</f>
        <v>หญิง</v>
      </c>
      <c r="G38" s="25">
        <f>ฉบับครู!AF38</f>
        <v>0</v>
      </c>
      <c r="H38" s="25" t="str">
        <f t="shared" si="0"/>
        <v>ปกติ</v>
      </c>
      <c r="I38" s="25">
        <f>ฉบับครู!AI38</f>
        <v>0</v>
      </c>
      <c r="J38" s="25" t="str">
        <f t="shared" si="1"/>
        <v>ปกติ</v>
      </c>
      <c r="K38" s="25">
        <f>ฉบับครู!AM38</f>
        <v>0</v>
      </c>
      <c r="L38" s="25" t="str">
        <f t="shared" si="2"/>
        <v>ปกติ</v>
      </c>
      <c r="M38" s="25">
        <f>ฉบับครู!AQ38</f>
        <v>0</v>
      </c>
      <c r="N38" s="25" t="str">
        <f t="shared" si="3"/>
        <v>ปกติ</v>
      </c>
      <c r="O38" s="25">
        <f>ฉบับครู!AS38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5/7</v>
      </c>
      <c r="D39" s="48">
        <f>ฉบับนักเรียน!C39</f>
        <v>43884</v>
      </c>
      <c r="E39" s="51" t="str">
        <f>ฉบับนักเรียน!D39</f>
        <v>นางสาวเปรมสิณี  เชาว์ระหะ</v>
      </c>
      <c r="F39" s="25" t="str">
        <f>ฉบับนักเรียน!E39</f>
        <v>หญิง</v>
      </c>
      <c r="G39" s="25">
        <f>ฉบับครู!AF39</f>
        <v>0</v>
      </c>
      <c r="H39" s="25" t="str">
        <f t="shared" si="0"/>
        <v>ปกติ</v>
      </c>
      <c r="I39" s="25">
        <f>ฉบับครู!AI39</f>
        <v>0</v>
      </c>
      <c r="J39" s="25" t="str">
        <f t="shared" si="1"/>
        <v>ปกติ</v>
      </c>
      <c r="K39" s="25">
        <f>ฉบับครู!AM39</f>
        <v>0</v>
      </c>
      <c r="L39" s="25" t="str">
        <f t="shared" si="2"/>
        <v>ปกติ</v>
      </c>
      <c r="M39" s="25">
        <f>ฉบับครู!AQ39</f>
        <v>0</v>
      </c>
      <c r="N39" s="25" t="str">
        <f t="shared" si="3"/>
        <v>ปกติ</v>
      </c>
      <c r="O39" s="25">
        <f>ฉบับครู!AS39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5/7</v>
      </c>
      <c r="D40" s="48">
        <f>ฉบับนักเรียน!C40</f>
        <v>43892</v>
      </c>
      <c r="E40" s="51" t="str">
        <f>ฉบับนักเรียน!D40</f>
        <v>นางสาวอนิศรา  บุญโท</v>
      </c>
      <c r="F40" s="25" t="str">
        <f>ฉบับนักเรียน!E40</f>
        <v>หญิง</v>
      </c>
      <c r="G40" s="25">
        <f>ฉบับครู!AF40</f>
        <v>0</v>
      </c>
      <c r="H40" s="25" t="str">
        <f t="shared" si="0"/>
        <v>ปกติ</v>
      </c>
      <c r="I40" s="25">
        <f>ฉบับครู!AI40</f>
        <v>0</v>
      </c>
      <c r="J40" s="25" t="str">
        <f t="shared" si="1"/>
        <v>ปกติ</v>
      </c>
      <c r="K40" s="25">
        <f>ฉบับครู!AM40</f>
        <v>0</v>
      </c>
      <c r="L40" s="25" t="str">
        <f t="shared" si="2"/>
        <v>ปกติ</v>
      </c>
      <c r="M40" s="25">
        <f>ฉบับครู!AQ40</f>
        <v>0</v>
      </c>
      <c r="N40" s="25" t="str">
        <f t="shared" si="3"/>
        <v>ปกติ</v>
      </c>
      <c r="O40" s="25">
        <f>ฉบับครู!AS40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5/7</v>
      </c>
      <c r="D41" s="48">
        <f>ฉบับนักเรียน!C41</f>
        <v>43924</v>
      </c>
      <c r="E41" s="51" t="str">
        <f>ฉบับนักเรียน!D41</f>
        <v>นางสาวทิพย์สุคนธ์  เกรียงไกร</v>
      </c>
      <c r="F41" s="25" t="str">
        <f>ฉบับนักเรียน!E41</f>
        <v>หญิง</v>
      </c>
      <c r="G41" s="25">
        <f>ฉบับครู!AF41</f>
        <v>0</v>
      </c>
      <c r="H41" s="25" t="str">
        <f t="shared" si="0"/>
        <v>ปกติ</v>
      </c>
      <c r="I41" s="25">
        <f>ฉบับครู!AI41</f>
        <v>0</v>
      </c>
      <c r="J41" s="25" t="str">
        <f t="shared" si="1"/>
        <v>ปกติ</v>
      </c>
      <c r="K41" s="25">
        <f>ฉบับครู!AM41</f>
        <v>0</v>
      </c>
      <c r="L41" s="25" t="str">
        <f t="shared" si="2"/>
        <v>ปกติ</v>
      </c>
      <c r="M41" s="25">
        <f>ฉบับครู!AQ41</f>
        <v>0</v>
      </c>
      <c r="N41" s="25" t="str">
        <f t="shared" si="3"/>
        <v>ปกติ</v>
      </c>
      <c r="O41" s="25">
        <f>ฉบับครู!AS41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5/7</v>
      </c>
      <c r="D42" s="48">
        <f>ฉบับนักเรียน!C42</f>
        <v>43930</v>
      </c>
      <c r="E42" s="51" t="str">
        <f>ฉบับนักเรียน!D42</f>
        <v>นางสาวมณีรัตน์  บุญชาติ</v>
      </c>
      <c r="F42" s="25" t="str">
        <f>ฉบับนักเรียน!E42</f>
        <v>หญิง</v>
      </c>
      <c r="G42" s="25">
        <f>ฉบับครู!AF42</f>
        <v>0</v>
      </c>
      <c r="H42" s="25" t="str">
        <f t="shared" si="0"/>
        <v>ปกติ</v>
      </c>
      <c r="I42" s="25">
        <f>ฉบับครู!AI42</f>
        <v>0</v>
      </c>
      <c r="J42" s="25" t="str">
        <f t="shared" si="1"/>
        <v>ปกติ</v>
      </c>
      <c r="K42" s="25">
        <f>ฉบับครู!AM42</f>
        <v>0</v>
      </c>
      <c r="L42" s="25" t="str">
        <f t="shared" si="2"/>
        <v>ปกติ</v>
      </c>
      <c r="M42" s="25">
        <f>ฉบับครู!AQ42</f>
        <v>0</v>
      </c>
      <c r="N42" s="25" t="str">
        <f t="shared" si="3"/>
        <v>ปกติ</v>
      </c>
      <c r="O42" s="25">
        <f>ฉบับครู!AS42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5/7</v>
      </c>
      <c r="D43" s="48">
        <f>ฉบับนักเรียน!C43</f>
        <v>43937</v>
      </c>
      <c r="E43" s="51" t="str">
        <f>ฉบับนักเรียน!D43</f>
        <v>นางสาวสิตานัน  เชาว์คล่อง</v>
      </c>
      <c r="F43" s="25" t="str">
        <f>ฉบับนักเรียน!E43</f>
        <v>หญิง</v>
      </c>
      <c r="G43" s="25">
        <f>ฉบับครู!AF43</f>
        <v>0</v>
      </c>
      <c r="H43" s="25" t="str">
        <f t="shared" si="0"/>
        <v>ปกติ</v>
      </c>
      <c r="I43" s="25">
        <f>ฉบับครู!AI43</f>
        <v>0</v>
      </c>
      <c r="J43" s="25" t="str">
        <f t="shared" si="1"/>
        <v>ปกติ</v>
      </c>
      <c r="K43" s="25">
        <f>ฉบับครู!AM43</f>
        <v>0</v>
      </c>
      <c r="L43" s="25" t="str">
        <f t="shared" si="2"/>
        <v>ปกติ</v>
      </c>
      <c r="M43" s="25">
        <f>ฉบับครู!AQ43</f>
        <v>0</v>
      </c>
      <c r="N43" s="25" t="str">
        <f t="shared" si="3"/>
        <v>ปกติ</v>
      </c>
      <c r="O43" s="25">
        <f>ฉบับครู!AS43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5/7</v>
      </c>
      <c r="D44" s="48">
        <f>ฉบับนักเรียน!C44</f>
        <v>45657</v>
      </c>
      <c r="E44" s="51" t="str">
        <f>ฉบับนักเรียน!D44</f>
        <v>นางสาวญาณิศา  คีรีวรรณ์</v>
      </c>
      <c r="F44" s="25" t="str">
        <f>ฉบับนักเรียน!E44</f>
        <v>หญิง</v>
      </c>
      <c r="G44" s="25">
        <f>ฉบับครู!AF44</f>
        <v>0</v>
      </c>
      <c r="H44" s="25" t="str">
        <f t="shared" si="0"/>
        <v>ปกติ</v>
      </c>
      <c r="I44" s="25">
        <f>ฉบับครู!AI44</f>
        <v>0</v>
      </c>
      <c r="J44" s="25" t="str">
        <f t="shared" si="1"/>
        <v>ปกติ</v>
      </c>
      <c r="K44" s="25">
        <f>ฉบับครู!AM44</f>
        <v>0</v>
      </c>
      <c r="L44" s="25" t="str">
        <f t="shared" si="2"/>
        <v>ปกติ</v>
      </c>
      <c r="M44" s="25">
        <f>ฉบับครู!AQ44</f>
        <v>0</v>
      </c>
      <c r="N44" s="25" t="str">
        <f t="shared" si="3"/>
        <v>ปกติ</v>
      </c>
      <c r="O44" s="25">
        <f>ฉบับครู!AS44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5.75" customHeight="1" x14ac:dyDescent="0.6">
      <c r="A45" s="39"/>
      <c r="B45" s="20" t="s">
        <v>52</v>
      </c>
      <c r="C45" s="43" t="str">
        <f>ฉบับครู!B45</f>
        <v>5/7</v>
      </c>
      <c r="D45" s="48">
        <f>ฉบับนักเรียน!C45</f>
        <v>45658</v>
      </c>
      <c r="E45" s="51" t="str">
        <f>ฉบับนักเรียน!D45</f>
        <v>นางสาวณภัทร  นบนอบ</v>
      </c>
      <c r="F45" s="25" t="str">
        <f>ฉบับนักเรียน!E45</f>
        <v>หญิง</v>
      </c>
      <c r="G45" s="25">
        <f>ฉบับครู!AF45</f>
        <v>0</v>
      </c>
      <c r="H45" s="25" t="str">
        <f t="shared" ref="H45" si="8">IF(G45&lt;4,"ปกติ",IF(G45&lt;6,"เสี่ยง","มีปัญหา"))</f>
        <v>ปกติ</v>
      </c>
      <c r="I45" s="25">
        <f>ฉบับครู!AI45</f>
        <v>0</v>
      </c>
      <c r="J45" s="25" t="str">
        <f t="shared" ref="J45" si="9">IF(I45&lt;4,"ปกติ",IF(I45&lt;5,"เสี่ยง","มีปัญหา"))</f>
        <v>ปกติ</v>
      </c>
      <c r="K45" s="25">
        <f>ฉบับครู!AM45</f>
        <v>0</v>
      </c>
      <c r="L45" s="25" t="str">
        <f t="shared" ref="L45" si="10">IF(K45&lt;6,"ปกติ",IF(K45&lt;7,"เสี่ยง","มีปัญหา"))</f>
        <v>ปกติ</v>
      </c>
      <c r="M45" s="25">
        <f>ฉบับครู!AQ45</f>
        <v>0</v>
      </c>
      <c r="N45" s="25" t="str">
        <f t="shared" ref="N45" si="11">IF(M45&lt;5,"ปกติ",IF(M45&lt;6,"เสี่ยง","มีปัญหา"))</f>
        <v>ปกติ</v>
      </c>
      <c r="O45" s="25">
        <f>ฉบับครู!AS45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25">
        <f t="shared" ref="Q45" si="13">G45+I45+K45+M45</f>
        <v>0</v>
      </c>
      <c r="R45" s="25">
        <f t="shared" ref="R45" si="14">SUM(G45,I45,K45,M45)</f>
        <v>0</v>
      </c>
      <c r="S45" s="25" t="str">
        <f t="shared" ref="S45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/>
      <c r="D46" s="48"/>
      <c r="E46" s="51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0" t="s">
        <v>61</v>
      </c>
      <c r="C54" s="43"/>
      <c r="D54" s="17"/>
      <c r="E54" s="51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5" customHeight="1" x14ac:dyDescent="0.6">
      <c r="A55" s="39"/>
      <c r="B55" s="39"/>
      <c r="C55" s="39"/>
      <c r="D55" s="44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53" t="str">
        <f>report1!E57</f>
        <v>นางสาวธวัลรัตน์ ยศเรือง</v>
      </c>
      <c r="F57" s="39"/>
      <c r="G57" s="39"/>
      <c r="H57" s="39"/>
      <c r="I57" s="39"/>
      <c r="J57" s="39"/>
      <c r="K57" s="39"/>
      <c r="L57" s="39"/>
      <c r="M57" s="39"/>
      <c r="N57" s="84" t="str">
        <f>report1!N57</f>
        <v>นางสาวอรพิชา อรุโณทัย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53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4" t="str">
        <f>report1!N58</f>
        <v>ครูที่ปรึกษา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05"/>
  <sheetViews>
    <sheetView topLeftCell="A37" zoomScale="90" zoomScaleNormal="90" workbookViewId="0">
      <selection activeCell="C46" sqref="C46:S46"/>
    </sheetView>
  </sheetViews>
  <sheetFormatPr defaultColWidth="10.08203125" defaultRowHeight="15" customHeight="1" x14ac:dyDescent="0.6"/>
  <cols>
    <col min="1" max="1" width="4.1640625" style="45" customWidth="1"/>
    <col min="2" max="2" width="5.4140625" style="45" customWidth="1"/>
    <col min="3" max="3" width="5.08203125" style="45" customWidth="1"/>
    <col min="4" max="4" width="7.6640625" style="45" customWidth="1"/>
    <col min="5" max="5" width="27.6640625" style="45" customWidth="1"/>
    <col min="6" max="6" width="8" style="45" customWidth="1"/>
    <col min="7" max="7" width="4.4140625" style="45" hidden="1" customWidth="1"/>
    <col min="8" max="8" width="13.58203125" style="45" customWidth="1"/>
    <col min="9" max="9" width="4.4140625" style="45" hidden="1" customWidth="1"/>
    <col min="10" max="10" width="14.58203125" style="45" customWidth="1"/>
    <col min="11" max="11" width="4.4140625" style="45" hidden="1" customWidth="1"/>
    <col min="12" max="12" width="13.58203125" style="45" customWidth="1"/>
    <col min="13" max="13" width="3.9140625" style="45" hidden="1" customWidth="1"/>
    <col min="14" max="14" width="13.58203125" style="45" customWidth="1"/>
    <col min="15" max="15" width="4.4140625" style="45" hidden="1" customWidth="1"/>
    <col min="16" max="16" width="13.58203125" style="45" customWidth="1"/>
    <col min="17" max="18" width="4" style="45" hidden="1" customWidth="1"/>
    <col min="19" max="19" width="14.1640625" style="45" customWidth="1"/>
    <col min="20" max="31" width="9.08203125" style="45" customWidth="1"/>
    <col min="32" max="16384" width="10.08203125" style="45"/>
  </cols>
  <sheetData>
    <row r="1" spans="1:31" ht="19.5" customHeight="1" x14ac:dyDescent="0.6">
      <c r="A1" s="39"/>
      <c r="B1" s="39"/>
      <c r="C1" s="39"/>
      <c r="D1" s="44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9</v>
      </c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9.5" customHeight="1" x14ac:dyDescent="0.6">
      <c r="A2" s="39"/>
      <c r="B2" s="86" t="s">
        <v>0</v>
      </c>
      <c r="C2" s="87"/>
      <c r="D2" s="87"/>
      <c r="E2" s="87"/>
      <c r="F2" s="88"/>
      <c r="G2" s="56"/>
      <c r="H2" s="100" t="s">
        <v>86</v>
      </c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19.5" customHeight="1" x14ac:dyDescent="0.6">
      <c r="A3" s="39"/>
      <c r="B3" s="86" t="str">
        <f>ฉบับนักเรียน!A3</f>
        <v>นางสาวธวัลรัตน์ ยศเรือง  นางสาวอรพิชา อรุโณทัย</v>
      </c>
      <c r="C3" s="87"/>
      <c r="D3" s="87"/>
      <c r="E3" s="87"/>
      <c r="F3" s="88"/>
      <c r="G3" s="56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 ht="19.5" customHeight="1" x14ac:dyDescent="0.6">
      <c r="A4" s="39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4" t="s">
        <v>77</v>
      </c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 ht="19.5" customHeight="1" x14ac:dyDescent="0.6">
      <c r="A5" s="39"/>
      <c r="B5" s="20" t="s">
        <v>66</v>
      </c>
      <c r="C5" s="43" t="str">
        <f>ฉบับครู!B5</f>
        <v>5/7</v>
      </c>
      <c r="D5" s="74">
        <f>ฉบับนักเรียน!C5</f>
        <v>42971</v>
      </c>
      <c r="E5" s="41" t="str">
        <f>ฉบับนักเรียน!D5</f>
        <v>นายขวัญราชันย์  จ้อยจันทร์</v>
      </c>
      <c r="F5" s="25" t="str">
        <f>ฉบับนักเรียน!E5</f>
        <v>ชาย</v>
      </c>
      <c r="G5" s="25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 ht="19.5" customHeight="1" x14ac:dyDescent="0.6">
      <c r="A6" s="39"/>
      <c r="B6" s="20" t="s">
        <v>13</v>
      </c>
      <c r="C6" s="43" t="str">
        <f>ฉบับครู!B6</f>
        <v>5/7</v>
      </c>
      <c r="D6" s="74">
        <f>ฉบับนักเรียน!C6</f>
        <v>43387</v>
      </c>
      <c r="E6" s="41" t="str">
        <f>ฉบับนักเรียน!D6</f>
        <v>นายณัฐยศ  รสธรรม</v>
      </c>
      <c r="F6" s="25" t="str">
        <f>ฉบับนักเรียน!E6</f>
        <v>ชาย</v>
      </c>
      <c r="G6" s="25">
        <f>ฉบับผู้ปกครอง!AF6</f>
        <v>0</v>
      </c>
      <c r="H6" s="25" t="str">
        <f t="shared" si="0"/>
        <v>ปกติ</v>
      </c>
      <c r="I6" s="25">
        <f>ฉบับผู้ปกครอง!AI6</f>
        <v>0</v>
      </c>
      <c r="J6" s="25" t="str">
        <f t="shared" si="1"/>
        <v>ปกติ</v>
      </c>
      <c r="K6" s="25">
        <f>ฉบับผู้ปกครอง!AM6</f>
        <v>0</v>
      </c>
      <c r="L6" s="25" t="str">
        <f t="shared" si="2"/>
        <v>ปกติ</v>
      </c>
      <c r="M6" s="25">
        <f>ฉบับผู้ปกครอง!AQ6</f>
        <v>0</v>
      </c>
      <c r="N6" s="25" t="str">
        <f t="shared" si="3"/>
        <v>ปกติ</v>
      </c>
      <c r="O6" s="26">
        <f>ฉบับผู้ปกครอง!AS6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 ht="19.5" customHeight="1" x14ac:dyDescent="0.6">
      <c r="A7" s="39"/>
      <c r="B7" s="20" t="s">
        <v>14</v>
      </c>
      <c r="C7" s="43" t="str">
        <f>ฉบับครู!B7</f>
        <v>5/7</v>
      </c>
      <c r="D7" s="74">
        <f>ฉบับนักเรียน!C7</f>
        <v>43422</v>
      </c>
      <c r="E7" s="41" t="str">
        <f>ฉบับนักเรียน!D7</f>
        <v>นายปภังกร  สิทธิบุญชัย</v>
      </c>
      <c r="F7" s="25" t="str">
        <f>ฉบับนักเรียน!E7</f>
        <v>ชาย</v>
      </c>
      <c r="G7" s="25">
        <f>ฉบับผู้ปกครอง!AF7</f>
        <v>0</v>
      </c>
      <c r="H7" s="25" t="str">
        <f t="shared" si="0"/>
        <v>ปกติ</v>
      </c>
      <c r="I7" s="25">
        <f>ฉบับผู้ปกครอง!AI7</f>
        <v>0</v>
      </c>
      <c r="J7" s="25" t="str">
        <f t="shared" si="1"/>
        <v>ปกติ</v>
      </c>
      <c r="K7" s="25">
        <f>ฉบับผู้ปกครอง!AM7</f>
        <v>0</v>
      </c>
      <c r="L7" s="25" t="str">
        <f t="shared" si="2"/>
        <v>ปกติ</v>
      </c>
      <c r="M7" s="25">
        <f>ฉบับผู้ปกครอง!AQ7</f>
        <v>0</v>
      </c>
      <c r="N7" s="25" t="str">
        <f t="shared" si="3"/>
        <v>ปกติ</v>
      </c>
      <c r="O7" s="25">
        <f>ฉบับผู้ปกครอง!AS7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19.5" customHeight="1" x14ac:dyDescent="0.6">
      <c r="A8" s="39"/>
      <c r="B8" s="20" t="s">
        <v>15</v>
      </c>
      <c r="C8" s="43" t="str">
        <f>ฉบับครู!B8</f>
        <v>5/7</v>
      </c>
      <c r="D8" s="74">
        <f>ฉบับนักเรียน!C8</f>
        <v>43502</v>
      </c>
      <c r="E8" s="41" t="str">
        <f>ฉบับนักเรียน!D8</f>
        <v>นายอติกันต์  จินตนาศิริกุล</v>
      </c>
      <c r="F8" s="25" t="str">
        <f>ฉบับนักเรียน!E8</f>
        <v>ชาย</v>
      </c>
      <c r="G8" s="25">
        <f>ฉบับผู้ปกครอง!AF8</f>
        <v>0</v>
      </c>
      <c r="H8" s="25" t="str">
        <f t="shared" si="0"/>
        <v>ปกติ</v>
      </c>
      <c r="I8" s="25">
        <f>ฉบับผู้ปกครอง!AI8</f>
        <v>0</v>
      </c>
      <c r="J8" s="25" t="str">
        <f t="shared" si="1"/>
        <v>ปกติ</v>
      </c>
      <c r="K8" s="25">
        <f>ฉบับผู้ปกครอง!AM8</f>
        <v>0</v>
      </c>
      <c r="L8" s="25" t="str">
        <f t="shared" si="2"/>
        <v>ปกติ</v>
      </c>
      <c r="M8" s="25">
        <f>ฉบับผู้ปกครอง!AQ8</f>
        <v>0</v>
      </c>
      <c r="N8" s="25" t="str">
        <f t="shared" si="3"/>
        <v>ปกติ</v>
      </c>
      <c r="O8" s="25">
        <f>ฉบับผู้ปกครอง!AS8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 ht="19.5" customHeight="1" x14ac:dyDescent="0.6">
      <c r="A9" s="39"/>
      <c r="B9" s="20" t="s">
        <v>16</v>
      </c>
      <c r="C9" s="43" t="str">
        <f>ฉบับครู!B9</f>
        <v>5/7</v>
      </c>
      <c r="D9" s="74">
        <f>ฉบับนักเรียน!C9</f>
        <v>43532</v>
      </c>
      <c r="E9" s="41" t="str">
        <f>ฉบับนักเรียน!D9</f>
        <v>นายกฤตภาส  มียิ่ง</v>
      </c>
      <c r="F9" s="25" t="str">
        <f>ฉบับนักเรียน!E9</f>
        <v>ชาย</v>
      </c>
      <c r="G9" s="25">
        <f>ฉบับผู้ปกครอง!AF9</f>
        <v>0</v>
      </c>
      <c r="H9" s="25" t="str">
        <f t="shared" si="0"/>
        <v>ปกติ</v>
      </c>
      <c r="I9" s="25">
        <f>ฉบับผู้ปกครอง!AI9</f>
        <v>0</v>
      </c>
      <c r="J9" s="25" t="str">
        <f t="shared" si="1"/>
        <v>ปกติ</v>
      </c>
      <c r="K9" s="25">
        <f>ฉบับผู้ปกครอง!AM9</f>
        <v>0</v>
      </c>
      <c r="L9" s="25" t="str">
        <f t="shared" si="2"/>
        <v>ปกติ</v>
      </c>
      <c r="M9" s="25">
        <f>ฉบับผู้ปกครอง!AQ9</f>
        <v>0</v>
      </c>
      <c r="N9" s="25" t="str">
        <f t="shared" si="3"/>
        <v>ปกติ</v>
      </c>
      <c r="O9" s="26">
        <f>ฉบับผู้ปกครอง!AS9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9.5" customHeight="1" x14ac:dyDescent="0.6">
      <c r="A10" s="39"/>
      <c r="B10" s="20" t="s">
        <v>17</v>
      </c>
      <c r="C10" s="43" t="str">
        <f>ฉบับครู!B10</f>
        <v>5/7</v>
      </c>
      <c r="D10" s="74">
        <f>ฉบับนักเรียน!C10</f>
        <v>43588</v>
      </c>
      <c r="E10" s="41" t="str">
        <f>ฉบับนักเรียน!D10</f>
        <v>นายปยุต  ศักดิ์ศิริสัมพันธ์</v>
      </c>
      <c r="F10" s="25" t="str">
        <f>ฉบับนักเรียน!E10</f>
        <v>ชาย</v>
      </c>
      <c r="G10" s="25">
        <f>ฉบับผู้ปกครอง!AF10</f>
        <v>0</v>
      </c>
      <c r="H10" s="25" t="str">
        <f t="shared" si="0"/>
        <v>ปกติ</v>
      </c>
      <c r="I10" s="25">
        <f>ฉบับผู้ปกครอง!AI10</f>
        <v>0</v>
      </c>
      <c r="J10" s="25" t="str">
        <f t="shared" si="1"/>
        <v>ปกติ</v>
      </c>
      <c r="K10" s="25">
        <f>ฉบับผู้ปกครอง!AM10</f>
        <v>0</v>
      </c>
      <c r="L10" s="25" t="str">
        <f t="shared" si="2"/>
        <v>ปกติ</v>
      </c>
      <c r="M10" s="25">
        <f>ฉบับผู้ปกครอง!AQ10</f>
        <v>0</v>
      </c>
      <c r="N10" s="25" t="str">
        <f t="shared" si="3"/>
        <v>ปกติ</v>
      </c>
      <c r="O10" s="25">
        <f>ฉบับผู้ปกครอง!AS10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 ht="19.5" customHeight="1" x14ac:dyDescent="0.6">
      <c r="A11" s="39"/>
      <c r="B11" s="20" t="s">
        <v>18</v>
      </c>
      <c r="C11" s="43" t="str">
        <f>ฉบับครู!B11</f>
        <v>5/7</v>
      </c>
      <c r="D11" s="74">
        <f>ฉบับนักเรียน!C11</f>
        <v>43631</v>
      </c>
      <c r="E11" s="41" t="str">
        <f>ฉบับนักเรียน!D11</f>
        <v>นายภัทรพล  จอมคำสิงห์</v>
      </c>
      <c r="F11" s="25" t="str">
        <f>ฉบับนักเรียน!E11</f>
        <v>ชาย</v>
      </c>
      <c r="G11" s="25">
        <f>ฉบับผู้ปกครอง!AF11</f>
        <v>0</v>
      </c>
      <c r="H11" s="25" t="str">
        <f t="shared" si="0"/>
        <v>ปกติ</v>
      </c>
      <c r="I11" s="25">
        <f>ฉบับผู้ปกครอง!AI11</f>
        <v>0</v>
      </c>
      <c r="J11" s="25" t="str">
        <f t="shared" si="1"/>
        <v>ปกติ</v>
      </c>
      <c r="K11" s="25">
        <f>ฉบับผู้ปกครอง!AM11</f>
        <v>0</v>
      </c>
      <c r="L11" s="25" t="str">
        <f t="shared" si="2"/>
        <v>ปกติ</v>
      </c>
      <c r="M11" s="25">
        <f>ฉบับผู้ปกครอง!AQ11</f>
        <v>0</v>
      </c>
      <c r="N11" s="25" t="str">
        <f t="shared" si="3"/>
        <v>ปกติ</v>
      </c>
      <c r="O11" s="25">
        <f>ฉบับผู้ปกครอง!AS11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pans="1:31" ht="19.5" customHeight="1" x14ac:dyDescent="0.6">
      <c r="A12" s="39"/>
      <c r="B12" s="20" t="s">
        <v>19</v>
      </c>
      <c r="C12" s="43" t="str">
        <f>ฉบับครู!B12</f>
        <v>5/7</v>
      </c>
      <c r="D12" s="74">
        <f>ฉบับนักเรียน!C12</f>
        <v>43679</v>
      </c>
      <c r="E12" s="41" t="str">
        <f>ฉบับนักเรียน!D12</f>
        <v>นายพงศกร  สาโพนทัน</v>
      </c>
      <c r="F12" s="25" t="str">
        <f>ฉบับนักเรียน!E12</f>
        <v>ชาย</v>
      </c>
      <c r="G12" s="25">
        <f>ฉบับผู้ปกครอง!AF12</f>
        <v>0</v>
      </c>
      <c r="H12" s="25" t="str">
        <f t="shared" si="0"/>
        <v>ปกติ</v>
      </c>
      <c r="I12" s="25">
        <f>ฉบับผู้ปกครอง!AI12</f>
        <v>0</v>
      </c>
      <c r="J12" s="25" t="str">
        <f t="shared" si="1"/>
        <v>ปกติ</v>
      </c>
      <c r="K12" s="25">
        <f>ฉบับผู้ปกครอง!AM12</f>
        <v>0</v>
      </c>
      <c r="L12" s="25" t="str">
        <f t="shared" si="2"/>
        <v>ปกติ</v>
      </c>
      <c r="M12" s="25">
        <f>ฉบับผู้ปกครอง!AQ12</f>
        <v>0</v>
      </c>
      <c r="N12" s="25" t="str">
        <f t="shared" si="3"/>
        <v>ปกติ</v>
      </c>
      <c r="O12" s="25">
        <f>ฉบับผู้ปกครอง!AS12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pans="1:31" ht="18" customHeight="1" x14ac:dyDescent="0.6">
      <c r="A13" s="39"/>
      <c r="B13" s="20" t="s">
        <v>20</v>
      </c>
      <c r="C13" s="43" t="str">
        <f>ฉบับครู!B13</f>
        <v>5/7</v>
      </c>
      <c r="D13" s="74">
        <f>ฉบับนักเรียน!C13</f>
        <v>43686</v>
      </c>
      <c r="E13" s="41" t="str">
        <f>ฉบับนักเรียน!D13</f>
        <v>นายวัชสันห์  นาโควงค์</v>
      </c>
      <c r="F13" s="25" t="str">
        <f>ฉบับนักเรียน!E13</f>
        <v>ชาย</v>
      </c>
      <c r="G13" s="25">
        <f>ฉบับผู้ปกครอง!AF13</f>
        <v>0</v>
      </c>
      <c r="H13" s="25" t="str">
        <f t="shared" si="0"/>
        <v>ปกติ</v>
      </c>
      <c r="I13" s="25">
        <f>ฉบับผู้ปกครอง!AI13</f>
        <v>0</v>
      </c>
      <c r="J13" s="25" t="str">
        <f t="shared" si="1"/>
        <v>ปกติ</v>
      </c>
      <c r="K13" s="25">
        <f>ฉบับผู้ปกครอง!AM13</f>
        <v>0</v>
      </c>
      <c r="L13" s="25" t="str">
        <f t="shared" si="2"/>
        <v>ปกติ</v>
      </c>
      <c r="M13" s="25">
        <f>ฉบับผู้ปกครอง!AQ13</f>
        <v>0</v>
      </c>
      <c r="N13" s="25" t="str">
        <f t="shared" si="3"/>
        <v>ปกติ</v>
      </c>
      <c r="O13" s="25">
        <f>ฉบับผู้ปกครอง!AS13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pans="1:31" ht="18" customHeight="1" x14ac:dyDescent="0.6">
      <c r="A14" s="39"/>
      <c r="B14" s="20" t="s">
        <v>21</v>
      </c>
      <c r="C14" s="43" t="str">
        <f>ฉบับครู!B14</f>
        <v>5/7</v>
      </c>
      <c r="D14" s="74">
        <f>ฉบับนักเรียน!C14</f>
        <v>43857</v>
      </c>
      <c r="E14" s="41" t="str">
        <f>ฉบับนักเรียน!D14</f>
        <v>นายธีรวุฒิ  เพ็ญโฉม</v>
      </c>
      <c r="F14" s="25" t="str">
        <f>ฉบับนักเรียน!E14</f>
        <v>ชาย</v>
      </c>
      <c r="G14" s="25">
        <f>ฉบับผู้ปกครอง!AF14</f>
        <v>0</v>
      </c>
      <c r="H14" s="25" t="str">
        <f t="shared" si="0"/>
        <v>ปกติ</v>
      </c>
      <c r="I14" s="25">
        <f>ฉบับผู้ปกครอง!AI14</f>
        <v>0</v>
      </c>
      <c r="J14" s="25" t="str">
        <f t="shared" si="1"/>
        <v>ปกติ</v>
      </c>
      <c r="K14" s="25">
        <f>ฉบับผู้ปกครอง!AM14</f>
        <v>0</v>
      </c>
      <c r="L14" s="25" t="str">
        <f t="shared" si="2"/>
        <v>ปกติ</v>
      </c>
      <c r="M14" s="25">
        <f>ฉบับผู้ปกครอง!AQ14</f>
        <v>0</v>
      </c>
      <c r="N14" s="25" t="str">
        <f t="shared" si="3"/>
        <v>ปกติ</v>
      </c>
      <c r="O14" s="25">
        <f>ฉบับผู้ปกครอง!AS14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pans="1:31" ht="18" customHeight="1" x14ac:dyDescent="0.6">
      <c r="A15" s="39"/>
      <c r="B15" s="20" t="s">
        <v>22</v>
      </c>
      <c r="C15" s="43" t="str">
        <f>ฉบับครู!B15</f>
        <v>5/7</v>
      </c>
      <c r="D15" s="74">
        <f>ฉบับนักเรียน!C15</f>
        <v>43867</v>
      </c>
      <c r="E15" s="41" t="str">
        <f>ฉบับนักเรียน!D15</f>
        <v>นายศิวดล  รัตนเกื้อ</v>
      </c>
      <c r="F15" s="25" t="str">
        <f>ฉบับนักเรียน!E15</f>
        <v>ชาย</v>
      </c>
      <c r="G15" s="25">
        <f>ฉบับผู้ปกครอง!AF15</f>
        <v>0</v>
      </c>
      <c r="H15" s="25" t="str">
        <f t="shared" si="0"/>
        <v>ปกติ</v>
      </c>
      <c r="I15" s="25">
        <f>ฉบับผู้ปกครอง!AI15</f>
        <v>0</v>
      </c>
      <c r="J15" s="25" t="str">
        <f t="shared" si="1"/>
        <v>ปกติ</v>
      </c>
      <c r="K15" s="25">
        <f>ฉบับผู้ปกครอง!AM15</f>
        <v>0</v>
      </c>
      <c r="L15" s="25" t="str">
        <f t="shared" si="2"/>
        <v>ปกติ</v>
      </c>
      <c r="M15" s="25">
        <f>ฉบับผู้ปกครอง!AQ15</f>
        <v>0</v>
      </c>
      <c r="N15" s="25" t="str">
        <f t="shared" si="3"/>
        <v>ปกติ</v>
      </c>
      <c r="O15" s="25">
        <f>ฉบับผู้ปกครอง!AS15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pans="1:31" ht="18" customHeight="1" x14ac:dyDescent="0.6">
      <c r="A16" s="39"/>
      <c r="B16" s="20" t="s">
        <v>23</v>
      </c>
      <c r="C16" s="43" t="str">
        <f>ฉบับครู!B16</f>
        <v>5/7</v>
      </c>
      <c r="D16" s="74">
        <f>ฉบับนักเรียน!C16</f>
        <v>43900</v>
      </c>
      <c r="E16" s="41" t="str">
        <f>ฉบับนักเรียน!D16</f>
        <v>นายธนวัฒน์  ศิริ</v>
      </c>
      <c r="F16" s="25" t="str">
        <f>ฉบับนักเรียน!E16</f>
        <v>ชาย</v>
      </c>
      <c r="G16" s="25">
        <f>ฉบับผู้ปกครอง!AF16</f>
        <v>0</v>
      </c>
      <c r="H16" s="25" t="str">
        <f t="shared" si="0"/>
        <v>ปกติ</v>
      </c>
      <c r="I16" s="25">
        <f>ฉบับผู้ปกครอง!AI16</f>
        <v>0</v>
      </c>
      <c r="J16" s="25" t="str">
        <f t="shared" si="1"/>
        <v>ปกติ</v>
      </c>
      <c r="K16" s="25">
        <f>ฉบับผู้ปกครอง!AM16</f>
        <v>0</v>
      </c>
      <c r="L16" s="25" t="str">
        <f t="shared" si="2"/>
        <v>ปกติ</v>
      </c>
      <c r="M16" s="25">
        <f>ฉบับผู้ปกครอง!AQ16</f>
        <v>0</v>
      </c>
      <c r="N16" s="25" t="str">
        <f t="shared" si="3"/>
        <v>ปกติ</v>
      </c>
      <c r="O16" s="25">
        <f>ฉบับผู้ปกครอง!AS16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1:31" ht="18" customHeight="1" x14ac:dyDescent="0.6">
      <c r="A17" s="39"/>
      <c r="B17" s="20" t="s">
        <v>24</v>
      </c>
      <c r="C17" s="43" t="str">
        <f>ฉบับครู!B17</f>
        <v>5/7</v>
      </c>
      <c r="D17" s="74">
        <f>ฉบับนักเรียน!C17</f>
        <v>46261</v>
      </c>
      <c r="E17" s="41" t="str">
        <f>ฉบับนักเรียน!D17</f>
        <v>นายเพชรเงิน  สิทธิศักดิ์</v>
      </c>
      <c r="F17" s="25" t="str">
        <f>ฉบับนักเรียน!E17</f>
        <v>ชาย</v>
      </c>
      <c r="G17" s="25">
        <f>ฉบับผู้ปกครอง!AF17</f>
        <v>0</v>
      </c>
      <c r="H17" s="25" t="str">
        <f t="shared" si="0"/>
        <v>ปกติ</v>
      </c>
      <c r="I17" s="25">
        <f>ฉบับผู้ปกครอง!AI17</f>
        <v>0</v>
      </c>
      <c r="J17" s="25" t="str">
        <f t="shared" si="1"/>
        <v>ปกติ</v>
      </c>
      <c r="K17" s="25">
        <f>ฉบับผู้ปกครอง!AM17</f>
        <v>0</v>
      </c>
      <c r="L17" s="25" t="str">
        <f t="shared" si="2"/>
        <v>ปกติ</v>
      </c>
      <c r="M17" s="25">
        <f>ฉบับผู้ปกครอง!AQ17</f>
        <v>0</v>
      </c>
      <c r="N17" s="25" t="str">
        <f t="shared" si="3"/>
        <v>ปกติ</v>
      </c>
      <c r="O17" s="26">
        <f>ฉบับผู้ปกครอง!AS17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8" customHeight="1" x14ac:dyDescent="0.6">
      <c r="A18" s="39"/>
      <c r="B18" s="20" t="s">
        <v>25</v>
      </c>
      <c r="C18" s="43" t="str">
        <f>ฉบับครู!B18</f>
        <v>5/7</v>
      </c>
      <c r="D18" s="74">
        <f>ฉบับนักเรียน!C18</f>
        <v>43412</v>
      </c>
      <c r="E18" s="41" t="str">
        <f>ฉบับนักเรียน!D18</f>
        <v>นางสาวชลิลดา  อุปสาร</v>
      </c>
      <c r="F18" s="25" t="str">
        <f>ฉบับนักเรียน!E18</f>
        <v>หญิง</v>
      </c>
      <c r="G18" s="25">
        <f>ฉบับผู้ปกครอง!AF18</f>
        <v>0</v>
      </c>
      <c r="H18" s="25" t="str">
        <f t="shared" si="0"/>
        <v>ปกติ</v>
      </c>
      <c r="I18" s="25">
        <f>ฉบับผู้ปกครอง!AI18</f>
        <v>0</v>
      </c>
      <c r="J18" s="25" t="str">
        <f t="shared" si="1"/>
        <v>ปกติ</v>
      </c>
      <c r="K18" s="25">
        <f>ฉบับผู้ปกครอง!AM18</f>
        <v>0</v>
      </c>
      <c r="L18" s="25" t="str">
        <f t="shared" si="2"/>
        <v>ปกติ</v>
      </c>
      <c r="M18" s="25">
        <f>ฉบับผู้ปกครอง!AQ18</f>
        <v>0</v>
      </c>
      <c r="N18" s="25" t="str">
        <f t="shared" si="3"/>
        <v>ปกติ</v>
      </c>
      <c r="O18" s="25">
        <f>ฉบับผู้ปกครอง!AS18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1:31" ht="18" customHeight="1" x14ac:dyDescent="0.6">
      <c r="A19" s="39"/>
      <c r="B19" s="20" t="s">
        <v>26</v>
      </c>
      <c r="C19" s="43" t="str">
        <f>ฉบับครู!B19</f>
        <v>5/7</v>
      </c>
      <c r="D19" s="74">
        <f>ฉบับนักเรียน!C19</f>
        <v>43442</v>
      </c>
      <c r="E19" s="41" t="str">
        <f>ฉบับนักเรียน!D19</f>
        <v>นางสาวกิตติยาภรณ์  อุจจเสน</v>
      </c>
      <c r="F19" s="25" t="str">
        <f>ฉบับนักเรียน!E19</f>
        <v>หญิง</v>
      </c>
      <c r="G19" s="25">
        <f>ฉบับผู้ปกครอง!AF19</f>
        <v>0</v>
      </c>
      <c r="H19" s="25" t="str">
        <f t="shared" si="0"/>
        <v>ปกติ</v>
      </c>
      <c r="I19" s="25">
        <f>ฉบับผู้ปกครอง!AI19</f>
        <v>0</v>
      </c>
      <c r="J19" s="25" t="str">
        <f t="shared" si="1"/>
        <v>ปกติ</v>
      </c>
      <c r="K19" s="25">
        <f>ฉบับผู้ปกครอง!AM19</f>
        <v>0</v>
      </c>
      <c r="L19" s="25" t="str">
        <f t="shared" si="2"/>
        <v>ปกติ</v>
      </c>
      <c r="M19" s="25">
        <f>ฉบับผู้ปกครอง!AQ19</f>
        <v>0</v>
      </c>
      <c r="N19" s="25" t="str">
        <f t="shared" si="3"/>
        <v>ปกติ</v>
      </c>
      <c r="O19" s="25">
        <f>ฉบับผู้ปกครอง!AS19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1:31" ht="18" customHeight="1" x14ac:dyDescent="0.6">
      <c r="A20" s="39"/>
      <c r="B20" s="20" t="s">
        <v>27</v>
      </c>
      <c r="C20" s="43" t="str">
        <f>ฉบับครู!B20</f>
        <v>5/7</v>
      </c>
      <c r="D20" s="74">
        <f>ฉบับนักเรียน!C20</f>
        <v>43510</v>
      </c>
      <c r="E20" s="41" t="str">
        <f>ฉบับนักเรียน!D20</f>
        <v>นางสาวดวงกมล  หอมเกตุ</v>
      </c>
      <c r="F20" s="25" t="str">
        <f>ฉบับนักเรียน!E20</f>
        <v>หญิง</v>
      </c>
      <c r="G20" s="25">
        <f>ฉบับผู้ปกครอง!AF20</f>
        <v>0</v>
      </c>
      <c r="H20" s="25" t="str">
        <f t="shared" si="0"/>
        <v>ปกติ</v>
      </c>
      <c r="I20" s="25">
        <f>ฉบับผู้ปกครอง!AI20</f>
        <v>0</v>
      </c>
      <c r="J20" s="25" t="str">
        <f t="shared" si="1"/>
        <v>ปกติ</v>
      </c>
      <c r="K20" s="25">
        <f>ฉบับผู้ปกครอง!AM20</f>
        <v>0</v>
      </c>
      <c r="L20" s="25" t="str">
        <f t="shared" si="2"/>
        <v>ปกติ</v>
      </c>
      <c r="M20" s="25">
        <f>ฉบับผู้ปกครอง!AQ20</f>
        <v>0</v>
      </c>
      <c r="N20" s="25" t="str">
        <f t="shared" si="3"/>
        <v>ปกติ</v>
      </c>
      <c r="O20" s="25">
        <f>ฉบับผู้ปกครอง!AS20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1:31" ht="18" customHeight="1" x14ac:dyDescent="0.6">
      <c r="A21" s="39"/>
      <c r="B21" s="20" t="s">
        <v>28</v>
      </c>
      <c r="C21" s="43" t="str">
        <f>ฉบับครู!B21</f>
        <v>5/7</v>
      </c>
      <c r="D21" s="74">
        <f>ฉบับนักเรียน!C21</f>
        <v>43513</v>
      </c>
      <c r="E21" s="41" t="str">
        <f>ฉบับนักเรียน!D21</f>
        <v>นางสาวนฏมน  สอนละ</v>
      </c>
      <c r="F21" s="25" t="str">
        <f>ฉบับนักเรียน!E21</f>
        <v>หญิง</v>
      </c>
      <c r="G21" s="25">
        <f>ฉบับผู้ปกครอง!AF21</f>
        <v>0</v>
      </c>
      <c r="H21" s="25" t="str">
        <f t="shared" si="0"/>
        <v>ปกติ</v>
      </c>
      <c r="I21" s="25">
        <f>ฉบับผู้ปกครอง!AI21</f>
        <v>0</v>
      </c>
      <c r="J21" s="25" t="str">
        <f t="shared" si="1"/>
        <v>ปกติ</v>
      </c>
      <c r="K21" s="25">
        <f>ฉบับผู้ปกครอง!AM21</f>
        <v>0</v>
      </c>
      <c r="L21" s="25" t="str">
        <f t="shared" si="2"/>
        <v>ปกติ</v>
      </c>
      <c r="M21" s="25">
        <f>ฉบับผู้ปกครอง!AQ21</f>
        <v>0</v>
      </c>
      <c r="N21" s="25" t="str">
        <f t="shared" si="3"/>
        <v>ปกติ</v>
      </c>
      <c r="O21" s="25">
        <f>ฉบับผู้ปกครอง!AS21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1:31" ht="18" customHeight="1" x14ac:dyDescent="0.6">
      <c r="A22" s="39"/>
      <c r="B22" s="20" t="s">
        <v>29</v>
      </c>
      <c r="C22" s="43" t="str">
        <f>ฉบับครู!B22</f>
        <v>5/7</v>
      </c>
      <c r="D22" s="74">
        <f>ฉบับนักเรียน!C22</f>
        <v>43551</v>
      </c>
      <c r="E22" s="41" t="str">
        <f>ฉบับนักเรียน!D22</f>
        <v>นางสาวณัชชา  ศรุดานันทะ</v>
      </c>
      <c r="F22" s="25" t="str">
        <f>ฉบับนักเรียน!E22</f>
        <v>หญิง</v>
      </c>
      <c r="G22" s="25">
        <f>ฉบับผู้ปกครอง!AF22</f>
        <v>0</v>
      </c>
      <c r="H22" s="25" t="str">
        <f t="shared" si="0"/>
        <v>ปกติ</v>
      </c>
      <c r="I22" s="25">
        <f>ฉบับผู้ปกครอง!AI22</f>
        <v>0</v>
      </c>
      <c r="J22" s="25" t="str">
        <f t="shared" si="1"/>
        <v>ปกติ</v>
      </c>
      <c r="K22" s="25">
        <f>ฉบับผู้ปกครอง!AM22</f>
        <v>0</v>
      </c>
      <c r="L22" s="25" t="str">
        <f t="shared" si="2"/>
        <v>ปกติ</v>
      </c>
      <c r="M22" s="25">
        <f>ฉบับผู้ปกครอง!AQ22</f>
        <v>0</v>
      </c>
      <c r="N22" s="25" t="str">
        <f t="shared" si="3"/>
        <v>ปกติ</v>
      </c>
      <c r="O22" s="25">
        <f>ฉบับผู้ปกครอง!AS22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pans="1:31" ht="18" customHeight="1" x14ac:dyDescent="0.6">
      <c r="A23" s="39"/>
      <c r="B23" s="20" t="s">
        <v>30</v>
      </c>
      <c r="C23" s="43" t="str">
        <f>ฉบับครู!B23</f>
        <v>5/7</v>
      </c>
      <c r="D23" s="74">
        <f>ฉบับนักเรียน!C23</f>
        <v>43603</v>
      </c>
      <c r="E23" s="41" t="str">
        <f>ฉบับนักเรียน!D23</f>
        <v>นางสาวบุณยาพร  พันชนะ</v>
      </c>
      <c r="F23" s="25" t="str">
        <f>ฉบับนักเรียน!E23</f>
        <v>หญิง</v>
      </c>
      <c r="G23" s="25">
        <f>ฉบับผู้ปกครอง!AF23</f>
        <v>0</v>
      </c>
      <c r="H23" s="25" t="str">
        <f t="shared" si="0"/>
        <v>ปกติ</v>
      </c>
      <c r="I23" s="25">
        <f>ฉบับผู้ปกครอง!AI23</f>
        <v>0</v>
      </c>
      <c r="J23" s="25" t="str">
        <f t="shared" si="1"/>
        <v>ปกติ</v>
      </c>
      <c r="K23" s="25">
        <f>ฉบับผู้ปกครอง!AM23</f>
        <v>0</v>
      </c>
      <c r="L23" s="25" t="str">
        <f t="shared" si="2"/>
        <v>ปกติ</v>
      </c>
      <c r="M23" s="25">
        <f>ฉบับผู้ปกครอง!AQ23</f>
        <v>0</v>
      </c>
      <c r="N23" s="25" t="str">
        <f t="shared" si="3"/>
        <v>ปกติ</v>
      </c>
      <c r="O23" s="25">
        <f>ฉบับผู้ปกครอง!AS23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pans="1:31" ht="18" customHeight="1" x14ac:dyDescent="0.6">
      <c r="A24" s="39"/>
      <c r="B24" s="20" t="s">
        <v>31</v>
      </c>
      <c r="C24" s="43" t="str">
        <f>ฉบับครู!B24</f>
        <v>5/7</v>
      </c>
      <c r="D24" s="74">
        <f>ฉบับนักเรียน!C24</f>
        <v>43614</v>
      </c>
      <c r="E24" s="41" t="str">
        <f>ฉบับนักเรียน!D24</f>
        <v>นางสาววารุณี  เตชจรัสเรือง</v>
      </c>
      <c r="F24" s="25" t="str">
        <f>ฉบับนักเรียน!E24</f>
        <v>หญิง</v>
      </c>
      <c r="G24" s="25">
        <f>ฉบับผู้ปกครอง!AF24</f>
        <v>0</v>
      </c>
      <c r="H24" s="25" t="str">
        <f t="shared" si="0"/>
        <v>ปกติ</v>
      </c>
      <c r="I24" s="25">
        <f>ฉบับผู้ปกครอง!AI24</f>
        <v>0</v>
      </c>
      <c r="J24" s="25" t="str">
        <f t="shared" si="1"/>
        <v>ปกติ</v>
      </c>
      <c r="K24" s="25">
        <f>ฉบับผู้ปกครอง!AM24</f>
        <v>0</v>
      </c>
      <c r="L24" s="25" t="str">
        <f t="shared" si="2"/>
        <v>ปกติ</v>
      </c>
      <c r="M24" s="25">
        <f>ฉบับผู้ปกครอง!AQ24</f>
        <v>0</v>
      </c>
      <c r="N24" s="25" t="str">
        <f t="shared" si="3"/>
        <v>ปกติ</v>
      </c>
      <c r="O24" s="25">
        <f>ฉบับผู้ปกครอง!AS24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pans="1:31" ht="18" customHeight="1" x14ac:dyDescent="0.6">
      <c r="A25" s="39"/>
      <c r="B25" s="20" t="s">
        <v>32</v>
      </c>
      <c r="C25" s="43" t="str">
        <f>ฉบับครู!B25</f>
        <v>5/7</v>
      </c>
      <c r="D25" s="74">
        <f>ฉบับนักเรียน!C25</f>
        <v>43616</v>
      </c>
      <c r="E25" s="41" t="str">
        <f>ฉบับนักเรียน!D25</f>
        <v>นางสาวสุจิตตรา  มั่นคง</v>
      </c>
      <c r="F25" s="25" t="str">
        <f>ฉบับนักเรียน!E25</f>
        <v>หญิง</v>
      </c>
      <c r="G25" s="25">
        <f>ฉบับผู้ปกครอง!AF25</f>
        <v>0</v>
      </c>
      <c r="H25" s="25" t="str">
        <f t="shared" si="0"/>
        <v>ปกติ</v>
      </c>
      <c r="I25" s="25">
        <f>ฉบับผู้ปกครอง!AI25</f>
        <v>0</v>
      </c>
      <c r="J25" s="25" t="str">
        <f t="shared" si="1"/>
        <v>ปกติ</v>
      </c>
      <c r="K25" s="25">
        <f>ฉบับผู้ปกครอง!AM25</f>
        <v>0</v>
      </c>
      <c r="L25" s="25" t="str">
        <f t="shared" si="2"/>
        <v>ปกติ</v>
      </c>
      <c r="M25" s="25">
        <f>ฉบับผู้ปกครอง!AQ25</f>
        <v>0</v>
      </c>
      <c r="N25" s="25" t="str">
        <f t="shared" si="3"/>
        <v>ปกติ</v>
      </c>
      <c r="O25" s="25">
        <f>ฉบับผู้ปกครอง!AS25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pans="1:31" ht="18" customHeight="1" x14ac:dyDescent="0.6">
      <c r="A26" s="39"/>
      <c r="B26" s="20" t="s">
        <v>33</v>
      </c>
      <c r="C26" s="43" t="str">
        <f>ฉบับครู!B26</f>
        <v>5/7</v>
      </c>
      <c r="D26" s="74">
        <f>ฉบับนักเรียน!C26</f>
        <v>43693</v>
      </c>
      <c r="E26" s="41" t="str">
        <f>ฉบับนักเรียน!D26</f>
        <v>นางสาวณัฐกาญจน์  มากทรัพย์</v>
      </c>
      <c r="F26" s="25" t="str">
        <f>ฉบับนักเรียน!E26</f>
        <v>หญิง</v>
      </c>
      <c r="G26" s="25">
        <f>ฉบับผู้ปกครอง!AF26</f>
        <v>0</v>
      </c>
      <c r="H26" s="25" t="str">
        <f t="shared" si="0"/>
        <v>ปกติ</v>
      </c>
      <c r="I26" s="25">
        <f>ฉบับผู้ปกครอง!AI26</f>
        <v>0</v>
      </c>
      <c r="J26" s="25" t="str">
        <f t="shared" si="1"/>
        <v>ปกติ</v>
      </c>
      <c r="K26" s="25">
        <f>ฉบับผู้ปกครอง!AM26</f>
        <v>0</v>
      </c>
      <c r="L26" s="25" t="str">
        <f t="shared" si="2"/>
        <v>ปกติ</v>
      </c>
      <c r="M26" s="25">
        <f>ฉบับผู้ปกครอง!AQ26</f>
        <v>0</v>
      </c>
      <c r="N26" s="25" t="str">
        <f t="shared" si="3"/>
        <v>ปกติ</v>
      </c>
      <c r="O26" s="25">
        <f>ฉบับผู้ปกครอง!AS26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1" ht="18" customHeight="1" x14ac:dyDescent="0.6">
      <c r="A27" s="39"/>
      <c r="B27" s="20" t="s">
        <v>34</v>
      </c>
      <c r="C27" s="43" t="str">
        <f>ฉบับครู!B27</f>
        <v>5/7</v>
      </c>
      <c r="D27" s="74">
        <f>ฉบับนักเรียน!C27</f>
        <v>43703</v>
      </c>
      <c r="E27" s="41" t="str">
        <f>ฉบับนักเรียน!D27</f>
        <v>นางสาวปาณิสา  จันทร์ชมภู</v>
      </c>
      <c r="F27" s="25" t="str">
        <f>ฉบับนักเรียน!E27</f>
        <v>หญิง</v>
      </c>
      <c r="G27" s="25">
        <f>ฉบับผู้ปกครอง!AF27</f>
        <v>0</v>
      </c>
      <c r="H27" s="25" t="str">
        <f t="shared" si="0"/>
        <v>ปกติ</v>
      </c>
      <c r="I27" s="25">
        <f>ฉบับผู้ปกครอง!AI27</f>
        <v>0</v>
      </c>
      <c r="J27" s="25" t="str">
        <f t="shared" si="1"/>
        <v>ปกติ</v>
      </c>
      <c r="K27" s="25">
        <f>ฉบับผู้ปกครอง!AM27</f>
        <v>0</v>
      </c>
      <c r="L27" s="25" t="str">
        <f t="shared" si="2"/>
        <v>ปกติ</v>
      </c>
      <c r="M27" s="25">
        <f>ฉบับผู้ปกครอง!AQ27</f>
        <v>0</v>
      </c>
      <c r="N27" s="25" t="str">
        <f t="shared" si="3"/>
        <v>ปกติ</v>
      </c>
      <c r="O27" s="25">
        <f>ฉบับผู้ปกครอง!AS27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8" customHeight="1" x14ac:dyDescent="0.6">
      <c r="A28" s="39"/>
      <c r="B28" s="20" t="s">
        <v>35</v>
      </c>
      <c r="C28" s="43" t="str">
        <f>ฉบับครู!B28</f>
        <v>5/7</v>
      </c>
      <c r="D28" s="74">
        <f>ฉบับนักเรียน!C28</f>
        <v>43710</v>
      </c>
      <c r="E28" s="41" t="str">
        <f>ฉบับนักเรียน!D28</f>
        <v>นางสาวศิรภัสสร  เกตุแก้ว</v>
      </c>
      <c r="F28" s="25" t="str">
        <f>ฉบับนักเรียน!E28</f>
        <v>หญิง</v>
      </c>
      <c r="G28" s="25">
        <f>ฉบับผู้ปกครอง!AF28</f>
        <v>0</v>
      </c>
      <c r="H28" s="25" t="str">
        <f t="shared" si="0"/>
        <v>ปกติ</v>
      </c>
      <c r="I28" s="25">
        <f>ฉบับผู้ปกครอง!AI28</f>
        <v>0</v>
      </c>
      <c r="J28" s="25" t="str">
        <f t="shared" si="1"/>
        <v>ปกติ</v>
      </c>
      <c r="K28" s="25">
        <f>ฉบับผู้ปกครอง!AM28</f>
        <v>0</v>
      </c>
      <c r="L28" s="25" t="str">
        <f t="shared" si="2"/>
        <v>ปกติ</v>
      </c>
      <c r="M28" s="25">
        <f>ฉบับผู้ปกครอง!AQ28</f>
        <v>0</v>
      </c>
      <c r="N28" s="25" t="str">
        <f t="shared" si="3"/>
        <v>ปกติ</v>
      </c>
      <c r="O28" s="25">
        <f>ฉบับผู้ปกครอง!AS28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8" customHeight="1" x14ac:dyDescent="0.6">
      <c r="A29" s="39"/>
      <c r="B29" s="20" t="s">
        <v>36</v>
      </c>
      <c r="C29" s="43" t="str">
        <f>ฉบับครู!B29</f>
        <v>5/7</v>
      </c>
      <c r="D29" s="74">
        <f>ฉบับนักเรียน!C29</f>
        <v>43744</v>
      </c>
      <c r="E29" s="41" t="str">
        <f>ฉบับนักเรียน!D29</f>
        <v>นางสาวน้ำหวาน  ช้างเขียว</v>
      </c>
      <c r="F29" s="25" t="str">
        <f>ฉบับนักเรียน!E29</f>
        <v>หญิง</v>
      </c>
      <c r="G29" s="25">
        <f>ฉบับผู้ปกครอง!AF29</f>
        <v>0</v>
      </c>
      <c r="H29" s="25" t="str">
        <f t="shared" si="0"/>
        <v>ปกติ</v>
      </c>
      <c r="I29" s="25">
        <f>ฉบับผู้ปกครอง!AI29</f>
        <v>0</v>
      </c>
      <c r="J29" s="25" t="str">
        <f t="shared" si="1"/>
        <v>ปกติ</v>
      </c>
      <c r="K29" s="25">
        <f>ฉบับผู้ปกครอง!AM29</f>
        <v>0</v>
      </c>
      <c r="L29" s="25" t="str">
        <f t="shared" si="2"/>
        <v>ปกติ</v>
      </c>
      <c r="M29" s="25">
        <f>ฉบับผู้ปกครอง!AQ29</f>
        <v>0</v>
      </c>
      <c r="N29" s="25" t="str">
        <f t="shared" si="3"/>
        <v>ปกติ</v>
      </c>
      <c r="O29" s="25">
        <f>ฉบับผู้ปกครอง!AS29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8" customHeight="1" x14ac:dyDescent="0.6">
      <c r="A30" s="39"/>
      <c r="B30" s="20" t="s">
        <v>37</v>
      </c>
      <c r="C30" s="43" t="str">
        <f>ฉบับครู!B30</f>
        <v>5/7</v>
      </c>
      <c r="D30" s="74">
        <f>ฉบับนักเรียน!C30</f>
        <v>43747</v>
      </c>
      <c r="E30" s="41" t="str">
        <f>ฉบับนักเรียน!D30</f>
        <v>นางสาวปนัดดา  มานะกุล</v>
      </c>
      <c r="F30" s="25" t="str">
        <f>ฉบับนักเรียน!E30</f>
        <v>หญิง</v>
      </c>
      <c r="G30" s="25">
        <f>ฉบับผู้ปกครอง!AF30</f>
        <v>0</v>
      </c>
      <c r="H30" s="25" t="str">
        <f t="shared" si="0"/>
        <v>ปกติ</v>
      </c>
      <c r="I30" s="25">
        <f>ฉบับผู้ปกครอง!AI30</f>
        <v>0</v>
      </c>
      <c r="J30" s="25" t="str">
        <f t="shared" si="1"/>
        <v>ปกติ</v>
      </c>
      <c r="K30" s="25">
        <f>ฉบับผู้ปกครอง!AM30</f>
        <v>0</v>
      </c>
      <c r="L30" s="25" t="str">
        <f t="shared" si="2"/>
        <v>ปกติ</v>
      </c>
      <c r="M30" s="25">
        <f>ฉบับผู้ปกครอง!AQ30</f>
        <v>0</v>
      </c>
      <c r="N30" s="25" t="str">
        <f t="shared" si="3"/>
        <v>ปกติ</v>
      </c>
      <c r="O30" s="25">
        <f>ฉบับผู้ปกครอง!AS30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8" customHeight="1" x14ac:dyDescent="0.6">
      <c r="A31" s="39"/>
      <c r="B31" s="20" t="s">
        <v>38</v>
      </c>
      <c r="C31" s="43" t="str">
        <f>ฉบับครู!B31</f>
        <v>5/7</v>
      </c>
      <c r="D31" s="74">
        <f>ฉบับนักเรียน!C31</f>
        <v>43782</v>
      </c>
      <c r="E31" s="41" t="str">
        <f>ฉบับนักเรียน!D31</f>
        <v>นางสาวชนวีร์  เลิศชื่นสุวรรณ</v>
      </c>
      <c r="F31" s="25" t="str">
        <f>ฉบับนักเรียน!E31</f>
        <v>หญิง</v>
      </c>
      <c r="G31" s="25">
        <f>ฉบับผู้ปกครอง!AF31</f>
        <v>0</v>
      </c>
      <c r="H31" s="25" t="str">
        <f t="shared" si="0"/>
        <v>ปกติ</v>
      </c>
      <c r="I31" s="25">
        <f>ฉบับผู้ปกครอง!AI31</f>
        <v>0</v>
      </c>
      <c r="J31" s="25" t="str">
        <f t="shared" si="1"/>
        <v>ปกติ</v>
      </c>
      <c r="K31" s="25">
        <f>ฉบับผู้ปกครอง!AM31</f>
        <v>0</v>
      </c>
      <c r="L31" s="25" t="str">
        <f t="shared" si="2"/>
        <v>ปกติ</v>
      </c>
      <c r="M31" s="25">
        <f>ฉบับผู้ปกครอง!AQ31</f>
        <v>0</v>
      </c>
      <c r="N31" s="25" t="str">
        <f t="shared" si="3"/>
        <v>ปกติ</v>
      </c>
      <c r="O31" s="25">
        <f>ฉบับผู้ปกครอง!AS31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8" customHeight="1" x14ac:dyDescent="0.6">
      <c r="A32" s="39"/>
      <c r="B32" s="20" t="s">
        <v>39</v>
      </c>
      <c r="C32" s="43" t="str">
        <f>ฉบับครู!B32</f>
        <v>5/7</v>
      </c>
      <c r="D32" s="74">
        <f>ฉบับนักเรียน!C32</f>
        <v>43787</v>
      </c>
      <c r="E32" s="41" t="str">
        <f>ฉบับนักเรียน!D32</f>
        <v>นางสาวธัญพร  มิ่งมิตร</v>
      </c>
      <c r="F32" s="25" t="str">
        <f>ฉบับนักเรียน!E32</f>
        <v>หญิง</v>
      </c>
      <c r="G32" s="25">
        <f>ฉบับผู้ปกครอง!AF32</f>
        <v>0</v>
      </c>
      <c r="H32" s="25" t="str">
        <f t="shared" si="0"/>
        <v>ปกติ</v>
      </c>
      <c r="I32" s="25">
        <f>ฉบับผู้ปกครอง!AI32</f>
        <v>0</v>
      </c>
      <c r="J32" s="25" t="str">
        <f t="shared" si="1"/>
        <v>ปกติ</v>
      </c>
      <c r="K32" s="25">
        <f>ฉบับผู้ปกครอง!AM32</f>
        <v>0</v>
      </c>
      <c r="L32" s="25" t="str">
        <f t="shared" si="2"/>
        <v>ปกติ</v>
      </c>
      <c r="M32" s="25">
        <f>ฉบับผู้ปกครอง!AQ32</f>
        <v>0</v>
      </c>
      <c r="N32" s="25" t="str">
        <f t="shared" si="3"/>
        <v>ปกติ</v>
      </c>
      <c r="O32" s="25">
        <f>ฉบับผู้ปกครอง!AS32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8" customHeight="1" x14ac:dyDescent="0.6">
      <c r="A33" s="39"/>
      <c r="B33" s="20" t="s">
        <v>40</v>
      </c>
      <c r="C33" s="43" t="str">
        <f>ฉบับครู!B33</f>
        <v>5/7</v>
      </c>
      <c r="D33" s="74">
        <f>ฉบับนักเรียน!C33</f>
        <v>43796</v>
      </c>
      <c r="E33" s="41" t="str">
        <f>ฉบับนักเรียน!D33</f>
        <v>นางสาวศิรประภาว์  จุ้ยภู่</v>
      </c>
      <c r="F33" s="25" t="str">
        <f>ฉบับนักเรียน!E33</f>
        <v>หญิง</v>
      </c>
      <c r="G33" s="25">
        <f>ฉบับผู้ปกครอง!AF33</f>
        <v>0</v>
      </c>
      <c r="H33" s="25" t="str">
        <f t="shared" si="0"/>
        <v>ปกติ</v>
      </c>
      <c r="I33" s="25">
        <f>ฉบับผู้ปกครอง!AI33</f>
        <v>0</v>
      </c>
      <c r="J33" s="25" t="str">
        <f t="shared" si="1"/>
        <v>ปกติ</v>
      </c>
      <c r="K33" s="25">
        <f>ฉบับผู้ปกครอง!AM33</f>
        <v>0</v>
      </c>
      <c r="L33" s="25" t="str">
        <f t="shared" si="2"/>
        <v>ปกติ</v>
      </c>
      <c r="M33" s="25">
        <f>ฉบับผู้ปกครอง!AQ33</f>
        <v>0</v>
      </c>
      <c r="N33" s="25" t="str">
        <f t="shared" si="3"/>
        <v>ปกติ</v>
      </c>
      <c r="O33" s="25">
        <f>ฉบับผู้ปกครอง!AS33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18" customHeight="1" x14ac:dyDescent="0.6">
      <c r="A34" s="39"/>
      <c r="B34" s="20" t="s">
        <v>41</v>
      </c>
      <c r="C34" s="43" t="str">
        <f>ฉบับครู!B34</f>
        <v>5/7</v>
      </c>
      <c r="D34" s="74">
        <f>ฉบับนักเรียน!C34</f>
        <v>43802</v>
      </c>
      <c r="E34" s="41" t="str">
        <f>ฉบับนักเรียน!D34</f>
        <v>นางสาวอรัญญา  ปุลาโมค</v>
      </c>
      <c r="F34" s="25" t="str">
        <f>ฉบับนักเรียน!E34</f>
        <v>หญิง</v>
      </c>
      <c r="G34" s="25">
        <f>ฉบับผู้ปกครอง!AF34</f>
        <v>0</v>
      </c>
      <c r="H34" s="25" t="str">
        <f t="shared" si="0"/>
        <v>ปกติ</v>
      </c>
      <c r="I34" s="25">
        <f>ฉบับผู้ปกครอง!AI34</f>
        <v>0</v>
      </c>
      <c r="J34" s="25" t="str">
        <f t="shared" si="1"/>
        <v>ปกติ</v>
      </c>
      <c r="K34" s="25">
        <f>ฉบับผู้ปกครอง!AM34</f>
        <v>0</v>
      </c>
      <c r="L34" s="25" t="str">
        <f t="shared" si="2"/>
        <v>ปกติ</v>
      </c>
      <c r="M34" s="25">
        <f>ฉบับผู้ปกครอง!AQ34</f>
        <v>0</v>
      </c>
      <c r="N34" s="25" t="str">
        <f t="shared" si="3"/>
        <v>ปกติ</v>
      </c>
      <c r="O34" s="25">
        <f>ฉบับผู้ปกครอง!AS34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8" customHeight="1" x14ac:dyDescent="0.6">
      <c r="A35" s="39"/>
      <c r="B35" s="20" t="s">
        <v>42</v>
      </c>
      <c r="C35" s="43" t="str">
        <f>ฉบับครู!B35</f>
        <v>5/7</v>
      </c>
      <c r="D35" s="74">
        <f>ฉบับนักเรียน!C35</f>
        <v>43832</v>
      </c>
      <c r="E35" s="41" t="str">
        <f>ฉบับนักเรียน!D35</f>
        <v>นางสาวธนาภา  นวลอินทร์</v>
      </c>
      <c r="F35" s="25" t="str">
        <f>ฉบับนักเรียน!E35</f>
        <v>หญิง</v>
      </c>
      <c r="G35" s="25">
        <f>ฉบับผู้ปกครอง!AF35</f>
        <v>0</v>
      </c>
      <c r="H35" s="25" t="str">
        <f t="shared" si="0"/>
        <v>ปกติ</v>
      </c>
      <c r="I35" s="25">
        <f>ฉบับผู้ปกครอง!AI35</f>
        <v>0</v>
      </c>
      <c r="J35" s="25" t="str">
        <f t="shared" si="1"/>
        <v>ปกติ</v>
      </c>
      <c r="K35" s="25">
        <f>ฉบับผู้ปกครอง!AM35</f>
        <v>0</v>
      </c>
      <c r="L35" s="25" t="str">
        <f t="shared" si="2"/>
        <v>ปกติ</v>
      </c>
      <c r="M35" s="25">
        <f>ฉบับผู้ปกครอง!AQ35</f>
        <v>0</v>
      </c>
      <c r="N35" s="25" t="str">
        <f t="shared" si="3"/>
        <v>ปกติ</v>
      </c>
      <c r="O35" s="25">
        <f>ฉบับผู้ปกครอง!AS35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 ht="18" customHeight="1" x14ac:dyDescent="0.6">
      <c r="A36" s="39"/>
      <c r="B36" s="20" t="s">
        <v>43</v>
      </c>
      <c r="C36" s="43" t="str">
        <f>ฉบับครู!B36</f>
        <v>5/7</v>
      </c>
      <c r="D36" s="74">
        <f>ฉบับนักเรียน!C36</f>
        <v>43835</v>
      </c>
      <c r="E36" s="41" t="str">
        <f>ฉบับนักเรียน!D36</f>
        <v>นางสาวนัฐชา  ปิยะวงษ์</v>
      </c>
      <c r="F36" s="25" t="str">
        <f>ฉบับนักเรียน!E36</f>
        <v>หญิง</v>
      </c>
      <c r="G36" s="25">
        <f>ฉบับผู้ปกครอง!AF36</f>
        <v>0</v>
      </c>
      <c r="H36" s="25" t="str">
        <f t="shared" si="0"/>
        <v>ปกติ</v>
      </c>
      <c r="I36" s="25">
        <f>ฉบับผู้ปกครอง!AI36</f>
        <v>0</v>
      </c>
      <c r="J36" s="25" t="str">
        <f t="shared" si="1"/>
        <v>ปกติ</v>
      </c>
      <c r="K36" s="25">
        <f>ฉบับผู้ปกครอง!AM36</f>
        <v>0</v>
      </c>
      <c r="L36" s="25" t="str">
        <f t="shared" si="2"/>
        <v>ปกติ</v>
      </c>
      <c r="M36" s="25">
        <f>ฉบับผู้ปกครอง!AQ36</f>
        <v>0</v>
      </c>
      <c r="N36" s="25" t="str">
        <f t="shared" si="3"/>
        <v>ปกติ</v>
      </c>
      <c r="O36" s="25">
        <f>ฉบับผู้ปกครอง!AS36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8" customHeight="1" x14ac:dyDescent="0.6">
      <c r="A37" s="39"/>
      <c r="B37" s="20" t="s">
        <v>44</v>
      </c>
      <c r="C37" s="43" t="str">
        <f>ฉบับครู!B37</f>
        <v>5/7</v>
      </c>
      <c r="D37" s="74">
        <f>ฉบับนักเรียน!C37</f>
        <v>43846</v>
      </c>
      <c r="E37" s="41" t="str">
        <f>ฉบับนักเรียน!D37</f>
        <v>นางสาวสาริศา  ลาภเชษฐา</v>
      </c>
      <c r="F37" s="25" t="str">
        <f>ฉบับนักเรียน!E37</f>
        <v>หญิง</v>
      </c>
      <c r="G37" s="25">
        <f>ฉบับผู้ปกครอง!AF37</f>
        <v>0</v>
      </c>
      <c r="H37" s="25" t="str">
        <f t="shared" si="0"/>
        <v>ปกติ</v>
      </c>
      <c r="I37" s="25">
        <f>ฉบับผู้ปกครอง!AI37</f>
        <v>0</v>
      </c>
      <c r="J37" s="25" t="str">
        <f t="shared" si="1"/>
        <v>ปกติ</v>
      </c>
      <c r="K37" s="25">
        <f>ฉบับผู้ปกครอง!AM37</f>
        <v>0</v>
      </c>
      <c r="L37" s="25" t="str">
        <f t="shared" si="2"/>
        <v>ปกติ</v>
      </c>
      <c r="M37" s="25">
        <f>ฉบับผู้ปกครอง!AQ37</f>
        <v>0</v>
      </c>
      <c r="N37" s="25" t="str">
        <f t="shared" si="3"/>
        <v>ปกติ</v>
      </c>
      <c r="O37" s="25">
        <f>ฉบับผู้ปกครอง!AS37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8" customHeight="1" x14ac:dyDescent="0.6">
      <c r="A38" s="39"/>
      <c r="B38" s="20" t="s">
        <v>45</v>
      </c>
      <c r="C38" s="43" t="str">
        <f>ฉบับครู!B38</f>
        <v>5/7</v>
      </c>
      <c r="D38" s="74">
        <f>ฉบับนักเรียน!C38</f>
        <v>43881</v>
      </c>
      <c r="E38" s="41" t="str">
        <f>ฉบับนักเรียน!D38</f>
        <v>นางสาวปัญจพาณ์  ทองทิพย์</v>
      </c>
      <c r="F38" s="25" t="str">
        <f>ฉบับนักเรียน!E38</f>
        <v>หญิง</v>
      </c>
      <c r="G38" s="25">
        <f>ฉบับผู้ปกครอง!AF38</f>
        <v>0</v>
      </c>
      <c r="H38" s="25" t="str">
        <f t="shared" si="0"/>
        <v>ปกติ</v>
      </c>
      <c r="I38" s="25">
        <f>ฉบับผู้ปกครอง!AI38</f>
        <v>0</v>
      </c>
      <c r="J38" s="25" t="str">
        <f t="shared" si="1"/>
        <v>ปกติ</v>
      </c>
      <c r="K38" s="25">
        <f>ฉบับผู้ปกครอง!AM38</f>
        <v>0</v>
      </c>
      <c r="L38" s="25" t="str">
        <f t="shared" si="2"/>
        <v>ปกติ</v>
      </c>
      <c r="M38" s="25">
        <f>ฉบับผู้ปกครอง!AQ38</f>
        <v>0</v>
      </c>
      <c r="N38" s="25" t="str">
        <f t="shared" si="3"/>
        <v>ปกติ</v>
      </c>
      <c r="O38" s="25">
        <f>ฉบับผู้ปกครอง!AS38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 ht="18" customHeight="1" x14ac:dyDescent="0.6">
      <c r="A39" s="39"/>
      <c r="B39" s="20" t="s">
        <v>46</v>
      </c>
      <c r="C39" s="43" t="str">
        <f>ฉบับครู!B39</f>
        <v>5/7</v>
      </c>
      <c r="D39" s="74">
        <f>ฉบับนักเรียน!C39</f>
        <v>43884</v>
      </c>
      <c r="E39" s="41" t="str">
        <f>ฉบับนักเรียน!D39</f>
        <v>นางสาวเปรมสิณี  เชาว์ระหะ</v>
      </c>
      <c r="F39" s="25" t="str">
        <f>ฉบับนักเรียน!E39</f>
        <v>หญิง</v>
      </c>
      <c r="G39" s="25">
        <f>ฉบับผู้ปกครอง!AF39</f>
        <v>0</v>
      </c>
      <c r="H39" s="25" t="str">
        <f t="shared" si="0"/>
        <v>ปกติ</v>
      </c>
      <c r="I39" s="25">
        <f>ฉบับผู้ปกครอง!AI39</f>
        <v>0</v>
      </c>
      <c r="J39" s="25" t="str">
        <f t="shared" si="1"/>
        <v>ปกติ</v>
      </c>
      <c r="K39" s="25">
        <f>ฉบับผู้ปกครอง!AM39</f>
        <v>0</v>
      </c>
      <c r="L39" s="25" t="str">
        <f t="shared" si="2"/>
        <v>ปกติ</v>
      </c>
      <c r="M39" s="25">
        <f>ฉบับผู้ปกครอง!AQ39</f>
        <v>0</v>
      </c>
      <c r="N39" s="25" t="str">
        <f t="shared" si="3"/>
        <v>ปกติ</v>
      </c>
      <c r="O39" s="25">
        <f>ฉบับผู้ปกครอง!AS39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 ht="18" customHeight="1" x14ac:dyDescent="0.6">
      <c r="A40" s="39"/>
      <c r="B40" s="20" t="s">
        <v>47</v>
      </c>
      <c r="C40" s="43" t="str">
        <f>ฉบับครู!B40</f>
        <v>5/7</v>
      </c>
      <c r="D40" s="74">
        <f>ฉบับนักเรียน!C40</f>
        <v>43892</v>
      </c>
      <c r="E40" s="41" t="str">
        <f>ฉบับนักเรียน!D40</f>
        <v>นางสาวอนิศรา  บุญโท</v>
      </c>
      <c r="F40" s="25" t="str">
        <f>ฉบับนักเรียน!E40</f>
        <v>หญิง</v>
      </c>
      <c r="G40" s="25">
        <f>ฉบับผู้ปกครอง!AF40</f>
        <v>0</v>
      </c>
      <c r="H40" s="25" t="str">
        <f t="shared" si="0"/>
        <v>ปกติ</v>
      </c>
      <c r="I40" s="25">
        <f>ฉบับผู้ปกครอง!AI40</f>
        <v>0</v>
      </c>
      <c r="J40" s="25" t="str">
        <f t="shared" si="1"/>
        <v>ปกติ</v>
      </c>
      <c r="K40" s="25">
        <f>ฉบับผู้ปกครอง!AM40</f>
        <v>0</v>
      </c>
      <c r="L40" s="25" t="str">
        <f t="shared" si="2"/>
        <v>ปกติ</v>
      </c>
      <c r="M40" s="25">
        <f>ฉบับผู้ปกครอง!AQ40</f>
        <v>0</v>
      </c>
      <c r="N40" s="25" t="str">
        <f t="shared" si="3"/>
        <v>ปกติ</v>
      </c>
      <c r="O40" s="25">
        <f>ฉบับผู้ปกครอง!AS40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 ht="18" customHeight="1" x14ac:dyDescent="0.6">
      <c r="A41" s="39"/>
      <c r="B41" s="20" t="s">
        <v>48</v>
      </c>
      <c r="C41" s="43" t="str">
        <f>ฉบับครู!B41</f>
        <v>5/7</v>
      </c>
      <c r="D41" s="74">
        <f>ฉบับนักเรียน!C41</f>
        <v>43924</v>
      </c>
      <c r="E41" s="41" t="str">
        <f>ฉบับนักเรียน!D41</f>
        <v>นางสาวทิพย์สุคนธ์  เกรียงไกร</v>
      </c>
      <c r="F41" s="25" t="str">
        <f>ฉบับนักเรียน!E41</f>
        <v>หญิง</v>
      </c>
      <c r="G41" s="25">
        <f>ฉบับผู้ปกครอง!AF41</f>
        <v>0</v>
      </c>
      <c r="H41" s="25" t="str">
        <f t="shared" si="0"/>
        <v>ปกติ</v>
      </c>
      <c r="I41" s="25">
        <f>ฉบับผู้ปกครอง!AI41</f>
        <v>0</v>
      </c>
      <c r="J41" s="25" t="str">
        <f t="shared" si="1"/>
        <v>ปกติ</v>
      </c>
      <c r="K41" s="25">
        <f>ฉบับผู้ปกครอง!AM41</f>
        <v>0</v>
      </c>
      <c r="L41" s="25" t="str">
        <f t="shared" si="2"/>
        <v>ปกติ</v>
      </c>
      <c r="M41" s="25">
        <f>ฉบับผู้ปกครอง!AQ41</f>
        <v>0</v>
      </c>
      <c r="N41" s="25" t="str">
        <f t="shared" si="3"/>
        <v>ปกติ</v>
      </c>
      <c r="O41" s="25">
        <f>ฉบับผู้ปกครอง!AS41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 ht="18" customHeight="1" x14ac:dyDescent="0.6">
      <c r="A42" s="39"/>
      <c r="B42" s="20" t="s">
        <v>49</v>
      </c>
      <c r="C42" s="43" t="str">
        <f>ฉบับครู!B42</f>
        <v>5/7</v>
      </c>
      <c r="D42" s="74">
        <f>ฉบับนักเรียน!C42</f>
        <v>43930</v>
      </c>
      <c r="E42" s="41" t="str">
        <f>ฉบับนักเรียน!D42</f>
        <v>นางสาวมณีรัตน์  บุญชาติ</v>
      </c>
      <c r="F42" s="25" t="str">
        <f>ฉบับนักเรียน!E42</f>
        <v>หญิง</v>
      </c>
      <c r="G42" s="25">
        <f>ฉบับผู้ปกครอง!AF42</f>
        <v>0</v>
      </c>
      <c r="H42" s="25" t="str">
        <f t="shared" si="0"/>
        <v>ปกติ</v>
      </c>
      <c r="I42" s="25">
        <f>ฉบับผู้ปกครอง!AI42</f>
        <v>0</v>
      </c>
      <c r="J42" s="25" t="str">
        <f t="shared" si="1"/>
        <v>ปกติ</v>
      </c>
      <c r="K42" s="25">
        <f>ฉบับผู้ปกครอง!AM42</f>
        <v>0</v>
      </c>
      <c r="L42" s="25" t="str">
        <f t="shared" si="2"/>
        <v>ปกติ</v>
      </c>
      <c r="M42" s="25">
        <f>ฉบับผู้ปกครอง!AQ42</f>
        <v>0</v>
      </c>
      <c r="N42" s="25" t="str">
        <f t="shared" si="3"/>
        <v>ปกติ</v>
      </c>
      <c r="O42" s="25">
        <f>ฉบับผู้ปกครอง!AS42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 ht="18" customHeight="1" x14ac:dyDescent="0.6">
      <c r="A43" s="39"/>
      <c r="B43" s="20" t="s">
        <v>50</v>
      </c>
      <c r="C43" s="43" t="str">
        <f>ฉบับครู!B43</f>
        <v>5/7</v>
      </c>
      <c r="D43" s="74">
        <f>ฉบับนักเรียน!C43</f>
        <v>43937</v>
      </c>
      <c r="E43" s="41" t="str">
        <f>ฉบับนักเรียน!D43</f>
        <v>นางสาวสิตานัน  เชาว์คล่อง</v>
      </c>
      <c r="F43" s="25" t="str">
        <f>ฉบับนักเรียน!E43</f>
        <v>หญิง</v>
      </c>
      <c r="G43" s="25">
        <f>ฉบับผู้ปกครอง!AF43</f>
        <v>0</v>
      </c>
      <c r="H43" s="25" t="str">
        <f t="shared" si="0"/>
        <v>ปกติ</v>
      </c>
      <c r="I43" s="25">
        <f>ฉบับผู้ปกครอง!AI43</f>
        <v>0</v>
      </c>
      <c r="J43" s="25" t="str">
        <f t="shared" si="1"/>
        <v>ปกติ</v>
      </c>
      <c r="K43" s="25">
        <f>ฉบับผู้ปกครอง!AM43</f>
        <v>0</v>
      </c>
      <c r="L43" s="25" t="str">
        <f t="shared" si="2"/>
        <v>ปกติ</v>
      </c>
      <c r="M43" s="25">
        <f>ฉบับผู้ปกครอง!AQ43</f>
        <v>0</v>
      </c>
      <c r="N43" s="25" t="str">
        <f t="shared" si="3"/>
        <v>ปกติ</v>
      </c>
      <c r="O43" s="25">
        <f>ฉบับผู้ปกครอง!AS43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 ht="18" customHeight="1" x14ac:dyDescent="0.6">
      <c r="A44" s="39"/>
      <c r="B44" s="20" t="s">
        <v>51</v>
      </c>
      <c r="C44" s="43" t="str">
        <f>ฉบับครู!B44</f>
        <v>5/7</v>
      </c>
      <c r="D44" s="74">
        <f>ฉบับนักเรียน!C44</f>
        <v>45657</v>
      </c>
      <c r="E44" s="41" t="str">
        <f>ฉบับนักเรียน!D44</f>
        <v>นางสาวญาณิศา  คีรีวรรณ์</v>
      </c>
      <c r="F44" s="25" t="str">
        <f>ฉบับนักเรียน!E44</f>
        <v>หญิง</v>
      </c>
      <c r="G44" s="25">
        <f>ฉบับผู้ปกครอง!AF44</f>
        <v>0</v>
      </c>
      <c r="H44" s="25" t="str">
        <f t="shared" si="0"/>
        <v>ปกติ</v>
      </c>
      <c r="I44" s="25">
        <f>ฉบับผู้ปกครอง!AI44</f>
        <v>0</v>
      </c>
      <c r="J44" s="25" t="str">
        <f t="shared" si="1"/>
        <v>ปกติ</v>
      </c>
      <c r="K44" s="25">
        <f>ฉบับผู้ปกครอง!AM44</f>
        <v>0</v>
      </c>
      <c r="L44" s="25" t="str">
        <f t="shared" si="2"/>
        <v>ปกติ</v>
      </c>
      <c r="M44" s="25">
        <f>ฉบับผู้ปกครอง!AQ44</f>
        <v>0</v>
      </c>
      <c r="N44" s="25" t="str">
        <f t="shared" si="3"/>
        <v>ปกติ</v>
      </c>
      <c r="O44" s="25">
        <f>ฉบับผู้ปกครอง!AS44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 ht="19.5" customHeight="1" x14ac:dyDescent="0.6">
      <c r="A45" s="39"/>
      <c r="B45" s="20" t="s">
        <v>52</v>
      </c>
      <c r="C45" s="43" t="str">
        <f>ฉบับครู!B45</f>
        <v>5/7</v>
      </c>
      <c r="D45" s="74">
        <f>ฉบับนักเรียน!C45</f>
        <v>45658</v>
      </c>
      <c r="E45" s="41" t="str">
        <f>ฉบับนักเรียน!D45</f>
        <v>นางสาวณภัทร  นบนอบ</v>
      </c>
      <c r="F45" s="25" t="str">
        <f>ฉบับนักเรียน!E45</f>
        <v>หญิง</v>
      </c>
      <c r="G45" s="25">
        <f>ฉบับผู้ปกครอง!AF45</f>
        <v>0</v>
      </c>
      <c r="H45" s="25" t="str">
        <f t="shared" ref="H45" si="8">IF(G45&lt;5,"ปกติ",IF(G45&lt;6,"เสี่ยง","มีปัญหา"))</f>
        <v>ปกติ</v>
      </c>
      <c r="I45" s="25">
        <f>ฉบับผู้ปกครอง!AI45</f>
        <v>0</v>
      </c>
      <c r="J45" s="25" t="str">
        <f t="shared" ref="J45" si="9">IF(I45&lt;4,"ปกติ",IF(I45&lt;5,"เสี่ยง","มีปัญหา"))</f>
        <v>ปกติ</v>
      </c>
      <c r="K45" s="25">
        <f>ฉบับผู้ปกครอง!AM45</f>
        <v>0</v>
      </c>
      <c r="L45" s="25" t="str">
        <f t="shared" ref="L45" si="10">IF(K45&lt;6,"ปกติ",IF(K45&lt;7,"เสี่ยง","มีปัญหา"))</f>
        <v>ปกติ</v>
      </c>
      <c r="M45" s="25">
        <f>ฉบับผู้ปกครอง!AQ45</f>
        <v>0</v>
      </c>
      <c r="N45" s="25" t="str">
        <f t="shared" ref="N45" si="11">IF(M45&lt;5,"ปกติ",IF(M45&lt;6,"เสี่ยง","มีปัญหา"))</f>
        <v>ปกติ</v>
      </c>
      <c r="O45" s="25">
        <f>ฉบับผู้ปกครอง!AS45</f>
        <v>0</v>
      </c>
      <c r="P45" s="25" t="str">
        <f t="shared" ref="P45" si="12">IF(O45&gt;4,"มีจุดแข็ง","ไม่มีจุดแข็ง")</f>
        <v>ไม่มีจุดแข็ง</v>
      </c>
      <c r="Q45" s="25">
        <f t="shared" ref="Q45" si="13">G45+I45+K45+M45</f>
        <v>0</v>
      </c>
      <c r="R45" s="25">
        <f t="shared" ref="R45" si="14">SUM(G45,I45,K45,M45)</f>
        <v>0</v>
      </c>
      <c r="S45" s="25" t="str">
        <f t="shared" ref="S45" si="15">IF(R45&lt;17,"ปกติ",IF(R45&lt;20,"เสี่ยง","มีปัญหา"))</f>
        <v>ปกติ</v>
      </c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 ht="19.5" customHeight="1" x14ac:dyDescent="0.6">
      <c r="A46" s="39"/>
      <c r="B46" s="20" t="s">
        <v>53</v>
      </c>
      <c r="C46" s="43"/>
      <c r="D46" s="74"/>
      <c r="E46" s="41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ht="19.5" customHeight="1" x14ac:dyDescent="0.6">
      <c r="A47" s="39"/>
      <c r="B47" s="20" t="s">
        <v>54</v>
      </c>
      <c r="C47" s="43"/>
      <c r="D47" s="17"/>
      <c r="E47" s="51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ht="19.5" customHeight="1" x14ac:dyDescent="0.6">
      <c r="A48" s="39"/>
      <c r="B48" s="20" t="s">
        <v>55</v>
      </c>
      <c r="C48" s="43"/>
      <c r="D48" s="17"/>
      <c r="E48" s="51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ht="19.5" customHeight="1" x14ac:dyDescent="0.6">
      <c r="A49" s="39"/>
      <c r="B49" s="20" t="s">
        <v>56</v>
      </c>
      <c r="C49" s="43"/>
      <c r="D49" s="17"/>
      <c r="E49" s="51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9.5" customHeight="1" x14ac:dyDescent="0.6">
      <c r="A50" s="39"/>
      <c r="B50" s="20" t="s">
        <v>57</v>
      </c>
      <c r="C50" s="43"/>
      <c r="D50" s="17"/>
      <c r="E50" s="51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ht="19.5" customHeight="1" x14ac:dyDescent="0.6">
      <c r="A51" s="39"/>
      <c r="B51" s="20" t="s">
        <v>58</v>
      </c>
      <c r="C51" s="43"/>
      <c r="D51" s="17"/>
      <c r="E51" s="51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9.5" customHeight="1" x14ac:dyDescent="0.6">
      <c r="A52" s="39"/>
      <c r="B52" s="20" t="s">
        <v>59</v>
      </c>
      <c r="C52" s="43"/>
      <c r="D52" s="17"/>
      <c r="E52" s="51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9.5" customHeight="1" x14ac:dyDescent="0.6">
      <c r="A53" s="39"/>
      <c r="B53" s="20" t="s">
        <v>60</v>
      </c>
      <c r="C53" s="43"/>
      <c r="D53" s="17"/>
      <c r="E53" s="51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9.5" customHeight="1" x14ac:dyDescent="0.6">
      <c r="A54" s="39"/>
      <c r="B54" s="29" t="s">
        <v>61</v>
      </c>
      <c r="C54" s="75"/>
      <c r="D54" s="30"/>
      <c r="E54" s="76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pans="1:31" ht="19.2" customHeight="1" x14ac:dyDescent="0.6">
      <c r="A55" s="39"/>
      <c r="B55" s="77"/>
      <c r="C55" s="77"/>
      <c r="D55" s="78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pans="1:31" ht="19.5" customHeight="1" x14ac:dyDescent="0.6">
      <c r="A56" s="39"/>
      <c r="B56" s="39"/>
      <c r="C56" s="39"/>
      <c r="D56" s="44" t="str">
        <f>report1!D56</f>
        <v>(ลงชื่อ)</v>
      </c>
      <c r="E56" s="39"/>
      <c r="F56" s="39"/>
      <c r="G56" s="39"/>
      <c r="H56" s="39"/>
      <c r="I56" s="39"/>
      <c r="J56" s="39"/>
      <c r="K56" s="39"/>
      <c r="L56" s="39" t="str">
        <f>report1!L56</f>
        <v xml:space="preserve">                 (ลงชื่อ)</v>
      </c>
      <c r="M56" s="39">
        <f>report1!M56</f>
        <v>0</v>
      </c>
      <c r="N56" s="39"/>
      <c r="O56" s="39">
        <f>report1!O56</f>
        <v>0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pans="1:31" ht="19.5" customHeight="1" x14ac:dyDescent="0.6">
      <c r="A57" s="39"/>
      <c r="B57" s="39"/>
      <c r="C57" s="39"/>
      <c r="D57" s="44"/>
      <c r="E57" s="44" t="str">
        <f>report1!E57</f>
        <v>นางสาวธวัลรัตน์ ยศเรือง</v>
      </c>
      <c r="F57" s="39"/>
      <c r="G57" s="39"/>
      <c r="H57" s="39"/>
      <c r="I57" s="39"/>
      <c r="J57" s="39"/>
      <c r="K57" s="39"/>
      <c r="L57" s="39"/>
      <c r="M57" s="39">
        <f>report1!M57</f>
        <v>0</v>
      </c>
      <c r="N57" s="84" t="str">
        <f>report1!N57</f>
        <v>นางสาวอรพิชา อรุโณทัย</v>
      </c>
      <c r="O57" s="85"/>
      <c r="P57" s="85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pans="1:31" ht="19.5" customHeight="1" x14ac:dyDescent="0.6">
      <c r="A58" s="39"/>
      <c r="B58" s="39"/>
      <c r="C58" s="39"/>
      <c r="D58" s="44"/>
      <c r="E58" s="44" t="str">
        <f>report1!E58</f>
        <v xml:space="preserve">      ครูที่ปรึกษา</v>
      </c>
      <c r="F58" s="39"/>
      <c r="G58" s="39"/>
      <c r="H58" s="39"/>
      <c r="I58" s="39"/>
      <c r="J58" s="39"/>
      <c r="K58" s="39"/>
      <c r="L58" s="39"/>
      <c r="M58" s="52" t="str">
        <f>report1!M58</f>
        <v xml:space="preserve">             (ครูที่ปรึกษา)</v>
      </c>
      <c r="N58" s="84" t="str">
        <f>report1!N58</f>
        <v>ครูที่ปรึกษา</v>
      </c>
      <c r="O58" s="85"/>
      <c r="P58" s="85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pans="1:31" ht="19.5" customHeight="1" x14ac:dyDescent="0.6">
      <c r="A59" s="39"/>
      <c r="B59" s="39"/>
      <c r="C59" s="39"/>
      <c r="D59" s="44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pans="1:31" ht="19.5" customHeight="1" x14ac:dyDescent="0.6">
      <c r="A60" s="39"/>
      <c r="B60" s="39"/>
      <c r="C60" s="39"/>
      <c r="D60" s="44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pans="1:31" ht="19.5" customHeight="1" x14ac:dyDescent="0.6">
      <c r="A61" s="39"/>
      <c r="B61" s="39"/>
      <c r="C61" s="39"/>
      <c r="D61" s="44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pans="1:31" ht="19.5" customHeight="1" x14ac:dyDescent="0.6">
      <c r="A62" s="39"/>
      <c r="B62" s="39"/>
      <c r="C62" s="39"/>
      <c r="D62" s="44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pans="1:31" ht="19.5" customHeight="1" x14ac:dyDescent="0.6">
      <c r="A63" s="39"/>
      <c r="B63" s="39"/>
      <c r="C63" s="39"/>
      <c r="D63" s="44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pans="1:31" ht="19.5" customHeight="1" x14ac:dyDescent="0.6">
      <c r="A64" s="39"/>
      <c r="B64" s="39"/>
      <c r="C64" s="39"/>
      <c r="D64" s="44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pans="1:31" ht="19.5" customHeight="1" x14ac:dyDescent="0.6">
      <c r="A65" s="39"/>
      <c r="B65" s="39"/>
      <c r="C65" s="39"/>
      <c r="D65" s="44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pans="1:31" ht="19.5" customHeight="1" x14ac:dyDescent="0.6">
      <c r="A66" s="39"/>
      <c r="B66" s="39"/>
      <c r="C66" s="39"/>
      <c r="D66" s="44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pans="1:31" ht="19.5" customHeight="1" x14ac:dyDescent="0.6">
      <c r="A67" s="39"/>
      <c r="B67" s="39"/>
      <c r="C67" s="39"/>
      <c r="D67" s="44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pans="1:31" ht="19.5" customHeight="1" x14ac:dyDescent="0.6">
      <c r="A68" s="39"/>
      <c r="B68" s="39"/>
      <c r="C68" s="39"/>
      <c r="D68" s="44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pans="1:31" ht="19.5" customHeight="1" x14ac:dyDescent="0.6">
      <c r="A69" s="39"/>
      <c r="B69" s="39"/>
      <c r="C69" s="39"/>
      <c r="D69" s="44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pans="1:31" ht="19.5" customHeight="1" x14ac:dyDescent="0.6">
      <c r="A70" s="39"/>
      <c r="B70" s="39"/>
      <c r="C70" s="39"/>
      <c r="D70" s="44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pans="1:31" ht="19.5" customHeight="1" x14ac:dyDescent="0.6">
      <c r="A71" s="39"/>
      <c r="B71" s="39"/>
      <c r="C71" s="39"/>
      <c r="D71" s="44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pans="1:31" ht="19.5" customHeight="1" x14ac:dyDescent="0.6">
      <c r="A72" s="39"/>
      <c r="B72" s="39"/>
      <c r="C72" s="39"/>
      <c r="D72" s="44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pans="1:31" ht="19.5" customHeight="1" x14ac:dyDescent="0.6">
      <c r="A73" s="39"/>
      <c r="B73" s="39"/>
      <c r="C73" s="39"/>
      <c r="D73" s="44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pans="1:31" ht="19.5" customHeight="1" x14ac:dyDescent="0.6">
      <c r="A74" s="39"/>
      <c r="B74" s="39"/>
      <c r="C74" s="39"/>
      <c r="D74" s="44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pans="1:31" ht="19.5" customHeight="1" x14ac:dyDescent="0.6">
      <c r="A75" s="39"/>
      <c r="B75" s="39"/>
      <c r="C75" s="39"/>
      <c r="D75" s="44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pans="1:31" ht="19.5" customHeight="1" x14ac:dyDescent="0.6">
      <c r="A76" s="39"/>
      <c r="B76" s="39"/>
      <c r="C76" s="39"/>
      <c r="D76" s="44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pans="1:31" ht="19.5" customHeight="1" x14ac:dyDescent="0.6">
      <c r="A77" s="39"/>
      <c r="B77" s="39"/>
      <c r="C77" s="39"/>
      <c r="D77" s="44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pans="1:31" ht="19.5" customHeight="1" x14ac:dyDescent="0.6">
      <c r="A78" s="39"/>
      <c r="B78" s="39"/>
      <c r="C78" s="39"/>
      <c r="D78" s="44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pans="1:31" ht="19.5" customHeight="1" x14ac:dyDescent="0.6">
      <c r="A79" s="39"/>
      <c r="B79" s="39"/>
      <c r="C79" s="39"/>
      <c r="D79" s="44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pans="1:31" ht="19.5" customHeight="1" x14ac:dyDescent="0.6">
      <c r="A80" s="39"/>
      <c r="B80" s="39"/>
      <c r="C80" s="39"/>
      <c r="D80" s="44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pans="1:31" ht="19.5" customHeight="1" x14ac:dyDescent="0.6">
      <c r="A81" s="39"/>
      <c r="B81" s="39"/>
      <c r="C81" s="39"/>
      <c r="D81" s="44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pans="1:31" ht="19.5" customHeight="1" x14ac:dyDescent="0.6">
      <c r="A82" s="39"/>
      <c r="B82" s="39"/>
      <c r="C82" s="39"/>
      <c r="D82" s="44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pans="1:31" ht="19.5" customHeight="1" x14ac:dyDescent="0.6">
      <c r="A83" s="39"/>
      <c r="B83" s="39"/>
      <c r="C83" s="39"/>
      <c r="D83" s="44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pans="1:31" ht="19.5" customHeight="1" x14ac:dyDescent="0.6">
      <c r="A84" s="39"/>
      <c r="B84" s="39"/>
      <c r="C84" s="39"/>
      <c r="D84" s="44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pans="1:31" ht="19.5" customHeight="1" x14ac:dyDescent="0.6">
      <c r="A85" s="39"/>
      <c r="B85" s="39"/>
      <c r="C85" s="39"/>
      <c r="D85" s="44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pans="1:31" ht="19.5" customHeight="1" x14ac:dyDescent="0.6">
      <c r="A86" s="39"/>
      <c r="B86" s="39"/>
      <c r="C86" s="39"/>
      <c r="D86" s="44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pans="1:31" ht="19.5" customHeight="1" x14ac:dyDescent="0.6">
      <c r="A87" s="39"/>
      <c r="B87" s="39"/>
      <c r="C87" s="39"/>
      <c r="D87" s="44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pans="1:31" ht="19.5" customHeight="1" x14ac:dyDescent="0.6">
      <c r="A88" s="39"/>
      <c r="B88" s="39"/>
      <c r="C88" s="39"/>
      <c r="D88" s="44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pans="1:31" ht="19.5" customHeight="1" x14ac:dyDescent="0.6">
      <c r="A89" s="39"/>
      <c r="B89" s="39"/>
      <c r="C89" s="39"/>
      <c r="D89" s="44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pans="1:31" ht="19.5" customHeight="1" x14ac:dyDescent="0.6">
      <c r="A90" s="39"/>
      <c r="B90" s="39"/>
      <c r="C90" s="39"/>
      <c r="D90" s="44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pans="1:31" ht="19.5" customHeight="1" x14ac:dyDescent="0.6">
      <c r="A91" s="39"/>
      <c r="B91" s="39"/>
      <c r="C91" s="39"/>
      <c r="D91" s="44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pans="1:31" ht="19.5" customHeight="1" x14ac:dyDescent="0.6">
      <c r="A92" s="39"/>
      <c r="B92" s="39"/>
      <c r="C92" s="39"/>
      <c r="D92" s="44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pans="1:31" ht="19.5" customHeight="1" x14ac:dyDescent="0.6">
      <c r="A93" s="39"/>
      <c r="B93" s="39"/>
      <c r="C93" s="39"/>
      <c r="D93" s="4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pans="1:31" ht="19.5" customHeight="1" x14ac:dyDescent="0.6">
      <c r="A94" s="39"/>
      <c r="B94" s="39"/>
      <c r="C94" s="39"/>
      <c r="D94" s="4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pans="1:31" ht="19.5" customHeight="1" x14ac:dyDescent="0.6">
      <c r="A95" s="39"/>
      <c r="B95" s="39"/>
      <c r="C95" s="39"/>
      <c r="D95" s="44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pans="1:31" ht="19.5" customHeight="1" x14ac:dyDescent="0.6">
      <c r="A96" s="39"/>
      <c r="B96" s="39"/>
      <c r="C96" s="39"/>
      <c r="D96" s="44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pans="1:31" ht="19.5" customHeight="1" x14ac:dyDescent="0.6">
      <c r="A97" s="39"/>
      <c r="B97" s="39"/>
      <c r="C97" s="39"/>
      <c r="D97" s="44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pans="1:31" ht="19.5" customHeight="1" x14ac:dyDescent="0.6">
      <c r="A98" s="39"/>
      <c r="B98" s="39"/>
      <c r="C98" s="39"/>
      <c r="D98" s="44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pans="1:31" ht="19.5" customHeight="1" x14ac:dyDescent="0.6">
      <c r="A99" s="39"/>
      <c r="B99" s="39"/>
      <c r="C99" s="39"/>
      <c r="D99" s="44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pans="1:31" ht="19.5" customHeight="1" x14ac:dyDescent="0.6">
      <c r="A100" s="39"/>
      <c r="B100" s="39"/>
      <c r="C100" s="39"/>
      <c r="D100" s="44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pans="1:31" ht="19.5" customHeight="1" x14ac:dyDescent="0.6">
      <c r="A101" s="39"/>
      <c r="B101" s="39"/>
      <c r="C101" s="39"/>
      <c r="D101" s="44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pans="1:31" ht="19.5" customHeight="1" x14ac:dyDescent="0.6">
      <c r="A102" s="39"/>
      <c r="B102" s="39"/>
      <c r="C102" s="39"/>
      <c r="D102" s="44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pans="1:31" ht="19.5" customHeight="1" x14ac:dyDescent="0.6">
      <c r="A103" s="39"/>
      <c r="B103" s="39"/>
      <c r="C103" s="39"/>
      <c r="D103" s="44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pans="1:31" ht="19.5" customHeight="1" x14ac:dyDescent="0.6">
      <c r="A104" s="39"/>
      <c r="B104" s="39"/>
      <c r="C104" s="39"/>
      <c r="D104" s="44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pans="1:31" ht="19.5" customHeight="1" x14ac:dyDescent="0.6">
      <c r="A105" s="39"/>
      <c r="B105" s="39"/>
      <c r="C105" s="39"/>
      <c r="D105" s="44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pans="1:31" ht="19.5" customHeight="1" x14ac:dyDescent="0.6">
      <c r="A106" s="39"/>
      <c r="B106" s="39"/>
      <c r="C106" s="39"/>
      <c r="D106" s="44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pans="1:31" ht="19.5" customHeight="1" x14ac:dyDescent="0.6">
      <c r="A107" s="39"/>
      <c r="B107" s="39"/>
      <c r="C107" s="39"/>
      <c r="D107" s="44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pans="1:31" ht="19.5" customHeight="1" x14ac:dyDescent="0.6">
      <c r="A108" s="39"/>
      <c r="B108" s="39"/>
      <c r="C108" s="39"/>
      <c r="D108" s="44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pans="1:31" ht="19.5" customHeight="1" x14ac:dyDescent="0.6">
      <c r="A109" s="39"/>
      <c r="B109" s="39"/>
      <c r="C109" s="39"/>
      <c r="D109" s="44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pans="1:31" ht="19.5" customHeight="1" x14ac:dyDescent="0.6">
      <c r="A110" s="39"/>
      <c r="B110" s="39"/>
      <c r="C110" s="39"/>
      <c r="D110" s="44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pans="1:31" ht="19.5" customHeight="1" x14ac:dyDescent="0.6">
      <c r="A111" s="39"/>
      <c r="B111" s="39"/>
      <c r="C111" s="39"/>
      <c r="D111" s="44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pans="1:31" ht="19.5" customHeight="1" x14ac:dyDescent="0.6">
      <c r="A112" s="39"/>
      <c r="B112" s="39"/>
      <c r="C112" s="39"/>
      <c r="D112" s="44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pans="1:31" ht="19.5" customHeight="1" x14ac:dyDescent="0.6">
      <c r="A113" s="39"/>
      <c r="B113" s="39"/>
      <c r="C113" s="39"/>
      <c r="D113" s="44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pans="1:31" ht="19.5" customHeight="1" x14ac:dyDescent="0.6">
      <c r="A114" s="39"/>
      <c r="B114" s="39"/>
      <c r="C114" s="39"/>
      <c r="D114" s="44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pans="1:31" ht="19.5" customHeight="1" x14ac:dyDescent="0.6">
      <c r="A115" s="39"/>
      <c r="B115" s="39"/>
      <c r="C115" s="39"/>
      <c r="D115" s="44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pans="1:31" ht="19.5" customHeight="1" x14ac:dyDescent="0.6">
      <c r="A116" s="39"/>
      <c r="B116" s="39"/>
      <c r="C116" s="39"/>
      <c r="D116" s="44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pans="1:31" ht="19.5" customHeight="1" x14ac:dyDescent="0.6">
      <c r="A117" s="39"/>
      <c r="B117" s="39"/>
      <c r="C117" s="39"/>
      <c r="D117" s="44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pans="1:31" ht="19.5" customHeight="1" x14ac:dyDescent="0.6">
      <c r="A118" s="39"/>
      <c r="B118" s="39"/>
      <c r="C118" s="39"/>
      <c r="D118" s="44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pans="1:31" ht="19.5" customHeight="1" x14ac:dyDescent="0.6">
      <c r="A119" s="39"/>
      <c r="B119" s="39"/>
      <c r="C119" s="39"/>
      <c r="D119" s="44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pans="1:31" ht="19.5" customHeight="1" x14ac:dyDescent="0.6">
      <c r="A120" s="39"/>
      <c r="B120" s="39"/>
      <c r="C120" s="39"/>
      <c r="D120" s="44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pans="1:31" ht="19.5" customHeight="1" x14ac:dyDescent="0.6">
      <c r="A121" s="39"/>
      <c r="B121" s="39"/>
      <c r="C121" s="39"/>
      <c r="D121" s="44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pans="1:31" ht="19.5" customHeight="1" x14ac:dyDescent="0.6">
      <c r="A122" s="39"/>
      <c r="B122" s="39"/>
      <c r="C122" s="39"/>
      <c r="D122" s="44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pans="1:31" ht="19.5" customHeight="1" x14ac:dyDescent="0.6">
      <c r="A123" s="39"/>
      <c r="B123" s="39"/>
      <c r="C123" s="39"/>
      <c r="D123" s="44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pans="1:31" ht="19.5" customHeight="1" x14ac:dyDescent="0.6">
      <c r="A124" s="39"/>
      <c r="B124" s="39"/>
      <c r="C124" s="39"/>
      <c r="D124" s="44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pans="1:31" ht="19.5" customHeight="1" x14ac:dyDescent="0.6">
      <c r="A125" s="39"/>
      <c r="B125" s="39"/>
      <c r="C125" s="39"/>
      <c r="D125" s="44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pans="1:31" ht="19.5" customHeight="1" x14ac:dyDescent="0.6">
      <c r="A126" s="39"/>
      <c r="B126" s="39"/>
      <c r="C126" s="39"/>
      <c r="D126" s="44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pans="1:31" ht="19.5" customHeight="1" x14ac:dyDescent="0.6">
      <c r="A127" s="39"/>
      <c r="B127" s="39"/>
      <c r="C127" s="39"/>
      <c r="D127" s="44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pans="1:31" ht="19.5" customHeight="1" x14ac:dyDescent="0.6">
      <c r="A128" s="39"/>
      <c r="B128" s="39"/>
      <c r="C128" s="39"/>
      <c r="D128" s="44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pans="1:31" ht="19.5" customHeight="1" x14ac:dyDescent="0.6">
      <c r="A129" s="39"/>
      <c r="B129" s="39"/>
      <c r="C129" s="39"/>
      <c r="D129" s="44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pans="1:31" ht="19.5" customHeight="1" x14ac:dyDescent="0.6">
      <c r="A130" s="39"/>
      <c r="B130" s="39"/>
      <c r="C130" s="39"/>
      <c r="D130" s="44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pans="1:31" ht="19.5" customHeight="1" x14ac:dyDescent="0.6">
      <c r="A131" s="39"/>
      <c r="B131" s="39"/>
      <c r="C131" s="39"/>
      <c r="D131" s="44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pans="1:31" ht="19.5" customHeight="1" x14ac:dyDescent="0.6">
      <c r="A132" s="39"/>
      <c r="B132" s="39"/>
      <c r="C132" s="39"/>
      <c r="D132" s="44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pans="1:31" ht="19.5" customHeight="1" x14ac:dyDescent="0.6">
      <c r="A133" s="39"/>
      <c r="B133" s="39"/>
      <c r="C133" s="39"/>
      <c r="D133" s="44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pans="1:31" ht="19.5" customHeight="1" x14ac:dyDescent="0.6">
      <c r="A134" s="39"/>
      <c r="B134" s="39"/>
      <c r="C134" s="39"/>
      <c r="D134" s="44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pans="1:31" ht="19.5" customHeight="1" x14ac:dyDescent="0.6">
      <c r="A135" s="39"/>
      <c r="B135" s="39"/>
      <c r="C135" s="39"/>
      <c r="D135" s="44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1:31" ht="19.5" customHeight="1" x14ac:dyDescent="0.6">
      <c r="A136" s="39"/>
      <c r="B136" s="39"/>
      <c r="C136" s="39"/>
      <c r="D136" s="44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pans="1:31" ht="19.5" customHeight="1" x14ac:dyDescent="0.6">
      <c r="A137" s="39"/>
      <c r="B137" s="39"/>
      <c r="C137" s="39"/>
      <c r="D137" s="44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pans="1:31" ht="19.5" customHeight="1" x14ac:dyDescent="0.6">
      <c r="A138" s="39"/>
      <c r="B138" s="39"/>
      <c r="C138" s="39"/>
      <c r="D138" s="44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pans="1:31" ht="19.5" customHeight="1" x14ac:dyDescent="0.6">
      <c r="A139" s="39"/>
      <c r="B139" s="39"/>
      <c r="C139" s="39"/>
      <c r="D139" s="44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pans="1:31" ht="19.5" customHeight="1" x14ac:dyDescent="0.6">
      <c r="A140" s="39"/>
      <c r="B140" s="39"/>
      <c r="C140" s="39"/>
      <c r="D140" s="44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pans="1:31" ht="19.5" customHeight="1" x14ac:dyDescent="0.6">
      <c r="A141" s="39"/>
      <c r="B141" s="39"/>
      <c r="C141" s="39"/>
      <c r="D141" s="44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pans="1:31" ht="19.5" customHeight="1" x14ac:dyDescent="0.6">
      <c r="A142" s="39"/>
      <c r="B142" s="39"/>
      <c r="C142" s="39"/>
      <c r="D142" s="44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pans="1:31" ht="19.5" customHeight="1" x14ac:dyDescent="0.6">
      <c r="A143" s="39"/>
      <c r="B143" s="39"/>
      <c r="C143" s="39"/>
      <c r="D143" s="44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pans="1:31" ht="19.5" customHeight="1" x14ac:dyDescent="0.6">
      <c r="A144" s="39"/>
      <c r="B144" s="39"/>
      <c r="C144" s="39"/>
      <c r="D144" s="44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pans="1:31" ht="19.5" customHeight="1" x14ac:dyDescent="0.6">
      <c r="A145" s="39"/>
      <c r="B145" s="39"/>
      <c r="C145" s="39"/>
      <c r="D145" s="44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pans="1:31" ht="19.5" customHeight="1" x14ac:dyDescent="0.6">
      <c r="A146" s="39"/>
      <c r="B146" s="39"/>
      <c r="C146" s="39"/>
      <c r="D146" s="44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pans="1:31" ht="19.5" customHeight="1" x14ac:dyDescent="0.6">
      <c r="A147" s="39"/>
      <c r="B147" s="39"/>
      <c r="C147" s="39"/>
      <c r="D147" s="44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pans="1:31" ht="19.5" customHeight="1" x14ac:dyDescent="0.6">
      <c r="A148" s="39"/>
      <c r="B148" s="39"/>
      <c r="C148" s="39"/>
      <c r="D148" s="44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pans="1:31" ht="19.5" customHeight="1" x14ac:dyDescent="0.6">
      <c r="A149" s="39"/>
      <c r="B149" s="39"/>
      <c r="C149" s="39"/>
      <c r="D149" s="44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pans="1:31" ht="19.5" customHeight="1" x14ac:dyDescent="0.6">
      <c r="A150" s="39"/>
      <c r="B150" s="39"/>
      <c r="C150" s="39"/>
      <c r="D150" s="44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pans="1:31" ht="19.5" customHeight="1" x14ac:dyDescent="0.6">
      <c r="A151" s="39"/>
      <c r="B151" s="39"/>
      <c r="C151" s="39"/>
      <c r="D151" s="44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pans="1:31" ht="19.5" customHeight="1" x14ac:dyDescent="0.6">
      <c r="A152" s="39"/>
      <c r="B152" s="39"/>
      <c r="C152" s="39"/>
      <c r="D152" s="44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pans="1:31" ht="19.5" customHeight="1" x14ac:dyDescent="0.6">
      <c r="A153" s="39"/>
      <c r="B153" s="39"/>
      <c r="C153" s="39"/>
      <c r="D153" s="44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pans="1:31" ht="19.5" customHeight="1" x14ac:dyDescent="0.6">
      <c r="A154" s="39"/>
      <c r="B154" s="39"/>
      <c r="C154" s="39"/>
      <c r="D154" s="44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pans="1:31" ht="19.5" customHeight="1" x14ac:dyDescent="0.6">
      <c r="A155" s="39"/>
      <c r="B155" s="39"/>
      <c r="C155" s="39"/>
      <c r="D155" s="44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pans="1:31" ht="19.5" customHeight="1" x14ac:dyDescent="0.6">
      <c r="A156" s="39"/>
      <c r="B156" s="39"/>
      <c r="C156" s="39"/>
      <c r="D156" s="44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pans="1:31" ht="19.5" customHeight="1" x14ac:dyDescent="0.6">
      <c r="A157" s="39"/>
      <c r="B157" s="39"/>
      <c r="C157" s="39"/>
      <c r="D157" s="44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</row>
    <row r="158" spans="1:31" ht="19.5" customHeight="1" x14ac:dyDescent="0.6">
      <c r="A158" s="39"/>
      <c r="B158" s="39"/>
      <c r="C158" s="39"/>
      <c r="D158" s="44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</row>
    <row r="159" spans="1:31" ht="19.5" customHeight="1" x14ac:dyDescent="0.6">
      <c r="A159" s="39"/>
      <c r="B159" s="39"/>
      <c r="C159" s="39"/>
      <c r="D159" s="44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  <row r="160" spans="1:31" ht="19.5" customHeight="1" x14ac:dyDescent="0.6">
      <c r="A160" s="39"/>
      <c r="B160" s="39"/>
      <c r="C160" s="39"/>
      <c r="D160" s="44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  <row r="161" spans="1:31" ht="19.5" customHeight="1" x14ac:dyDescent="0.6">
      <c r="A161" s="39"/>
      <c r="B161" s="39"/>
      <c r="C161" s="39"/>
      <c r="D161" s="44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  <row r="162" spans="1:31" ht="19.5" customHeight="1" x14ac:dyDescent="0.6">
      <c r="A162" s="39"/>
      <c r="B162" s="39"/>
      <c r="C162" s="39"/>
      <c r="D162" s="44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  <row r="163" spans="1:31" ht="19.5" customHeight="1" x14ac:dyDescent="0.6">
      <c r="A163" s="39"/>
      <c r="B163" s="39"/>
      <c r="C163" s="39"/>
      <c r="D163" s="44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</row>
    <row r="164" spans="1:31" ht="19.5" customHeight="1" x14ac:dyDescent="0.6">
      <c r="A164" s="39"/>
      <c r="B164" s="39"/>
      <c r="C164" s="39"/>
      <c r="D164" s="44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</row>
    <row r="165" spans="1:31" ht="19.5" customHeight="1" x14ac:dyDescent="0.6">
      <c r="A165" s="39"/>
      <c r="B165" s="39"/>
      <c r="C165" s="39"/>
      <c r="D165" s="44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  <row r="166" spans="1:31" ht="19.5" customHeight="1" x14ac:dyDescent="0.6">
      <c r="A166" s="39"/>
      <c r="B166" s="39"/>
      <c r="C166" s="39"/>
      <c r="D166" s="44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  <row r="167" spans="1:31" ht="19.5" customHeight="1" x14ac:dyDescent="0.6">
      <c r="A167" s="39"/>
      <c r="B167" s="39"/>
      <c r="C167" s="39"/>
      <c r="D167" s="44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  <row r="168" spans="1:31" ht="19.5" customHeight="1" x14ac:dyDescent="0.6">
      <c r="A168" s="39"/>
      <c r="B168" s="39"/>
      <c r="C168" s="39"/>
      <c r="D168" s="44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  <row r="169" spans="1:31" ht="19.5" customHeight="1" x14ac:dyDescent="0.6">
      <c r="A169" s="39"/>
      <c r="B169" s="39"/>
      <c r="C169" s="39"/>
      <c r="D169" s="44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  <row r="170" spans="1:31" ht="19.5" customHeight="1" x14ac:dyDescent="0.6">
      <c r="A170" s="39"/>
      <c r="B170" s="39"/>
      <c r="C170" s="39"/>
      <c r="D170" s="44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  <row r="171" spans="1:31" ht="19.5" customHeight="1" x14ac:dyDescent="0.6">
      <c r="A171" s="39"/>
      <c r="B171" s="39"/>
      <c r="C171" s="39"/>
      <c r="D171" s="44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  <row r="172" spans="1:31" ht="19.5" customHeight="1" x14ac:dyDescent="0.6">
      <c r="A172" s="39"/>
      <c r="B172" s="39"/>
      <c r="C172" s="39"/>
      <c r="D172" s="44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  <row r="173" spans="1:31" ht="19.5" customHeight="1" x14ac:dyDescent="0.6">
      <c r="A173" s="39"/>
      <c r="B173" s="39"/>
      <c r="C173" s="39"/>
      <c r="D173" s="44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  <row r="174" spans="1:31" ht="19.5" customHeight="1" x14ac:dyDescent="0.6">
      <c r="A174" s="39"/>
      <c r="B174" s="39"/>
      <c r="C174" s="39"/>
      <c r="D174" s="44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  <row r="175" spans="1:31" ht="19.5" customHeight="1" x14ac:dyDescent="0.6">
      <c r="A175" s="39"/>
      <c r="B175" s="39"/>
      <c r="C175" s="39"/>
      <c r="D175" s="44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  <row r="176" spans="1:31" ht="19.5" customHeight="1" x14ac:dyDescent="0.6">
      <c r="A176" s="39"/>
      <c r="B176" s="39"/>
      <c r="C176" s="39"/>
      <c r="D176" s="44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</row>
    <row r="177" spans="1:31" ht="19.5" customHeight="1" x14ac:dyDescent="0.6">
      <c r="A177" s="39"/>
      <c r="B177" s="39"/>
      <c r="C177" s="39"/>
      <c r="D177" s="44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1:31" ht="19.5" customHeight="1" x14ac:dyDescent="0.6">
      <c r="A178" s="39"/>
      <c r="B178" s="39"/>
      <c r="C178" s="39"/>
      <c r="D178" s="44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1:31" ht="19.5" customHeight="1" x14ac:dyDescent="0.6">
      <c r="A179" s="39"/>
      <c r="B179" s="39"/>
      <c r="C179" s="39"/>
      <c r="D179" s="44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1:31" ht="19.5" customHeight="1" x14ac:dyDescent="0.6">
      <c r="A180" s="39"/>
      <c r="B180" s="39"/>
      <c r="C180" s="39"/>
      <c r="D180" s="44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1:31" ht="19.5" customHeight="1" x14ac:dyDescent="0.6">
      <c r="A181" s="39"/>
      <c r="B181" s="39"/>
      <c r="C181" s="39"/>
      <c r="D181" s="44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  <row r="182" spans="1:31" ht="19.5" customHeight="1" x14ac:dyDescent="0.6">
      <c r="A182" s="39"/>
      <c r="B182" s="39"/>
      <c r="C182" s="39"/>
      <c r="D182" s="44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  <row r="183" spans="1:31" ht="19.5" customHeight="1" x14ac:dyDescent="0.6">
      <c r="A183" s="39"/>
      <c r="B183" s="39"/>
      <c r="C183" s="39"/>
      <c r="D183" s="44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  <row r="184" spans="1:31" ht="19.5" customHeight="1" x14ac:dyDescent="0.6">
      <c r="A184" s="39"/>
      <c r="B184" s="39"/>
      <c r="C184" s="39"/>
      <c r="D184" s="44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</row>
    <row r="185" spans="1:31" ht="19.5" customHeight="1" x14ac:dyDescent="0.6">
      <c r="A185" s="39"/>
      <c r="B185" s="39"/>
      <c r="C185" s="39"/>
      <c r="D185" s="44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</row>
    <row r="186" spans="1:31" ht="19.5" customHeight="1" x14ac:dyDescent="0.6">
      <c r="A186" s="39"/>
      <c r="B186" s="39"/>
      <c r="C186" s="39"/>
      <c r="D186" s="44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  <row r="187" spans="1:31" ht="19.5" customHeight="1" x14ac:dyDescent="0.6">
      <c r="A187" s="39"/>
      <c r="B187" s="39"/>
      <c r="C187" s="39"/>
      <c r="D187" s="44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  <row r="188" spans="1:31" ht="19.5" customHeight="1" x14ac:dyDescent="0.6">
      <c r="A188" s="39"/>
      <c r="B188" s="39"/>
      <c r="C188" s="39"/>
      <c r="D188" s="44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  <row r="189" spans="1:31" ht="19.5" customHeight="1" x14ac:dyDescent="0.6">
      <c r="A189" s="39"/>
      <c r="B189" s="39"/>
      <c r="C189" s="39"/>
      <c r="D189" s="44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</row>
    <row r="190" spans="1:31" ht="19.5" customHeight="1" x14ac:dyDescent="0.6">
      <c r="A190" s="39"/>
      <c r="B190" s="39"/>
      <c r="C190" s="39"/>
      <c r="D190" s="44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  <row r="191" spans="1:31" ht="19.5" customHeight="1" x14ac:dyDescent="0.6">
      <c r="A191" s="39"/>
      <c r="B191" s="39"/>
      <c r="C191" s="39"/>
      <c r="D191" s="44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</row>
    <row r="192" spans="1:31" ht="19.5" customHeight="1" x14ac:dyDescent="0.6">
      <c r="A192" s="39"/>
      <c r="B192" s="39"/>
      <c r="C192" s="39"/>
      <c r="D192" s="44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  <row r="193" spans="1:31" ht="19.5" customHeight="1" x14ac:dyDescent="0.6">
      <c r="A193" s="39"/>
      <c r="B193" s="39"/>
      <c r="C193" s="39"/>
      <c r="D193" s="44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  <row r="194" spans="1:31" ht="19.5" customHeight="1" x14ac:dyDescent="0.6">
      <c r="A194" s="39"/>
      <c r="B194" s="39"/>
      <c r="C194" s="39"/>
      <c r="D194" s="44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</row>
    <row r="195" spans="1:31" ht="19.5" customHeight="1" x14ac:dyDescent="0.6">
      <c r="A195" s="39"/>
      <c r="B195" s="39"/>
      <c r="C195" s="39"/>
      <c r="D195" s="44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  <row r="196" spans="1:31" ht="19.5" customHeight="1" x14ac:dyDescent="0.6">
      <c r="A196" s="39"/>
      <c r="B196" s="39"/>
      <c r="C196" s="39"/>
      <c r="D196" s="44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  <row r="197" spans="1:31" ht="19.5" customHeight="1" x14ac:dyDescent="0.6">
      <c r="A197" s="39"/>
      <c r="B197" s="39"/>
      <c r="C197" s="39"/>
      <c r="D197" s="44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  <row r="198" spans="1:31" ht="19.5" customHeight="1" x14ac:dyDescent="0.6">
      <c r="A198" s="39"/>
      <c r="B198" s="39"/>
      <c r="C198" s="39"/>
      <c r="D198" s="44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</row>
    <row r="199" spans="1:31" ht="19.5" customHeight="1" x14ac:dyDescent="0.6">
      <c r="A199" s="39"/>
      <c r="B199" s="39"/>
      <c r="C199" s="39"/>
      <c r="D199" s="44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  <row r="200" spans="1:31" ht="19.5" customHeight="1" x14ac:dyDescent="0.6">
      <c r="A200" s="39"/>
      <c r="B200" s="39"/>
      <c r="C200" s="39"/>
      <c r="D200" s="44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</row>
    <row r="201" spans="1:31" ht="19.5" customHeight="1" x14ac:dyDescent="0.6">
      <c r="A201" s="39"/>
      <c r="B201" s="39"/>
      <c r="C201" s="39"/>
      <c r="D201" s="44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  <row r="202" spans="1:31" ht="19.5" customHeight="1" x14ac:dyDescent="0.6">
      <c r="A202" s="39"/>
      <c r="B202" s="39"/>
      <c r="C202" s="39"/>
      <c r="D202" s="44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  <row r="203" spans="1:31" ht="19.5" customHeight="1" x14ac:dyDescent="0.6">
      <c r="A203" s="39"/>
      <c r="B203" s="39"/>
      <c r="C203" s="39"/>
      <c r="D203" s="44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  <row r="204" spans="1:31" ht="19.5" customHeight="1" x14ac:dyDescent="0.6">
      <c r="A204" s="39"/>
      <c r="B204" s="39"/>
      <c r="C204" s="39"/>
      <c r="D204" s="44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  <row r="205" spans="1:31" ht="19.5" customHeight="1" x14ac:dyDescent="0.6">
      <c r="A205" s="39"/>
      <c r="B205" s="39"/>
      <c r="C205" s="39"/>
      <c r="D205" s="44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  <row r="206" spans="1:31" ht="19.5" customHeight="1" x14ac:dyDescent="0.6">
      <c r="A206" s="39"/>
      <c r="B206" s="39"/>
      <c r="C206" s="39"/>
      <c r="D206" s="44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  <row r="207" spans="1:31" ht="19.5" customHeight="1" x14ac:dyDescent="0.6">
      <c r="A207" s="39"/>
      <c r="B207" s="39"/>
      <c r="C207" s="39"/>
      <c r="D207" s="44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  <row r="208" spans="1:31" ht="19.5" customHeight="1" x14ac:dyDescent="0.6">
      <c r="A208" s="39"/>
      <c r="B208" s="39"/>
      <c r="C208" s="39"/>
      <c r="D208" s="44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  <row r="209" spans="1:31" ht="19.5" customHeight="1" x14ac:dyDescent="0.6">
      <c r="A209" s="39"/>
      <c r="B209" s="39"/>
      <c r="C209" s="39"/>
      <c r="D209" s="44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  <row r="210" spans="1:31" ht="19.5" customHeight="1" x14ac:dyDescent="0.6">
      <c r="A210" s="39"/>
      <c r="B210" s="39"/>
      <c r="C210" s="39"/>
      <c r="D210" s="44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  <row r="211" spans="1:31" ht="19.5" customHeight="1" x14ac:dyDescent="0.6">
      <c r="A211" s="39"/>
      <c r="B211" s="39"/>
      <c r="C211" s="39"/>
      <c r="D211" s="44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  <row r="212" spans="1:31" ht="19.5" customHeight="1" x14ac:dyDescent="0.6">
      <c r="A212" s="39"/>
      <c r="B212" s="39"/>
      <c r="C212" s="39"/>
      <c r="D212" s="44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  <row r="213" spans="1:31" ht="19.5" customHeight="1" x14ac:dyDescent="0.6">
      <c r="A213" s="39"/>
      <c r="B213" s="39"/>
      <c r="C213" s="39"/>
      <c r="D213" s="44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  <row r="214" spans="1:31" ht="19.5" customHeight="1" x14ac:dyDescent="0.6">
      <c r="A214" s="39"/>
      <c r="B214" s="39"/>
      <c r="C214" s="39"/>
      <c r="D214" s="44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  <row r="215" spans="1:31" ht="19.5" customHeight="1" x14ac:dyDescent="0.6">
      <c r="A215" s="39"/>
      <c r="B215" s="39"/>
      <c r="C215" s="39"/>
      <c r="D215" s="44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</row>
    <row r="216" spans="1:31" ht="19.5" customHeight="1" x14ac:dyDescent="0.6">
      <c r="A216" s="39"/>
      <c r="B216" s="39"/>
      <c r="C216" s="39"/>
      <c r="D216" s="44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  <row r="217" spans="1:31" ht="19.5" customHeight="1" x14ac:dyDescent="0.6">
      <c r="A217" s="39"/>
      <c r="B217" s="39"/>
      <c r="C217" s="39"/>
      <c r="D217" s="44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  <row r="218" spans="1:31" ht="19.5" customHeight="1" x14ac:dyDescent="0.6">
      <c r="A218" s="39"/>
      <c r="B218" s="39"/>
      <c r="C218" s="39"/>
      <c r="D218" s="44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  <row r="219" spans="1:31" ht="19.5" customHeight="1" x14ac:dyDescent="0.6">
      <c r="A219" s="39"/>
      <c r="B219" s="39"/>
      <c r="C219" s="39"/>
      <c r="D219" s="44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</row>
    <row r="220" spans="1:31" ht="19.5" customHeight="1" x14ac:dyDescent="0.6">
      <c r="A220" s="39"/>
      <c r="B220" s="39"/>
      <c r="C220" s="39"/>
      <c r="D220" s="44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  <row r="221" spans="1:31" ht="19.5" customHeight="1" x14ac:dyDescent="0.6">
      <c r="A221" s="39"/>
      <c r="B221" s="39"/>
      <c r="C221" s="39"/>
      <c r="D221" s="44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</row>
    <row r="222" spans="1:31" ht="19.5" customHeight="1" x14ac:dyDescent="0.6">
      <c r="A222" s="39"/>
      <c r="B222" s="39"/>
      <c r="C222" s="39"/>
      <c r="D222" s="44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  <row r="223" spans="1:31" ht="19.5" customHeight="1" x14ac:dyDescent="0.6">
      <c r="A223" s="39"/>
      <c r="B223" s="39"/>
      <c r="C223" s="39"/>
      <c r="D223" s="44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  <row r="224" spans="1:31" ht="19.5" customHeight="1" x14ac:dyDescent="0.6">
      <c r="A224" s="39"/>
      <c r="B224" s="39"/>
      <c r="C224" s="39"/>
      <c r="D224" s="44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  <row r="225" spans="1:31" ht="19.5" customHeight="1" x14ac:dyDescent="0.6">
      <c r="A225" s="39"/>
      <c r="B225" s="39"/>
      <c r="C225" s="39"/>
      <c r="D225" s="44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</row>
    <row r="226" spans="1:31" ht="19.5" customHeight="1" x14ac:dyDescent="0.6">
      <c r="A226" s="39"/>
      <c r="B226" s="39"/>
      <c r="C226" s="39"/>
      <c r="D226" s="44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  <row r="227" spans="1:31" ht="19.5" customHeight="1" x14ac:dyDescent="0.6">
      <c r="A227" s="39"/>
      <c r="B227" s="39"/>
      <c r="C227" s="39"/>
      <c r="D227" s="44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  <row r="228" spans="1:31" ht="19.5" customHeight="1" x14ac:dyDescent="0.6">
      <c r="A228" s="39"/>
      <c r="B228" s="39"/>
      <c r="C228" s="39"/>
      <c r="D228" s="44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  <row r="229" spans="1:31" ht="19.5" customHeight="1" x14ac:dyDescent="0.6">
      <c r="A229" s="39"/>
      <c r="B229" s="39"/>
      <c r="C229" s="39"/>
      <c r="D229" s="44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  <row r="230" spans="1:31" ht="19.5" customHeight="1" x14ac:dyDescent="0.6">
      <c r="A230" s="39"/>
      <c r="B230" s="39"/>
      <c r="C230" s="39"/>
      <c r="D230" s="44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  <row r="231" spans="1:31" ht="19.5" customHeight="1" x14ac:dyDescent="0.6">
      <c r="A231" s="39"/>
      <c r="B231" s="39"/>
      <c r="C231" s="39"/>
      <c r="D231" s="44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  <row r="232" spans="1:31" ht="19.5" customHeight="1" x14ac:dyDescent="0.6">
      <c r="A232" s="39"/>
      <c r="B232" s="39"/>
      <c r="C232" s="39"/>
      <c r="D232" s="44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</row>
    <row r="233" spans="1:31" ht="19.5" customHeight="1" x14ac:dyDescent="0.6">
      <c r="A233" s="39"/>
      <c r="B233" s="39"/>
      <c r="C233" s="39"/>
      <c r="D233" s="44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  <row r="234" spans="1:31" ht="19.5" customHeight="1" x14ac:dyDescent="0.6">
      <c r="A234" s="39"/>
      <c r="B234" s="39"/>
      <c r="C234" s="39"/>
      <c r="D234" s="44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  <row r="235" spans="1:31" ht="19.5" customHeight="1" x14ac:dyDescent="0.6">
      <c r="A235" s="39"/>
      <c r="B235" s="39"/>
      <c r="C235" s="39"/>
      <c r="D235" s="44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  <row r="236" spans="1:31" ht="19.5" customHeight="1" x14ac:dyDescent="0.6">
      <c r="A236" s="39"/>
      <c r="B236" s="39"/>
      <c r="C236" s="39"/>
      <c r="D236" s="44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</row>
    <row r="237" spans="1:31" ht="19.5" customHeight="1" x14ac:dyDescent="0.6">
      <c r="A237" s="39"/>
      <c r="B237" s="39"/>
      <c r="C237" s="39"/>
      <c r="D237" s="44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  <row r="238" spans="1:31" ht="19.5" customHeight="1" x14ac:dyDescent="0.6">
      <c r="A238" s="39"/>
      <c r="B238" s="39"/>
      <c r="C238" s="39"/>
      <c r="D238" s="44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</row>
    <row r="239" spans="1:31" ht="19.5" customHeight="1" x14ac:dyDescent="0.6">
      <c r="A239" s="39"/>
      <c r="B239" s="39"/>
      <c r="C239" s="39"/>
      <c r="D239" s="44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</row>
    <row r="240" spans="1:31" ht="19.5" customHeight="1" x14ac:dyDescent="0.6">
      <c r="A240" s="39"/>
      <c r="B240" s="39"/>
      <c r="C240" s="39"/>
      <c r="D240" s="44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  <row r="241" spans="1:31" ht="19.5" customHeight="1" x14ac:dyDescent="0.6">
      <c r="A241" s="39"/>
      <c r="B241" s="39"/>
      <c r="C241" s="39"/>
      <c r="D241" s="44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  <row r="242" spans="1:31" ht="19.5" customHeight="1" x14ac:dyDescent="0.6">
      <c r="A242" s="39"/>
      <c r="B242" s="39"/>
      <c r="C242" s="39"/>
      <c r="D242" s="44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  <row r="243" spans="1:31" ht="19.5" customHeight="1" x14ac:dyDescent="0.6">
      <c r="A243" s="39"/>
      <c r="B243" s="39"/>
      <c r="C243" s="39"/>
      <c r="D243" s="44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</row>
    <row r="244" spans="1:31" ht="19.5" customHeight="1" x14ac:dyDescent="0.6">
      <c r="A244" s="39"/>
      <c r="B244" s="39"/>
      <c r="C244" s="39"/>
      <c r="D244" s="44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</row>
    <row r="245" spans="1:31" ht="19.5" customHeight="1" x14ac:dyDescent="0.6">
      <c r="A245" s="39"/>
      <c r="B245" s="39"/>
      <c r="C245" s="39"/>
      <c r="D245" s="44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  <row r="246" spans="1:31" ht="19.5" customHeight="1" x14ac:dyDescent="0.6">
      <c r="A246" s="39"/>
      <c r="B246" s="39"/>
      <c r="C246" s="39"/>
      <c r="D246" s="44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</row>
    <row r="247" spans="1:31" ht="19.5" customHeight="1" x14ac:dyDescent="0.6">
      <c r="A247" s="39"/>
      <c r="B247" s="39"/>
      <c r="C247" s="39"/>
      <c r="D247" s="44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</row>
    <row r="248" spans="1:31" ht="19.5" customHeight="1" x14ac:dyDescent="0.6">
      <c r="A248" s="39"/>
      <c r="B248" s="39"/>
      <c r="C248" s="39"/>
      <c r="D248" s="44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  <row r="249" spans="1:31" ht="19.5" customHeight="1" x14ac:dyDescent="0.6">
      <c r="A249" s="39"/>
      <c r="B249" s="39"/>
      <c r="C249" s="39"/>
      <c r="D249" s="44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</row>
    <row r="250" spans="1:31" ht="19.5" customHeight="1" x14ac:dyDescent="0.6">
      <c r="A250" s="39"/>
      <c r="B250" s="39"/>
      <c r="C250" s="39"/>
      <c r="D250" s="44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</row>
    <row r="251" spans="1:31" ht="19.5" customHeight="1" x14ac:dyDescent="0.6">
      <c r="A251" s="39"/>
      <c r="B251" s="39"/>
      <c r="C251" s="39"/>
      <c r="D251" s="44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  <row r="252" spans="1:31" ht="19.5" customHeight="1" x14ac:dyDescent="0.6">
      <c r="A252" s="39"/>
      <c r="B252" s="39"/>
      <c r="C252" s="39"/>
      <c r="D252" s="44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  <row r="253" spans="1:31" ht="19.5" customHeight="1" x14ac:dyDescent="0.6">
      <c r="A253" s="39"/>
      <c r="B253" s="39"/>
      <c r="C253" s="39"/>
      <c r="D253" s="44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</row>
    <row r="254" spans="1:31" ht="19.5" customHeight="1" x14ac:dyDescent="0.6">
      <c r="A254" s="39"/>
      <c r="B254" s="39"/>
      <c r="C254" s="39"/>
      <c r="D254" s="44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</row>
    <row r="255" spans="1:31" ht="19.5" customHeight="1" x14ac:dyDescent="0.6">
      <c r="A255" s="39"/>
      <c r="B255" s="39"/>
      <c r="C255" s="39"/>
      <c r="D255" s="44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  <row r="256" spans="1:31" ht="19.5" customHeight="1" x14ac:dyDescent="0.6">
      <c r="A256" s="39"/>
      <c r="B256" s="39"/>
      <c r="C256" s="39"/>
      <c r="D256" s="44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  <row r="257" spans="1:31" ht="19.5" customHeight="1" x14ac:dyDescent="0.6">
      <c r="A257" s="39"/>
      <c r="B257" s="39"/>
      <c r="C257" s="39"/>
      <c r="D257" s="44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</row>
    <row r="258" spans="1:31" ht="19.5" customHeight="1" x14ac:dyDescent="0.6">
      <c r="A258" s="39"/>
      <c r="B258" s="39"/>
      <c r="C258" s="39"/>
      <c r="D258" s="44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</row>
    <row r="259" spans="1:31" ht="19.5" customHeight="1" x14ac:dyDescent="0.6">
      <c r="A259" s="39"/>
      <c r="B259" s="39"/>
      <c r="C259" s="39"/>
      <c r="D259" s="44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  <row r="260" spans="1:31" ht="19.5" customHeight="1" x14ac:dyDescent="0.6">
      <c r="A260" s="39"/>
      <c r="B260" s="39"/>
      <c r="C260" s="39"/>
      <c r="D260" s="44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  <row r="261" spans="1:31" ht="19.5" customHeight="1" x14ac:dyDescent="0.6">
      <c r="A261" s="39"/>
      <c r="B261" s="39"/>
      <c r="C261" s="39"/>
      <c r="D261" s="44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</row>
    <row r="262" spans="1:31" ht="19.5" customHeight="1" x14ac:dyDescent="0.6">
      <c r="A262" s="39"/>
      <c r="B262" s="39"/>
      <c r="C262" s="39"/>
      <c r="D262" s="44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</row>
    <row r="263" spans="1:31" ht="19.5" customHeight="1" x14ac:dyDescent="0.6">
      <c r="A263" s="39"/>
      <c r="B263" s="39"/>
      <c r="C263" s="39"/>
      <c r="D263" s="44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</row>
    <row r="264" spans="1:31" ht="19.5" customHeight="1" x14ac:dyDescent="0.6">
      <c r="A264" s="39"/>
      <c r="B264" s="39"/>
      <c r="C264" s="39"/>
      <c r="D264" s="44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  <row r="265" spans="1:31" ht="19.5" customHeight="1" x14ac:dyDescent="0.6">
      <c r="A265" s="39"/>
      <c r="B265" s="39"/>
      <c r="C265" s="39"/>
      <c r="D265" s="44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</row>
    <row r="266" spans="1:31" ht="19.5" customHeight="1" x14ac:dyDescent="0.6">
      <c r="A266" s="39"/>
      <c r="B266" s="39"/>
      <c r="C266" s="39"/>
      <c r="D266" s="44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  <row r="267" spans="1:31" ht="19.5" customHeight="1" x14ac:dyDescent="0.6">
      <c r="A267" s="39"/>
      <c r="B267" s="39"/>
      <c r="C267" s="39"/>
      <c r="D267" s="44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  <row r="268" spans="1:31" ht="19.5" customHeight="1" x14ac:dyDescent="0.6">
      <c r="A268" s="39"/>
      <c r="B268" s="39"/>
      <c r="C268" s="39"/>
      <c r="D268" s="44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</row>
    <row r="269" spans="1:31" ht="19.5" customHeight="1" x14ac:dyDescent="0.6">
      <c r="A269" s="39"/>
      <c r="B269" s="39"/>
      <c r="C269" s="39"/>
      <c r="D269" s="44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</row>
    <row r="270" spans="1:31" ht="19.5" customHeight="1" x14ac:dyDescent="0.6">
      <c r="A270" s="39"/>
      <c r="B270" s="39"/>
      <c r="C270" s="39"/>
      <c r="D270" s="44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</row>
    <row r="271" spans="1:31" ht="19.5" customHeight="1" x14ac:dyDescent="0.6">
      <c r="A271" s="39"/>
      <c r="B271" s="39"/>
      <c r="C271" s="39"/>
      <c r="D271" s="44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  <row r="272" spans="1:31" ht="19.5" customHeight="1" x14ac:dyDescent="0.6">
      <c r="A272" s="39"/>
      <c r="B272" s="39"/>
      <c r="C272" s="39"/>
      <c r="D272" s="44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</row>
    <row r="273" spans="1:31" ht="19.5" customHeight="1" x14ac:dyDescent="0.6">
      <c r="A273" s="39"/>
      <c r="B273" s="39"/>
      <c r="C273" s="39"/>
      <c r="D273" s="44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  <row r="274" spans="1:31" ht="19.5" customHeight="1" x14ac:dyDescent="0.6">
      <c r="A274" s="39"/>
      <c r="B274" s="39"/>
      <c r="C274" s="39"/>
      <c r="D274" s="44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</row>
    <row r="275" spans="1:31" ht="19.5" customHeight="1" x14ac:dyDescent="0.6">
      <c r="A275" s="39"/>
      <c r="B275" s="39"/>
      <c r="C275" s="39"/>
      <c r="D275" s="44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  <row r="276" spans="1:31" ht="19.5" customHeight="1" x14ac:dyDescent="0.6">
      <c r="A276" s="39"/>
      <c r="B276" s="39"/>
      <c r="C276" s="39"/>
      <c r="D276" s="44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</row>
    <row r="277" spans="1:31" ht="19.5" customHeight="1" x14ac:dyDescent="0.6">
      <c r="A277" s="39"/>
      <c r="B277" s="39"/>
      <c r="C277" s="39"/>
      <c r="D277" s="44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  <row r="278" spans="1:31" ht="19.5" customHeight="1" x14ac:dyDescent="0.6">
      <c r="A278" s="39"/>
      <c r="B278" s="39"/>
      <c r="C278" s="39"/>
      <c r="D278" s="44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  <row r="279" spans="1:31" ht="19.5" customHeight="1" x14ac:dyDescent="0.6">
      <c r="A279" s="39"/>
      <c r="B279" s="39"/>
      <c r="C279" s="39"/>
      <c r="D279" s="44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  <row r="280" spans="1:31" ht="19.5" customHeight="1" x14ac:dyDescent="0.6">
      <c r="A280" s="39"/>
      <c r="B280" s="39"/>
      <c r="C280" s="39"/>
      <c r="D280" s="44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</row>
    <row r="281" spans="1:31" ht="19.5" customHeight="1" x14ac:dyDescent="0.6">
      <c r="A281" s="39"/>
      <c r="B281" s="39"/>
      <c r="C281" s="39"/>
      <c r="D281" s="44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</row>
    <row r="282" spans="1:31" ht="19.5" customHeight="1" x14ac:dyDescent="0.6">
      <c r="A282" s="39"/>
      <c r="B282" s="39"/>
      <c r="C282" s="39"/>
      <c r="D282" s="44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</row>
    <row r="283" spans="1:31" ht="19.5" customHeight="1" x14ac:dyDescent="0.6">
      <c r="A283" s="39"/>
      <c r="B283" s="39"/>
      <c r="C283" s="39"/>
      <c r="D283" s="44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</row>
    <row r="284" spans="1:31" ht="19.5" customHeight="1" x14ac:dyDescent="0.6">
      <c r="A284" s="39"/>
      <c r="B284" s="39"/>
      <c r="C284" s="39"/>
      <c r="D284" s="44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  <row r="285" spans="1:31" ht="19.5" customHeight="1" x14ac:dyDescent="0.6">
      <c r="A285" s="39"/>
      <c r="B285" s="39"/>
      <c r="C285" s="39"/>
      <c r="D285" s="44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</row>
    <row r="286" spans="1:31" ht="19.5" customHeight="1" x14ac:dyDescent="0.6">
      <c r="A286" s="39"/>
      <c r="B286" s="39"/>
      <c r="C286" s="39"/>
      <c r="D286" s="44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</row>
    <row r="287" spans="1:31" ht="19.5" customHeight="1" x14ac:dyDescent="0.6">
      <c r="A287" s="39"/>
      <c r="B287" s="39"/>
      <c r="C287" s="39"/>
      <c r="D287" s="44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</row>
    <row r="288" spans="1:31" ht="19.5" customHeight="1" x14ac:dyDescent="0.6">
      <c r="A288" s="39"/>
      <c r="B288" s="39"/>
      <c r="C288" s="39"/>
      <c r="D288" s="44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</row>
    <row r="289" spans="1:31" ht="19.5" customHeight="1" x14ac:dyDescent="0.6">
      <c r="A289" s="39"/>
      <c r="B289" s="39"/>
      <c r="C289" s="39"/>
      <c r="D289" s="44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</row>
    <row r="290" spans="1:31" ht="19.5" customHeight="1" x14ac:dyDescent="0.6">
      <c r="A290" s="39"/>
      <c r="B290" s="39"/>
      <c r="C290" s="39"/>
      <c r="D290" s="44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  <row r="291" spans="1:31" ht="19.5" customHeight="1" x14ac:dyDescent="0.6">
      <c r="A291" s="39"/>
      <c r="B291" s="39"/>
      <c r="C291" s="39"/>
      <c r="D291" s="44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  <row r="292" spans="1:31" ht="19.5" customHeight="1" x14ac:dyDescent="0.6">
      <c r="A292" s="39"/>
      <c r="B292" s="39"/>
      <c r="C292" s="39"/>
      <c r="D292" s="44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</row>
    <row r="293" spans="1:31" ht="19.5" customHeight="1" x14ac:dyDescent="0.6">
      <c r="A293" s="39"/>
      <c r="B293" s="39"/>
      <c r="C293" s="39"/>
      <c r="D293" s="44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  <row r="294" spans="1:31" ht="19.5" customHeight="1" x14ac:dyDescent="0.6">
      <c r="A294" s="39"/>
      <c r="B294" s="39"/>
      <c r="C294" s="39"/>
      <c r="D294" s="44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</row>
    <row r="295" spans="1:31" ht="19.5" customHeight="1" x14ac:dyDescent="0.6">
      <c r="A295" s="39"/>
      <c r="B295" s="39"/>
      <c r="C295" s="39"/>
      <c r="D295" s="44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  <row r="296" spans="1:31" ht="19.5" customHeight="1" x14ac:dyDescent="0.6">
      <c r="A296" s="39"/>
      <c r="B296" s="39"/>
      <c r="C296" s="39"/>
      <c r="D296" s="44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</row>
    <row r="297" spans="1:31" ht="19.5" customHeight="1" x14ac:dyDescent="0.6">
      <c r="A297" s="39"/>
      <c r="B297" s="39"/>
      <c r="C297" s="39"/>
      <c r="D297" s="44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  <row r="298" spans="1:31" ht="19.5" customHeight="1" x14ac:dyDescent="0.6">
      <c r="A298" s="39"/>
      <c r="B298" s="39"/>
      <c r="C298" s="39"/>
      <c r="D298" s="44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  <row r="299" spans="1:31" ht="19.5" customHeight="1" x14ac:dyDescent="0.6">
      <c r="A299" s="39"/>
      <c r="B299" s="39"/>
      <c r="C299" s="39"/>
      <c r="D299" s="44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  <row r="300" spans="1:31" ht="19.5" customHeight="1" x14ac:dyDescent="0.6">
      <c r="A300" s="39"/>
      <c r="B300" s="39"/>
      <c r="C300" s="39"/>
      <c r="D300" s="44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</row>
    <row r="301" spans="1:31" ht="19.5" customHeight="1" x14ac:dyDescent="0.6">
      <c r="A301" s="39"/>
      <c r="B301" s="39"/>
      <c r="C301" s="39"/>
      <c r="D301" s="44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</row>
    <row r="302" spans="1:31" ht="19.5" customHeight="1" x14ac:dyDescent="0.6">
      <c r="A302" s="39"/>
      <c r="B302" s="39"/>
      <c r="C302" s="39"/>
      <c r="D302" s="44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  <row r="303" spans="1:31" ht="19.5" customHeight="1" x14ac:dyDescent="0.6">
      <c r="A303" s="39"/>
      <c r="B303" s="39"/>
      <c r="C303" s="39"/>
      <c r="D303" s="44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  <row r="304" spans="1:31" ht="19.5" customHeight="1" x14ac:dyDescent="0.6">
      <c r="A304" s="39"/>
      <c r="B304" s="39"/>
      <c r="C304" s="39"/>
      <c r="D304" s="44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</row>
    <row r="305" spans="1:31" ht="19.5" customHeight="1" x14ac:dyDescent="0.6">
      <c r="A305" s="39"/>
      <c r="B305" s="39"/>
      <c r="C305" s="39"/>
      <c r="D305" s="44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</row>
    <row r="306" spans="1:31" ht="19.5" customHeight="1" x14ac:dyDescent="0.6">
      <c r="A306" s="39"/>
      <c r="B306" s="39"/>
      <c r="C306" s="39"/>
      <c r="D306" s="44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  <row r="307" spans="1:31" ht="19.5" customHeight="1" x14ac:dyDescent="0.6">
      <c r="A307" s="39"/>
      <c r="B307" s="39"/>
      <c r="C307" s="39"/>
      <c r="D307" s="44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  <row r="308" spans="1:31" ht="19.5" customHeight="1" x14ac:dyDescent="0.6">
      <c r="A308" s="39"/>
      <c r="B308" s="39"/>
      <c r="C308" s="39"/>
      <c r="D308" s="44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  <row r="309" spans="1:31" ht="19.5" customHeight="1" x14ac:dyDescent="0.6">
      <c r="A309" s="39"/>
      <c r="B309" s="39"/>
      <c r="C309" s="39"/>
      <c r="D309" s="44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</row>
    <row r="310" spans="1:31" ht="19.5" customHeight="1" x14ac:dyDescent="0.6">
      <c r="A310" s="39"/>
      <c r="B310" s="39"/>
      <c r="C310" s="39"/>
      <c r="D310" s="44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</row>
    <row r="311" spans="1:31" ht="19.5" customHeight="1" x14ac:dyDescent="0.6">
      <c r="A311" s="39"/>
      <c r="B311" s="39"/>
      <c r="C311" s="39"/>
      <c r="D311" s="44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</row>
    <row r="312" spans="1:31" ht="19.5" customHeight="1" x14ac:dyDescent="0.6">
      <c r="A312" s="39"/>
      <c r="B312" s="39"/>
      <c r="C312" s="39"/>
      <c r="D312" s="44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  <row r="313" spans="1:31" ht="19.5" customHeight="1" x14ac:dyDescent="0.6">
      <c r="A313" s="39"/>
      <c r="B313" s="39"/>
      <c r="C313" s="39"/>
      <c r="D313" s="44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</row>
    <row r="314" spans="1:31" ht="19.5" customHeight="1" x14ac:dyDescent="0.6">
      <c r="A314" s="39"/>
      <c r="B314" s="39"/>
      <c r="C314" s="39"/>
      <c r="D314" s="44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</row>
    <row r="315" spans="1:31" ht="19.5" customHeight="1" x14ac:dyDescent="0.6">
      <c r="A315" s="39"/>
      <c r="B315" s="39"/>
      <c r="C315" s="39"/>
      <c r="D315" s="44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  <row r="316" spans="1:31" ht="19.5" customHeight="1" x14ac:dyDescent="0.6">
      <c r="A316" s="39"/>
      <c r="B316" s="39"/>
      <c r="C316" s="39"/>
      <c r="D316" s="44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  <row r="317" spans="1:31" ht="19.5" customHeight="1" x14ac:dyDescent="0.6">
      <c r="A317" s="39"/>
      <c r="B317" s="39"/>
      <c r="C317" s="39"/>
      <c r="D317" s="44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</row>
    <row r="318" spans="1:31" ht="19.5" customHeight="1" x14ac:dyDescent="0.6">
      <c r="A318" s="39"/>
      <c r="B318" s="39"/>
      <c r="C318" s="39"/>
      <c r="D318" s="44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</row>
    <row r="319" spans="1:31" ht="19.5" customHeight="1" x14ac:dyDescent="0.6">
      <c r="A319" s="39"/>
      <c r="B319" s="39"/>
      <c r="C319" s="39"/>
      <c r="D319" s="44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  <row r="320" spans="1:31" ht="19.5" customHeight="1" x14ac:dyDescent="0.6">
      <c r="A320" s="39"/>
      <c r="B320" s="39"/>
      <c r="C320" s="39"/>
      <c r="D320" s="44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</row>
    <row r="321" spans="1:31" ht="19.5" customHeight="1" x14ac:dyDescent="0.6">
      <c r="A321" s="39"/>
      <c r="B321" s="39"/>
      <c r="C321" s="39"/>
      <c r="D321" s="44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</row>
    <row r="322" spans="1:31" ht="19.5" customHeight="1" x14ac:dyDescent="0.6">
      <c r="A322" s="39"/>
      <c r="B322" s="39"/>
      <c r="C322" s="39"/>
      <c r="D322" s="44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</row>
    <row r="323" spans="1:31" ht="19.5" customHeight="1" x14ac:dyDescent="0.6">
      <c r="A323" s="39"/>
      <c r="B323" s="39"/>
      <c r="C323" s="39"/>
      <c r="D323" s="44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  <row r="324" spans="1:31" ht="19.5" customHeight="1" x14ac:dyDescent="0.6">
      <c r="A324" s="39"/>
      <c r="B324" s="39"/>
      <c r="C324" s="39"/>
      <c r="D324" s="44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  <row r="325" spans="1:31" ht="19.5" customHeight="1" x14ac:dyDescent="0.6">
      <c r="A325" s="39"/>
      <c r="B325" s="39"/>
      <c r="C325" s="39"/>
      <c r="D325" s="44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</row>
    <row r="326" spans="1:31" ht="19.5" customHeight="1" x14ac:dyDescent="0.6">
      <c r="A326" s="39"/>
      <c r="B326" s="39"/>
      <c r="C326" s="39"/>
      <c r="D326" s="44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</row>
    <row r="327" spans="1:31" ht="19.5" customHeight="1" x14ac:dyDescent="0.6">
      <c r="A327" s="39"/>
      <c r="B327" s="39"/>
      <c r="C327" s="39"/>
      <c r="D327" s="44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  <row r="328" spans="1:31" ht="19.5" customHeight="1" x14ac:dyDescent="0.6">
      <c r="A328" s="39"/>
      <c r="B328" s="39"/>
      <c r="C328" s="39"/>
      <c r="D328" s="44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  <row r="329" spans="1:31" ht="19.5" customHeight="1" x14ac:dyDescent="0.6">
      <c r="A329" s="39"/>
      <c r="B329" s="39"/>
      <c r="C329" s="39"/>
      <c r="D329" s="44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  <row r="330" spans="1:31" ht="19.5" customHeight="1" x14ac:dyDescent="0.6">
      <c r="A330" s="39"/>
      <c r="B330" s="39"/>
      <c r="C330" s="39"/>
      <c r="D330" s="44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</row>
    <row r="331" spans="1:31" ht="19.5" customHeight="1" x14ac:dyDescent="0.6">
      <c r="A331" s="39"/>
      <c r="B331" s="39"/>
      <c r="C331" s="39"/>
      <c r="D331" s="44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</row>
    <row r="332" spans="1:31" ht="19.5" customHeight="1" x14ac:dyDescent="0.6">
      <c r="A332" s="39"/>
      <c r="B332" s="39"/>
      <c r="C332" s="39"/>
      <c r="D332" s="44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  <row r="333" spans="1:31" ht="19.5" customHeight="1" x14ac:dyDescent="0.6">
      <c r="A333" s="39"/>
      <c r="B333" s="39"/>
      <c r="C333" s="39"/>
      <c r="D333" s="44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</row>
    <row r="334" spans="1:31" ht="19.5" customHeight="1" x14ac:dyDescent="0.6">
      <c r="A334" s="39"/>
      <c r="B334" s="39"/>
      <c r="C334" s="39"/>
      <c r="D334" s="44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  <row r="335" spans="1:31" ht="19.5" customHeight="1" x14ac:dyDescent="0.6">
      <c r="A335" s="39"/>
      <c r="B335" s="39"/>
      <c r="C335" s="39"/>
      <c r="D335" s="44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</row>
    <row r="336" spans="1:31" ht="19.5" customHeight="1" x14ac:dyDescent="0.6">
      <c r="A336" s="39"/>
      <c r="B336" s="39"/>
      <c r="C336" s="39"/>
      <c r="D336" s="44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  <row r="337" spans="1:31" ht="19.5" customHeight="1" x14ac:dyDescent="0.6">
      <c r="A337" s="39"/>
      <c r="B337" s="39"/>
      <c r="C337" s="39"/>
      <c r="D337" s="44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  <row r="338" spans="1:31" ht="19.5" customHeight="1" x14ac:dyDescent="0.6">
      <c r="A338" s="39"/>
      <c r="B338" s="39"/>
      <c r="C338" s="39"/>
      <c r="D338" s="44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</row>
    <row r="339" spans="1:31" ht="19.5" customHeight="1" x14ac:dyDescent="0.6">
      <c r="A339" s="39"/>
      <c r="B339" s="39"/>
      <c r="C339" s="39"/>
      <c r="D339" s="44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  <row r="340" spans="1:31" ht="19.5" customHeight="1" x14ac:dyDescent="0.6">
      <c r="A340" s="39"/>
      <c r="B340" s="39"/>
      <c r="C340" s="39"/>
      <c r="D340" s="44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</row>
    <row r="341" spans="1:31" ht="19.5" customHeight="1" x14ac:dyDescent="0.6">
      <c r="A341" s="39"/>
      <c r="B341" s="39"/>
      <c r="C341" s="39"/>
      <c r="D341" s="44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  <row r="342" spans="1:31" ht="19.5" customHeight="1" x14ac:dyDescent="0.6">
      <c r="A342" s="39"/>
      <c r="B342" s="39"/>
      <c r="C342" s="39"/>
      <c r="D342" s="44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</row>
    <row r="343" spans="1:31" ht="19.5" customHeight="1" x14ac:dyDescent="0.6">
      <c r="A343" s="39"/>
      <c r="B343" s="39"/>
      <c r="C343" s="39"/>
      <c r="D343" s="44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</row>
    <row r="344" spans="1:31" ht="19.5" customHeight="1" x14ac:dyDescent="0.6">
      <c r="A344" s="39"/>
      <c r="B344" s="39"/>
      <c r="C344" s="39"/>
      <c r="D344" s="44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  <row r="345" spans="1:31" ht="19.5" customHeight="1" x14ac:dyDescent="0.6">
      <c r="A345" s="39"/>
      <c r="B345" s="39"/>
      <c r="C345" s="39"/>
      <c r="D345" s="44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  <row r="346" spans="1:31" ht="19.5" customHeight="1" x14ac:dyDescent="0.6">
      <c r="A346" s="39"/>
      <c r="B346" s="39"/>
      <c r="C346" s="39"/>
      <c r="D346" s="44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</row>
    <row r="347" spans="1:31" ht="19.5" customHeight="1" x14ac:dyDescent="0.6">
      <c r="A347" s="39"/>
      <c r="B347" s="39"/>
      <c r="C347" s="39"/>
      <c r="D347" s="44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</row>
    <row r="348" spans="1:31" ht="19.5" customHeight="1" x14ac:dyDescent="0.6">
      <c r="A348" s="39"/>
      <c r="B348" s="39"/>
      <c r="C348" s="39"/>
      <c r="D348" s="44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  <row r="349" spans="1:31" ht="19.5" customHeight="1" x14ac:dyDescent="0.6">
      <c r="A349" s="39"/>
      <c r="B349" s="39"/>
      <c r="C349" s="39"/>
      <c r="D349" s="44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</row>
    <row r="350" spans="1:31" ht="19.5" customHeight="1" x14ac:dyDescent="0.6">
      <c r="A350" s="39"/>
      <c r="B350" s="39"/>
      <c r="C350" s="39"/>
      <c r="D350" s="44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</row>
    <row r="351" spans="1:31" ht="19.5" customHeight="1" x14ac:dyDescent="0.6">
      <c r="A351" s="39"/>
      <c r="B351" s="39"/>
      <c r="C351" s="39"/>
      <c r="D351" s="44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</row>
    <row r="352" spans="1:31" ht="19.5" customHeight="1" x14ac:dyDescent="0.6">
      <c r="A352" s="39"/>
      <c r="B352" s="39"/>
      <c r="C352" s="39"/>
      <c r="D352" s="44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  <row r="353" spans="1:31" ht="19.5" customHeight="1" x14ac:dyDescent="0.6">
      <c r="A353" s="39"/>
      <c r="B353" s="39"/>
      <c r="C353" s="39"/>
      <c r="D353" s="44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</row>
    <row r="354" spans="1:31" ht="19.5" customHeight="1" x14ac:dyDescent="0.6">
      <c r="A354" s="39"/>
      <c r="B354" s="39"/>
      <c r="C354" s="39"/>
      <c r="D354" s="44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  <row r="355" spans="1:31" ht="19.5" customHeight="1" x14ac:dyDescent="0.6">
      <c r="A355" s="39"/>
      <c r="B355" s="39"/>
      <c r="C355" s="39"/>
      <c r="D355" s="44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</row>
    <row r="356" spans="1:31" ht="19.5" customHeight="1" x14ac:dyDescent="0.6">
      <c r="A356" s="39"/>
      <c r="B356" s="39"/>
      <c r="C356" s="39"/>
      <c r="D356" s="44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</row>
    <row r="357" spans="1:31" ht="19.5" customHeight="1" x14ac:dyDescent="0.6">
      <c r="A357" s="39"/>
      <c r="B357" s="39"/>
      <c r="C357" s="39"/>
      <c r="D357" s="44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  <row r="358" spans="1:31" ht="19.5" customHeight="1" x14ac:dyDescent="0.6">
      <c r="A358" s="39"/>
      <c r="B358" s="39"/>
      <c r="C358" s="39"/>
      <c r="D358" s="44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</row>
    <row r="359" spans="1:31" ht="19.5" customHeight="1" x14ac:dyDescent="0.6">
      <c r="A359" s="39"/>
      <c r="B359" s="39"/>
      <c r="C359" s="39"/>
      <c r="D359" s="44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</row>
    <row r="360" spans="1:31" ht="19.5" customHeight="1" x14ac:dyDescent="0.6">
      <c r="A360" s="39"/>
      <c r="B360" s="39"/>
      <c r="C360" s="39"/>
      <c r="D360" s="44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  <row r="361" spans="1:31" ht="19.5" customHeight="1" x14ac:dyDescent="0.6">
      <c r="A361" s="39"/>
      <c r="B361" s="39"/>
      <c r="C361" s="39"/>
      <c r="D361" s="44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</row>
    <row r="362" spans="1:31" ht="19.5" customHeight="1" x14ac:dyDescent="0.6">
      <c r="A362" s="39"/>
      <c r="B362" s="39"/>
      <c r="C362" s="39"/>
      <c r="D362" s="44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</row>
    <row r="363" spans="1:31" ht="19.5" customHeight="1" x14ac:dyDescent="0.6">
      <c r="A363" s="39"/>
      <c r="B363" s="39"/>
      <c r="C363" s="39"/>
      <c r="D363" s="44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</row>
    <row r="364" spans="1:31" ht="19.5" customHeight="1" x14ac:dyDescent="0.6">
      <c r="A364" s="39"/>
      <c r="B364" s="39"/>
      <c r="C364" s="39"/>
      <c r="D364" s="44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  <row r="365" spans="1:31" ht="19.5" customHeight="1" x14ac:dyDescent="0.6">
      <c r="A365" s="39"/>
      <c r="B365" s="39"/>
      <c r="C365" s="39"/>
      <c r="D365" s="44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</row>
    <row r="366" spans="1:31" ht="19.5" customHeight="1" x14ac:dyDescent="0.6">
      <c r="A366" s="39"/>
      <c r="B366" s="39"/>
      <c r="C366" s="39"/>
      <c r="D366" s="44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</row>
    <row r="367" spans="1:31" ht="19.5" customHeight="1" x14ac:dyDescent="0.6">
      <c r="A367" s="39"/>
      <c r="B367" s="39"/>
      <c r="C367" s="39"/>
      <c r="D367" s="44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</row>
    <row r="368" spans="1:31" ht="19.5" customHeight="1" x14ac:dyDescent="0.6">
      <c r="A368" s="39"/>
      <c r="B368" s="39"/>
      <c r="C368" s="39"/>
      <c r="D368" s="44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</row>
    <row r="369" spans="1:31" ht="19.5" customHeight="1" x14ac:dyDescent="0.6">
      <c r="A369" s="39"/>
      <c r="B369" s="39"/>
      <c r="C369" s="39"/>
      <c r="D369" s="44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  <row r="370" spans="1:31" ht="19.5" customHeight="1" x14ac:dyDescent="0.6">
      <c r="A370" s="39"/>
      <c r="B370" s="39"/>
      <c r="C370" s="39"/>
      <c r="D370" s="44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</row>
    <row r="371" spans="1:31" ht="19.5" customHeight="1" x14ac:dyDescent="0.6">
      <c r="A371" s="39"/>
      <c r="B371" s="39"/>
      <c r="C371" s="39"/>
      <c r="D371" s="44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  <row r="372" spans="1:31" ht="19.5" customHeight="1" x14ac:dyDescent="0.6">
      <c r="A372" s="39"/>
      <c r="B372" s="39"/>
      <c r="C372" s="39"/>
      <c r="D372" s="44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</row>
    <row r="373" spans="1:31" ht="19.5" customHeight="1" x14ac:dyDescent="0.6">
      <c r="A373" s="39"/>
      <c r="B373" s="39"/>
      <c r="C373" s="39"/>
      <c r="D373" s="44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</row>
    <row r="374" spans="1:31" ht="19.5" customHeight="1" x14ac:dyDescent="0.6">
      <c r="A374" s="39"/>
      <c r="B374" s="39"/>
      <c r="C374" s="39"/>
      <c r="D374" s="44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  <row r="375" spans="1:31" ht="19.5" customHeight="1" x14ac:dyDescent="0.6">
      <c r="A375" s="39"/>
      <c r="B375" s="39"/>
      <c r="C375" s="39"/>
      <c r="D375" s="44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  <row r="376" spans="1:31" ht="19.5" customHeight="1" x14ac:dyDescent="0.6">
      <c r="A376" s="39"/>
      <c r="B376" s="39"/>
      <c r="C376" s="39"/>
      <c r="D376" s="44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</row>
    <row r="377" spans="1:31" ht="19.5" customHeight="1" x14ac:dyDescent="0.6">
      <c r="A377" s="39"/>
      <c r="B377" s="39"/>
      <c r="C377" s="39"/>
      <c r="D377" s="44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</row>
    <row r="378" spans="1:31" ht="19.5" customHeight="1" x14ac:dyDescent="0.6">
      <c r="A378" s="39"/>
      <c r="B378" s="39"/>
      <c r="C378" s="39"/>
      <c r="D378" s="44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</row>
    <row r="379" spans="1:31" ht="19.5" customHeight="1" x14ac:dyDescent="0.6">
      <c r="A379" s="39"/>
      <c r="B379" s="39"/>
      <c r="C379" s="39"/>
      <c r="D379" s="44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</row>
    <row r="380" spans="1:31" ht="19.5" customHeight="1" x14ac:dyDescent="0.6">
      <c r="A380" s="39"/>
      <c r="B380" s="39"/>
      <c r="C380" s="39"/>
      <c r="D380" s="44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</row>
    <row r="381" spans="1:31" ht="19.5" customHeight="1" x14ac:dyDescent="0.6">
      <c r="A381" s="39"/>
      <c r="B381" s="39"/>
      <c r="C381" s="39"/>
      <c r="D381" s="44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</row>
    <row r="382" spans="1:31" ht="19.5" customHeight="1" x14ac:dyDescent="0.6">
      <c r="A382" s="39"/>
      <c r="B382" s="39"/>
      <c r="C382" s="39"/>
      <c r="D382" s="44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</row>
    <row r="383" spans="1:31" ht="19.5" customHeight="1" x14ac:dyDescent="0.6">
      <c r="A383" s="39"/>
      <c r="B383" s="39"/>
      <c r="C383" s="39"/>
      <c r="D383" s="44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  <row r="384" spans="1:31" ht="19.5" customHeight="1" x14ac:dyDescent="0.6">
      <c r="A384" s="39"/>
      <c r="B384" s="39"/>
      <c r="C384" s="39"/>
      <c r="D384" s="44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</row>
    <row r="385" spans="1:31" ht="19.5" customHeight="1" x14ac:dyDescent="0.6">
      <c r="A385" s="39"/>
      <c r="B385" s="39"/>
      <c r="C385" s="39"/>
      <c r="D385" s="44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</row>
    <row r="386" spans="1:31" ht="19.5" customHeight="1" x14ac:dyDescent="0.6">
      <c r="A386" s="39"/>
      <c r="B386" s="39"/>
      <c r="C386" s="39"/>
      <c r="D386" s="44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</row>
    <row r="387" spans="1:31" ht="19.5" customHeight="1" x14ac:dyDescent="0.6">
      <c r="A387" s="39"/>
      <c r="B387" s="39"/>
      <c r="C387" s="39"/>
      <c r="D387" s="44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  <row r="388" spans="1:31" ht="19.5" customHeight="1" x14ac:dyDescent="0.6">
      <c r="A388" s="39"/>
      <c r="B388" s="39"/>
      <c r="C388" s="39"/>
      <c r="D388" s="44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</row>
    <row r="389" spans="1:31" ht="19.5" customHeight="1" x14ac:dyDescent="0.6">
      <c r="A389" s="39"/>
      <c r="B389" s="39"/>
      <c r="C389" s="39"/>
      <c r="D389" s="44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</row>
    <row r="390" spans="1:31" ht="19.5" customHeight="1" x14ac:dyDescent="0.6">
      <c r="A390" s="39"/>
      <c r="B390" s="39"/>
      <c r="C390" s="39"/>
      <c r="D390" s="44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</row>
    <row r="391" spans="1:31" ht="19.5" customHeight="1" x14ac:dyDescent="0.6">
      <c r="A391" s="39"/>
      <c r="B391" s="39"/>
      <c r="C391" s="39"/>
      <c r="D391" s="44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</row>
    <row r="392" spans="1:31" ht="19.5" customHeight="1" x14ac:dyDescent="0.6">
      <c r="A392" s="39"/>
      <c r="B392" s="39"/>
      <c r="C392" s="39"/>
      <c r="D392" s="44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</row>
    <row r="393" spans="1:31" ht="19.5" customHeight="1" x14ac:dyDescent="0.6">
      <c r="A393" s="39"/>
      <c r="B393" s="39"/>
      <c r="C393" s="39"/>
      <c r="D393" s="44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</row>
    <row r="394" spans="1:31" ht="19.5" customHeight="1" x14ac:dyDescent="0.6">
      <c r="A394" s="39"/>
      <c r="B394" s="39"/>
      <c r="C394" s="39"/>
      <c r="D394" s="44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</row>
    <row r="395" spans="1:31" ht="19.5" customHeight="1" x14ac:dyDescent="0.6">
      <c r="A395" s="39"/>
      <c r="B395" s="39"/>
      <c r="C395" s="39"/>
      <c r="D395" s="44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  <row r="396" spans="1:31" ht="19.5" customHeight="1" x14ac:dyDescent="0.6">
      <c r="A396" s="39"/>
      <c r="B396" s="39"/>
      <c r="C396" s="39"/>
      <c r="D396" s="44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</row>
    <row r="397" spans="1:31" ht="19.5" customHeight="1" x14ac:dyDescent="0.6">
      <c r="A397" s="39"/>
      <c r="B397" s="39"/>
      <c r="C397" s="39"/>
      <c r="D397" s="44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</row>
    <row r="398" spans="1:31" ht="19.5" customHeight="1" x14ac:dyDescent="0.6">
      <c r="A398" s="39"/>
      <c r="B398" s="39"/>
      <c r="C398" s="39"/>
      <c r="D398" s="44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</row>
    <row r="399" spans="1:31" ht="19.5" customHeight="1" x14ac:dyDescent="0.6">
      <c r="A399" s="39"/>
      <c r="B399" s="39"/>
      <c r="C399" s="39"/>
      <c r="D399" s="44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</row>
    <row r="400" spans="1:31" ht="19.5" customHeight="1" x14ac:dyDescent="0.6">
      <c r="A400" s="39"/>
      <c r="B400" s="39"/>
      <c r="C400" s="39"/>
      <c r="D400" s="44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</row>
    <row r="401" spans="1:31" ht="19.5" customHeight="1" x14ac:dyDescent="0.6">
      <c r="A401" s="39"/>
      <c r="B401" s="39"/>
      <c r="C401" s="39"/>
      <c r="D401" s="44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  <row r="402" spans="1:31" ht="19.5" customHeight="1" x14ac:dyDescent="0.6">
      <c r="A402" s="39"/>
      <c r="B402" s="39"/>
      <c r="C402" s="39"/>
      <c r="D402" s="44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</row>
    <row r="403" spans="1:31" ht="19.5" customHeight="1" x14ac:dyDescent="0.6">
      <c r="A403" s="39"/>
      <c r="B403" s="39"/>
      <c r="C403" s="39"/>
      <c r="D403" s="44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</row>
    <row r="404" spans="1:31" ht="19.5" customHeight="1" x14ac:dyDescent="0.6">
      <c r="A404" s="39"/>
      <c r="B404" s="39"/>
      <c r="C404" s="39"/>
      <c r="D404" s="44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</row>
    <row r="405" spans="1:31" ht="19.5" customHeight="1" x14ac:dyDescent="0.6">
      <c r="A405" s="39"/>
      <c r="B405" s="39"/>
      <c r="C405" s="39"/>
      <c r="D405" s="44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</row>
    <row r="406" spans="1:31" ht="19.5" customHeight="1" x14ac:dyDescent="0.6">
      <c r="A406" s="39"/>
      <c r="B406" s="39"/>
      <c r="C406" s="39"/>
      <c r="D406" s="44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</row>
    <row r="407" spans="1:31" ht="19.5" customHeight="1" x14ac:dyDescent="0.6">
      <c r="A407" s="39"/>
      <c r="B407" s="39"/>
      <c r="C407" s="39"/>
      <c r="D407" s="44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</row>
    <row r="408" spans="1:31" ht="19.5" customHeight="1" x14ac:dyDescent="0.6">
      <c r="A408" s="39"/>
      <c r="B408" s="39"/>
      <c r="C408" s="39"/>
      <c r="D408" s="44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</row>
    <row r="409" spans="1:31" ht="19.5" customHeight="1" x14ac:dyDescent="0.6">
      <c r="A409" s="39"/>
      <c r="B409" s="39"/>
      <c r="C409" s="39"/>
      <c r="D409" s="44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</row>
    <row r="410" spans="1:31" ht="19.5" customHeight="1" x14ac:dyDescent="0.6">
      <c r="A410" s="39"/>
      <c r="B410" s="39"/>
      <c r="C410" s="39"/>
      <c r="D410" s="44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  <row r="411" spans="1:31" ht="19.5" customHeight="1" x14ac:dyDescent="0.6">
      <c r="A411" s="39"/>
      <c r="B411" s="39"/>
      <c r="C411" s="39"/>
      <c r="D411" s="44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</row>
    <row r="412" spans="1:31" ht="19.5" customHeight="1" x14ac:dyDescent="0.6">
      <c r="A412" s="39"/>
      <c r="B412" s="39"/>
      <c r="C412" s="39"/>
      <c r="D412" s="44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</row>
    <row r="413" spans="1:31" ht="19.5" customHeight="1" x14ac:dyDescent="0.6">
      <c r="A413" s="39"/>
      <c r="B413" s="39"/>
      <c r="C413" s="39"/>
      <c r="D413" s="44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</row>
    <row r="414" spans="1:31" ht="19.5" customHeight="1" x14ac:dyDescent="0.6">
      <c r="A414" s="39"/>
      <c r="B414" s="39"/>
      <c r="C414" s="39"/>
      <c r="D414" s="44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</row>
    <row r="415" spans="1:31" ht="19.5" customHeight="1" x14ac:dyDescent="0.6">
      <c r="A415" s="39"/>
      <c r="B415" s="39"/>
      <c r="C415" s="39"/>
      <c r="D415" s="44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</row>
    <row r="416" spans="1:31" ht="19.5" customHeight="1" x14ac:dyDescent="0.6">
      <c r="A416" s="39"/>
      <c r="B416" s="39"/>
      <c r="C416" s="39"/>
      <c r="D416" s="44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</row>
    <row r="417" spans="1:31" ht="19.5" customHeight="1" x14ac:dyDescent="0.6">
      <c r="A417" s="39"/>
      <c r="B417" s="39"/>
      <c r="C417" s="39"/>
      <c r="D417" s="44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  <row r="418" spans="1:31" ht="19.5" customHeight="1" x14ac:dyDescent="0.6">
      <c r="A418" s="39"/>
      <c r="B418" s="39"/>
      <c r="C418" s="39"/>
      <c r="D418" s="44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</row>
    <row r="419" spans="1:31" ht="19.5" customHeight="1" x14ac:dyDescent="0.6">
      <c r="A419" s="39"/>
      <c r="B419" s="39"/>
      <c r="C419" s="39"/>
      <c r="D419" s="44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</row>
    <row r="420" spans="1:31" ht="19.5" customHeight="1" x14ac:dyDescent="0.6">
      <c r="A420" s="39"/>
      <c r="B420" s="39"/>
      <c r="C420" s="39"/>
      <c r="D420" s="44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</row>
    <row r="421" spans="1:31" ht="19.5" customHeight="1" x14ac:dyDescent="0.6">
      <c r="A421" s="39"/>
      <c r="B421" s="39"/>
      <c r="C421" s="39"/>
      <c r="D421" s="44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</row>
    <row r="422" spans="1:31" ht="19.5" customHeight="1" x14ac:dyDescent="0.6">
      <c r="A422" s="39"/>
      <c r="B422" s="39"/>
      <c r="C422" s="39"/>
      <c r="D422" s="44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</row>
    <row r="423" spans="1:31" ht="19.5" customHeight="1" x14ac:dyDescent="0.6">
      <c r="A423" s="39"/>
      <c r="B423" s="39"/>
      <c r="C423" s="39"/>
      <c r="D423" s="44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</row>
    <row r="424" spans="1:31" ht="19.5" customHeight="1" x14ac:dyDescent="0.6">
      <c r="A424" s="39"/>
      <c r="B424" s="39"/>
      <c r="C424" s="39"/>
      <c r="D424" s="44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</row>
    <row r="425" spans="1:31" ht="19.5" customHeight="1" x14ac:dyDescent="0.6">
      <c r="A425" s="39"/>
      <c r="B425" s="39"/>
      <c r="C425" s="39"/>
      <c r="D425" s="44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  <row r="426" spans="1:31" ht="19.5" customHeight="1" x14ac:dyDescent="0.6">
      <c r="A426" s="39"/>
      <c r="B426" s="39"/>
      <c r="C426" s="39"/>
      <c r="D426" s="44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  <row r="427" spans="1:31" ht="19.5" customHeight="1" x14ac:dyDescent="0.6">
      <c r="A427" s="39"/>
      <c r="B427" s="39"/>
      <c r="C427" s="39"/>
      <c r="D427" s="44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  <row r="428" spans="1:31" ht="19.5" customHeight="1" x14ac:dyDescent="0.6">
      <c r="A428" s="39"/>
      <c r="B428" s="39"/>
      <c r="C428" s="39"/>
      <c r="D428" s="44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</row>
    <row r="429" spans="1:31" ht="19.5" customHeight="1" x14ac:dyDescent="0.6">
      <c r="A429" s="39"/>
      <c r="B429" s="39"/>
      <c r="C429" s="39"/>
      <c r="D429" s="44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</row>
    <row r="430" spans="1:31" ht="19.5" customHeight="1" x14ac:dyDescent="0.6">
      <c r="A430" s="39"/>
      <c r="B430" s="39"/>
      <c r="C430" s="39"/>
      <c r="D430" s="44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</row>
    <row r="431" spans="1:31" ht="19.5" customHeight="1" x14ac:dyDescent="0.6">
      <c r="A431" s="39"/>
      <c r="B431" s="39"/>
      <c r="C431" s="39"/>
      <c r="D431" s="44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  <row r="432" spans="1:31" ht="19.5" customHeight="1" x14ac:dyDescent="0.6">
      <c r="A432" s="39"/>
      <c r="B432" s="39"/>
      <c r="C432" s="39"/>
      <c r="D432" s="44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</row>
    <row r="433" spans="1:31" ht="19.5" customHeight="1" x14ac:dyDescent="0.6">
      <c r="A433" s="39"/>
      <c r="B433" s="39"/>
      <c r="C433" s="39"/>
      <c r="D433" s="44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</row>
    <row r="434" spans="1:31" ht="19.5" customHeight="1" x14ac:dyDescent="0.6">
      <c r="A434" s="39"/>
      <c r="B434" s="39"/>
      <c r="C434" s="39"/>
      <c r="D434" s="44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</row>
    <row r="435" spans="1:31" ht="19.5" customHeight="1" x14ac:dyDescent="0.6">
      <c r="A435" s="39"/>
      <c r="B435" s="39"/>
      <c r="C435" s="39"/>
      <c r="D435" s="44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</row>
    <row r="436" spans="1:31" ht="19.5" customHeight="1" x14ac:dyDescent="0.6">
      <c r="A436" s="39"/>
      <c r="B436" s="39"/>
      <c r="C436" s="39"/>
      <c r="D436" s="44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  <row r="437" spans="1:31" ht="19.5" customHeight="1" x14ac:dyDescent="0.6">
      <c r="A437" s="39"/>
      <c r="B437" s="39"/>
      <c r="C437" s="39"/>
      <c r="D437" s="44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</row>
    <row r="438" spans="1:31" ht="19.5" customHeight="1" x14ac:dyDescent="0.6">
      <c r="A438" s="39"/>
      <c r="B438" s="39"/>
      <c r="C438" s="39"/>
      <c r="D438" s="44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</row>
    <row r="439" spans="1:31" ht="19.5" customHeight="1" x14ac:dyDescent="0.6">
      <c r="A439" s="39"/>
      <c r="B439" s="39"/>
      <c r="C439" s="39"/>
      <c r="D439" s="44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</row>
    <row r="440" spans="1:31" ht="19.5" customHeight="1" x14ac:dyDescent="0.6">
      <c r="A440" s="39"/>
      <c r="B440" s="39"/>
      <c r="C440" s="39"/>
      <c r="D440" s="44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</row>
    <row r="441" spans="1:31" ht="19.5" customHeight="1" x14ac:dyDescent="0.6">
      <c r="A441" s="39"/>
      <c r="B441" s="39"/>
      <c r="C441" s="39"/>
      <c r="D441" s="44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  <row r="442" spans="1:31" ht="19.5" customHeight="1" x14ac:dyDescent="0.6">
      <c r="A442" s="39"/>
      <c r="B442" s="39"/>
      <c r="C442" s="39"/>
      <c r="D442" s="44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</row>
    <row r="443" spans="1:31" ht="19.5" customHeight="1" x14ac:dyDescent="0.6">
      <c r="A443" s="39"/>
      <c r="B443" s="39"/>
      <c r="C443" s="39"/>
      <c r="D443" s="44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</row>
    <row r="444" spans="1:31" ht="19.5" customHeight="1" x14ac:dyDescent="0.6">
      <c r="A444" s="39"/>
      <c r="B444" s="39"/>
      <c r="C444" s="39"/>
      <c r="D444" s="44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</row>
    <row r="445" spans="1:31" ht="19.5" customHeight="1" x14ac:dyDescent="0.6">
      <c r="A445" s="39"/>
      <c r="B445" s="39"/>
      <c r="C445" s="39"/>
      <c r="D445" s="44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  <row r="446" spans="1:31" ht="19.5" customHeight="1" x14ac:dyDescent="0.6">
      <c r="A446" s="39"/>
      <c r="B446" s="39"/>
      <c r="C446" s="39"/>
      <c r="D446" s="44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</row>
    <row r="447" spans="1:31" ht="19.5" customHeight="1" x14ac:dyDescent="0.6">
      <c r="A447" s="39"/>
      <c r="B447" s="39"/>
      <c r="C447" s="39"/>
      <c r="D447" s="44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</row>
    <row r="448" spans="1:31" ht="19.5" customHeight="1" x14ac:dyDescent="0.6">
      <c r="A448" s="39"/>
      <c r="B448" s="39"/>
      <c r="C448" s="39"/>
      <c r="D448" s="44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</row>
    <row r="449" spans="1:31" ht="19.5" customHeight="1" x14ac:dyDescent="0.6">
      <c r="A449" s="39"/>
      <c r="B449" s="39"/>
      <c r="C449" s="39"/>
      <c r="D449" s="44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</row>
    <row r="450" spans="1:31" ht="19.5" customHeight="1" x14ac:dyDescent="0.6">
      <c r="A450" s="39"/>
      <c r="B450" s="39"/>
      <c r="C450" s="39"/>
      <c r="D450" s="44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</row>
    <row r="451" spans="1:31" ht="19.5" customHeight="1" x14ac:dyDescent="0.6">
      <c r="A451" s="39"/>
      <c r="B451" s="39"/>
      <c r="C451" s="39"/>
      <c r="D451" s="44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</row>
    <row r="452" spans="1:31" ht="19.5" customHeight="1" x14ac:dyDescent="0.6">
      <c r="A452" s="39"/>
      <c r="B452" s="39"/>
      <c r="C452" s="39"/>
      <c r="D452" s="44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</row>
    <row r="453" spans="1:31" ht="19.5" customHeight="1" x14ac:dyDescent="0.6">
      <c r="A453" s="39"/>
      <c r="B453" s="39"/>
      <c r="C453" s="39"/>
      <c r="D453" s="44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</row>
    <row r="454" spans="1:31" ht="19.5" customHeight="1" x14ac:dyDescent="0.6">
      <c r="A454" s="39"/>
      <c r="B454" s="39"/>
      <c r="C454" s="39"/>
      <c r="D454" s="44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</row>
    <row r="455" spans="1:31" ht="19.5" customHeight="1" x14ac:dyDescent="0.6">
      <c r="A455" s="39"/>
      <c r="B455" s="39"/>
      <c r="C455" s="39"/>
      <c r="D455" s="44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  <row r="456" spans="1:31" ht="19.5" customHeight="1" x14ac:dyDescent="0.6">
      <c r="A456" s="39"/>
      <c r="B456" s="39"/>
      <c r="C456" s="39"/>
      <c r="D456" s="44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</row>
    <row r="457" spans="1:31" ht="19.5" customHeight="1" x14ac:dyDescent="0.6">
      <c r="A457" s="39"/>
      <c r="B457" s="39"/>
      <c r="C457" s="39"/>
      <c r="D457" s="44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</row>
    <row r="458" spans="1:31" ht="19.5" customHeight="1" x14ac:dyDescent="0.6">
      <c r="A458" s="39"/>
      <c r="B458" s="39"/>
      <c r="C458" s="39"/>
      <c r="D458" s="44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</row>
    <row r="459" spans="1:31" ht="19.5" customHeight="1" x14ac:dyDescent="0.6">
      <c r="A459" s="39"/>
      <c r="B459" s="39"/>
      <c r="C459" s="39"/>
      <c r="D459" s="44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</row>
    <row r="460" spans="1:31" ht="19.5" customHeight="1" x14ac:dyDescent="0.6">
      <c r="A460" s="39"/>
      <c r="B460" s="39"/>
      <c r="C460" s="39"/>
      <c r="D460" s="44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  <row r="461" spans="1:31" ht="19.5" customHeight="1" x14ac:dyDescent="0.6">
      <c r="A461" s="39"/>
      <c r="B461" s="39"/>
      <c r="C461" s="39"/>
      <c r="D461" s="44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</row>
    <row r="462" spans="1:31" ht="19.5" customHeight="1" x14ac:dyDescent="0.6">
      <c r="A462" s="39"/>
      <c r="B462" s="39"/>
      <c r="C462" s="39"/>
      <c r="D462" s="44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</row>
    <row r="463" spans="1:31" ht="19.5" customHeight="1" x14ac:dyDescent="0.6">
      <c r="A463" s="39"/>
      <c r="B463" s="39"/>
      <c r="C463" s="39"/>
      <c r="D463" s="44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</row>
    <row r="464" spans="1:31" ht="19.5" customHeight="1" x14ac:dyDescent="0.6">
      <c r="A464" s="39"/>
      <c r="B464" s="39"/>
      <c r="C464" s="39"/>
      <c r="D464" s="44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  <row r="465" spans="1:31" ht="19.5" customHeight="1" x14ac:dyDescent="0.6">
      <c r="A465" s="39"/>
      <c r="B465" s="39"/>
      <c r="C465" s="39"/>
      <c r="D465" s="44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  <row r="466" spans="1:31" ht="19.5" customHeight="1" x14ac:dyDescent="0.6">
      <c r="A466" s="39"/>
      <c r="B466" s="39"/>
      <c r="C466" s="39"/>
      <c r="D466" s="44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</row>
    <row r="467" spans="1:31" ht="19.5" customHeight="1" x14ac:dyDescent="0.6">
      <c r="A467" s="39"/>
      <c r="B467" s="39"/>
      <c r="C467" s="39"/>
      <c r="D467" s="44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</row>
    <row r="468" spans="1:31" ht="19.5" customHeight="1" x14ac:dyDescent="0.6">
      <c r="A468" s="39"/>
      <c r="B468" s="39"/>
      <c r="C468" s="39"/>
      <c r="D468" s="44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</row>
    <row r="469" spans="1:31" ht="19.5" customHeight="1" x14ac:dyDescent="0.6">
      <c r="A469" s="39"/>
      <c r="B469" s="39"/>
      <c r="C469" s="39"/>
      <c r="D469" s="44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</row>
    <row r="470" spans="1:31" ht="19.5" customHeight="1" x14ac:dyDescent="0.6">
      <c r="A470" s="39"/>
      <c r="B470" s="39"/>
      <c r="C470" s="39"/>
      <c r="D470" s="44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</row>
    <row r="471" spans="1:31" ht="19.5" customHeight="1" x14ac:dyDescent="0.6">
      <c r="A471" s="39"/>
      <c r="B471" s="39"/>
      <c r="C471" s="39"/>
      <c r="D471" s="44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</row>
    <row r="472" spans="1:31" ht="19.5" customHeight="1" x14ac:dyDescent="0.6">
      <c r="A472" s="39"/>
      <c r="B472" s="39"/>
      <c r="C472" s="39"/>
      <c r="D472" s="44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</row>
    <row r="473" spans="1:31" ht="19.5" customHeight="1" x14ac:dyDescent="0.6">
      <c r="A473" s="39"/>
      <c r="B473" s="39"/>
      <c r="C473" s="39"/>
      <c r="D473" s="44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</row>
    <row r="474" spans="1:31" ht="19.5" customHeight="1" x14ac:dyDescent="0.6">
      <c r="A474" s="39"/>
      <c r="B474" s="39"/>
      <c r="C474" s="39"/>
      <c r="D474" s="44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</row>
    <row r="475" spans="1:31" ht="19.5" customHeight="1" x14ac:dyDescent="0.6">
      <c r="A475" s="39"/>
      <c r="B475" s="39"/>
      <c r="C475" s="39"/>
      <c r="D475" s="44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</row>
    <row r="476" spans="1:31" ht="19.5" customHeight="1" x14ac:dyDescent="0.6">
      <c r="A476" s="39"/>
      <c r="B476" s="39"/>
      <c r="C476" s="39"/>
      <c r="D476" s="44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</row>
    <row r="477" spans="1:31" ht="19.5" customHeight="1" x14ac:dyDescent="0.6">
      <c r="A477" s="39"/>
      <c r="B477" s="39"/>
      <c r="C477" s="39"/>
      <c r="D477" s="44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</row>
    <row r="478" spans="1:31" ht="19.5" customHeight="1" x14ac:dyDescent="0.6">
      <c r="A478" s="39"/>
      <c r="B478" s="39"/>
      <c r="C478" s="39"/>
      <c r="D478" s="44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</row>
    <row r="479" spans="1:31" ht="19.5" customHeight="1" x14ac:dyDescent="0.6">
      <c r="A479" s="39"/>
      <c r="B479" s="39"/>
      <c r="C479" s="39"/>
      <c r="D479" s="44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</row>
    <row r="480" spans="1:31" ht="19.5" customHeight="1" x14ac:dyDescent="0.6">
      <c r="A480" s="39"/>
      <c r="B480" s="39"/>
      <c r="C480" s="39"/>
      <c r="D480" s="44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</row>
    <row r="481" spans="1:31" ht="19.5" customHeight="1" x14ac:dyDescent="0.6">
      <c r="A481" s="39"/>
      <c r="B481" s="39"/>
      <c r="C481" s="39"/>
      <c r="D481" s="44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</row>
    <row r="482" spans="1:31" ht="19.5" customHeight="1" x14ac:dyDescent="0.6">
      <c r="A482" s="39"/>
      <c r="B482" s="39"/>
      <c r="C482" s="39"/>
      <c r="D482" s="44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</row>
    <row r="483" spans="1:31" ht="19.5" customHeight="1" x14ac:dyDescent="0.6">
      <c r="A483" s="39"/>
      <c r="B483" s="39"/>
      <c r="C483" s="39"/>
      <c r="D483" s="44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</row>
    <row r="484" spans="1:31" ht="19.5" customHeight="1" x14ac:dyDescent="0.6">
      <c r="A484" s="39"/>
      <c r="B484" s="39"/>
      <c r="C484" s="39"/>
      <c r="D484" s="44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</row>
    <row r="485" spans="1:31" ht="19.5" customHeight="1" x14ac:dyDescent="0.6">
      <c r="A485" s="39"/>
      <c r="B485" s="39"/>
      <c r="C485" s="39"/>
      <c r="D485" s="44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</row>
    <row r="486" spans="1:31" ht="19.5" customHeight="1" x14ac:dyDescent="0.6">
      <c r="A486" s="39"/>
      <c r="B486" s="39"/>
      <c r="C486" s="39"/>
      <c r="D486" s="44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</row>
    <row r="487" spans="1:31" ht="19.5" customHeight="1" x14ac:dyDescent="0.6">
      <c r="A487" s="39"/>
      <c r="B487" s="39"/>
      <c r="C487" s="39"/>
      <c r="D487" s="44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</row>
    <row r="488" spans="1:31" ht="19.5" customHeight="1" x14ac:dyDescent="0.6">
      <c r="A488" s="39"/>
      <c r="B488" s="39"/>
      <c r="C488" s="39"/>
      <c r="D488" s="44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</row>
    <row r="489" spans="1:31" ht="19.5" customHeight="1" x14ac:dyDescent="0.6">
      <c r="A489" s="39"/>
      <c r="B489" s="39"/>
      <c r="C489" s="39"/>
      <c r="D489" s="44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</row>
    <row r="490" spans="1:31" ht="19.5" customHeight="1" x14ac:dyDescent="0.6">
      <c r="A490" s="39"/>
      <c r="B490" s="39"/>
      <c r="C490" s="39"/>
      <c r="D490" s="44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</row>
    <row r="491" spans="1:31" ht="19.5" customHeight="1" x14ac:dyDescent="0.6">
      <c r="A491" s="39"/>
      <c r="B491" s="39"/>
      <c r="C491" s="39"/>
      <c r="D491" s="44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  <row r="492" spans="1:31" ht="19.5" customHeight="1" x14ac:dyDescent="0.6">
      <c r="A492" s="39"/>
      <c r="B492" s="39"/>
      <c r="C492" s="39"/>
      <c r="D492" s="44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</row>
    <row r="493" spans="1:31" ht="19.5" customHeight="1" x14ac:dyDescent="0.6">
      <c r="A493" s="39"/>
      <c r="B493" s="39"/>
      <c r="C493" s="39"/>
      <c r="D493" s="44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</row>
    <row r="494" spans="1:31" ht="19.5" customHeight="1" x14ac:dyDescent="0.6">
      <c r="A494" s="39"/>
      <c r="B494" s="39"/>
      <c r="C494" s="39"/>
      <c r="D494" s="44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</row>
    <row r="495" spans="1:31" ht="19.5" customHeight="1" x14ac:dyDescent="0.6">
      <c r="A495" s="39"/>
      <c r="B495" s="39"/>
      <c r="C495" s="39"/>
      <c r="D495" s="44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</row>
    <row r="496" spans="1:31" ht="19.5" customHeight="1" x14ac:dyDescent="0.6">
      <c r="A496" s="39"/>
      <c r="B496" s="39"/>
      <c r="C496" s="39"/>
      <c r="D496" s="44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</row>
    <row r="497" spans="1:31" ht="19.5" customHeight="1" x14ac:dyDescent="0.6">
      <c r="A497" s="39"/>
      <c r="B497" s="39"/>
      <c r="C497" s="39"/>
      <c r="D497" s="44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</row>
    <row r="498" spans="1:31" ht="19.5" customHeight="1" x14ac:dyDescent="0.6">
      <c r="A498" s="39"/>
      <c r="B498" s="39"/>
      <c r="C498" s="39"/>
      <c r="D498" s="44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  <row r="499" spans="1:31" ht="19.5" customHeight="1" x14ac:dyDescent="0.6">
      <c r="A499" s="39"/>
      <c r="B499" s="39"/>
      <c r="C499" s="39"/>
      <c r="D499" s="44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</row>
    <row r="500" spans="1:31" ht="19.5" customHeight="1" x14ac:dyDescent="0.6">
      <c r="A500" s="39"/>
      <c r="B500" s="39"/>
      <c r="C500" s="39"/>
      <c r="D500" s="44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</row>
    <row r="501" spans="1:31" ht="19.5" customHeight="1" x14ac:dyDescent="0.6">
      <c r="A501" s="39"/>
      <c r="B501" s="39"/>
      <c r="C501" s="39"/>
      <c r="D501" s="44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</row>
    <row r="502" spans="1:31" ht="19.5" customHeight="1" x14ac:dyDescent="0.6">
      <c r="A502" s="39"/>
      <c r="B502" s="39"/>
      <c r="C502" s="39"/>
      <c r="D502" s="44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  <row r="503" spans="1:31" ht="19.5" customHeight="1" x14ac:dyDescent="0.6">
      <c r="A503" s="39"/>
      <c r="B503" s="39"/>
      <c r="C503" s="39"/>
      <c r="D503" s="44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</row>
    <row r="504" spans="1:31" ht="19.5" customHeight="1" x14ac:dyDescent="0.6">
      <c r="A504" s="39"/>
      <c r="B504" s="39"/>
      <c r="C504" s="39"/>
      <c r="D504" s="44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</row>
    <row r="505" spans="1:31" ht="19.5" customHeight="1" x14ac:dyDescent="0.6">
      <c r="A505" s="39"/>
      <c r="B505" s="39"/>
      <c r="C505" s="39"/>
      <c r="D505" s="44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</row>
    <row r="506" spans="1:31" ht="19.5" customHeight="1" x14ac:dyDescent="0.6">
      <c r="A506" s="39"/>
      <c r="B506" s="39"/>
      <c r="C506" s="39"/>
      <c r="D506" s="44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</row>
    <row r="507" spans="1:31" ht="19.5" customHeight="1" x14ac:dyDescent="0.6">
      <c r="A507" s="39"/>
      <c r="B507" s="39"/>
      <c r="C507" s="39"/>
      <c r="D507" s="44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</row>
    <row r="508" spans="1:31" ht="19.5" customHeight="1" x14ac:dyDescent="0.6">
      <c r="A508" s="39"/>
      <c r="B508" s="39"/>
      <c r="C508" s="39"/>
      <c r="D508" s="44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</row>
    <row r="509" spans="1:31" ht="19.5" customHeight="1" x14ac:dyDescent="0.6">
      <c r="A509" s="39"/>
      <c r="B509" s="39"/>
      <c r="C509" s="39"/>
      <c r="D509" s="44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</row>
    <row r="510" spans="1:31" ht="19.5" customHeight="1" x14ac:dyDescent="0.6">
      <c r="A510" s="39"/>
      <c r="B510" s="39"/>
      <c r="C510" s="39"/>
      <c r="D510" s="44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</row>
    <row r="511" spans="1:31" ht="19.5" customHeight="1" x14ac:dyDescent="0.6">
      <c r="A511" s="39"/>
      <c r="B511" s="39"/>
      <c r="C511" s="39"/>
      <c r="D511" s="44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</row>
    <row r="512" spans="1:31" ht="19.5" customHeight="1" x14ac:dyDescent="0.6">
      <c r="A512" s="39"/>
      <c r="B512" s="39"/>
      <c r="C512" s="39"/>
      <c r="D512" s="44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</row>
    <row r="513" spans="1:31" ht="19.5" customHeight="1" x14ac:dyDescent="0.6">
      <c r="A513" s="39"/>
      <c r="B513" s="39"/>
      <c r="C513" s="39"/>
      <c r="D513" s="44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</row>
    <row r="514" spans="1:31" ht="19.5" customHeight="1" x14ac:dyDescent="0.6">
      <c r="A514" s="39"/>
      <c r="B514" s="39"/>
      <c r="C514" s="39"/>
      <c r="D514" s="44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  <row r="515" spans="1:31" ht="19.5" customHeight="1" x14ac:dyDescent="0.6">
      <c r="A515" s="39"/>
      <c r="B515" s="39"/>
      <c r="C515" s="39"/>
      <c r="D515" s="44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</row>
    <row r="516" spans="1:31" ht="19.5" customHeight="1" x14ac:dyDescent="0.6">
      <c r="A516" s="39"/>
      <c r="B516" s="39"/>
      <c r="C516" s="39"/>
      <c r="D516" s="44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</row>
    <row r="517" spans="1:31" ht="19.5" customHeight="1" x14ac:dyDescent="0.6">
      <c r="A517" s="39"/>
      <c r="B517" s="39"/>
      <c r="C517" s="39"/>
      <c r="D517" s="44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  <row r="518" spans="1:31" ht="19.5" customHeight="1" x14ac:dyDescent="0.6">
      <c r="A518" s="39"/>
      <c r="B518" s="39"/>
      <c r="C518" s="39"/>
      <c r="D518" s="44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</row>
    <row r="519" spans="1:31" ht="19.5" customHeight="1" x14ac:dyDescent="0.6">
      <c r="A519" s="39"/>
      <c r="B519" s="39"/>
      <c r="C519" s="39"/>
      <c r="D519" s="44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</row>
    <row r="520" spans="1:31" ht="19.5" customHeight="1" x14ac:dyDescent="0.6">
      <c r="A520" s="39"/>
      <c r="B520" s="39"/>
      <c r="C520" s="39"/>
      <c r="D520" s="44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</row>
    <row r="521" spans="1:31" ht="19.5" customHeight="1" x14ac:dyDescent="0.6">
      <c r="A521" s="39"/>
      <c r="B521" s="39"/>
      <c r="C521" s="39"/>
      <c r="D521" s="44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</row>
    <row r="522" spans="1:31" ht="19.5" customHeight="1" x14ac:dyDescent="0.6">
      <c r="A522" s="39"/>
      <c r="B522" s="39"/>
      <c r="C522" s="39"/>
      <c r="D522" s="44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</row>
    <row r="523" spans="1:31" ht="19.5" customHeight="1" x14ac:dyDescent="0.6">
      <c r="A523" s="39"/>
      <c r="B523" s="39"/>
      <c r="C523" s="39"/>
      <c r="D523" s="44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</row>
    <row r="524" spans="1:31" ht="19.5" customHeight="1" x14ac:dyDescent="0.6">
      <c r="A524" s="39"/>
      <c r="B524" s="39"/>
      <c r="C524" s="39"/>
      <c r="D524" s="44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  <row r="525" spans="1:31" ht="19.5" customHeight="1" x14ac:dyDescent="0.6">
      <c r="A525" s="39"/>
      <c r="B525" s="39"/>
      <c r="C525" s="39"/>
      <c r="D525" s="44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</row>
    <row r="526" spans="1:31" ht="19.5" customHeight="1" x14ac:dyDescent="0.6">
      <c r="A526" s="39"/>
      <c r="B526" s="39"/>
      <c r="C526" s="39"/>
      <c r="D526" s="44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  <row r="527" spans="1:31" ht="19.5" customHeight="1" x14ac:dyDescent="0.6">
      <c r="A527" s="39"/>
      <c r="B527" s="39"/>
      <c r="C527" s="39"/>
      <c r="D527" s="44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</row>
    <row r="528" spans="1:31" ht="19.5" customHeight="1" x14ac:dyDescent="0.6">
      <c r="A528" s="39"/>
      <c r="B528" s="39"/>
      <c r="C528" s="39"/>
      <c r="D528" s="44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</row>
    <row r="529" spans="1:31" ht="19.5" customHeight="1" x14ac:dyDescent="0.6">
      <c r="A529" s="39"/>
      <c r="B529" s="39"/>
      <c r="C529" s="39"/>
      <c r="D529" s="44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</row>
    <row r="530" spans="1:31" ht="19.5" customHeight="1" x14ac:dyDescent="0.6">
      <c r="A530" s="39"/>
      <c r="B530" s="39"/>
      <c r="C530" s="39"/>
      <c r="D530" s="44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</row>
    <row r="531" spans="1:31" ht="19.5" customHeight="1" x14ac:dyDescent="0.6">
      <c r="A531" s="39"/>
      <c r="B531" s="39"/>
      <c r="C531" s="39"/>
      <c r="D531" s="44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</row>
    <row r="532" spans="1:31" ht="19.5" customHeight="1" x14ac:dyDescent="0.6">
      <c r="A532" s="39"/>
      <c r="B532" s="39"/>
      <c r="C532" s="39"/>
      <c r="D532" s="44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</row>
    <row r="533" spans="1:31" ht="19.5" customHeight="1" x14ac:dyDescent="0.6">
      <c r="A533" s="39"/>
      <c r="B533" s="39"/>
      <c r="C533" s="39"/>
      <c r="D533" s="44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</row>
    <row r="534" spans="1:31" ht="19.5" customHeight="1" x14ac:dyDescent="0.6">
      <c r="A534" s="39"/>
      <c r="B534" s="39"/>
      <c r="C534" s="39"/>
      <c r="D534" s="44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</row>
    <row r="535" spans="1:31" ht="19.5" customHeight="1" x14ac:dyDescent="0.6">
      <c r="A535" s="39"/>
      <c r="B535" s="39"/>
      <c r="C535" s="39"/>
      <c r="D535" s="44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</row>
    <row r="536" spans="1:31" ht="19.5" customHeight="1" x14ac:dyDescent="0.6">
      <c r="A536" s="39"/>
      <c r="B536" s="39"/>
      <c r="C536" s="39"/>
      <c r="D536" s="44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</row>
    <row r="537" spans="1:31" ht="19.5" customHeight="1" x14ac:dyDescent="0.6">
      <c r="A537" s="39"/>
      <c r="B537" s="39"/>
      <c r="C537" s="39"/>
      <c r="D537" s="44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</row>
    <row r="538" spans="1:31" ht="19.5" customHeight="1" x14ac:dyDescent="0.6">
      <c r="A538" s="39"/>
      <c r="B538" s="39"/>
      <c r="C538" s="39"/>
      <c r="D538" s="44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</row>
    <row r="539" spans="1:31" ht="19.5" customHeight="1" x14ac:dyDescent="0.6">
      <c r="A539" s="39"/>
      <c r="B539" s="39"/>
      <c r="C539" s="39"/>
      <c r="D539" s="44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</row>
    <row r="540" spans="1:31" ht="19.5" customHeight="1" x14ac:dyDescent="0.6">
      <c r="A540" s="39"/>
      <c r="B540" s="39"/>
      <c r="C540" s="39"/>
      <c r="D540" s="44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</row>
    <row r="541" spans="1:31" ht="19.5" customHeight="1" x14ac:dyDescent="0.6">
      <c r="A541" s="39"/>
      <c r="B541" s="39"/>
      <c r="C541" s="39"/>
      <c r="D541" s="44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</row>
    <row r="542" spans="1:31" ht="19.5" customHeight="1" x14ac:dyDescent="0.6">
      <c r="A542" s="39"/>
      <c r="B542" s="39"/>
      <c r="C542" s="39"/>
      <c r="D542" s="44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</row>
    <row r="543" spans="1:31" ht="19.5" customHeight="1" x14ac:dyDescent="0.6">
      <c r="A543" s="39"/>
      <c r="B543" s="39"/>
      <c r="C543" s="39"/>
      <c r="D543" s="44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</row>
    <row r="544" spans="1:31" ht="19.5" customHeight="1" x14ac:dyDescent="0.6">
      <c r="A544" s="39"/>
      <c r="B544" s="39"/>
      <c r="C544" s="39"/>
      <c r="D544" s="44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  <row r="545" spans="1:31" ht="19.5" customHeight="1" x14ac:dyDescent="0.6">
      <c r="A545" s="39"/>
      <c r="B545" s="39"/>
      <c r="C545" s="39"/>
      <c r="D545" s="44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</row>
    <row r="546" spans="1:31" ht="19.5" customHeight="1" x14ac:dyDescent="0.6">
      <c r="A546" s="39"/>
      <c r="B546" s="39"/>
      <c r="C546" s="39"/>
      <c r="D546" s="44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  <row r="547" spans="1:31" ht="19.5" customHeight="1" x14ac:dyDescent="0.6">
      <c r="A547" s="39"/>
      <c r="B547" s="39"/>
      <c r="C547" s="39"/>
      <c r="D547" s="44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</row>
    <row r="548" spans="1:31" ht="19.5" customHeight="1" x14ac:dyDescent="0.6">
      <c r="A548" s="39"/>
      <c r="B548" s="39"/>
      <c r="C548" s="39"/>
      <c r="D548" s="44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</row>
    <row r="549" spans="1:31" ht="19.5" customHeight="1" x14ac:dyDescent="0.6">
      <c r="A549" s="39"/>
      <c r="B549" s="39"/>
      <c r="C549" s="39"/>
      <c r="D549" s="44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</row>
    <row r="550" spans="1:31" ht="19.5" customHeight="1" x14ac:dyDescent="0.6">
      <c r="A550" s="39"/>
      <c r="B550" s="39"/>
      <c r="C550" s="39"/>
      <c r="D550" s="44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</row>
    <row r="551" spans="1:31" ht="19.5" customHeight="1" x14ac:dyDescent="0.6">
      <c r="A551" s="39"/>
      <c r="B551" s="39"/>
      <c r="C551" s="39"/>
      <c r="D551" s="44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</row>
    <row r="552" spans="1:31" ht="19.5" customHeight="1" x14ac:dyDescent="0.6">
      <c r="A552" s="39"/>
      <c r="B552" s="39"/>
      <c r="C552" s="39"/>
      <c r="D552" s="44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</row>
    <row r="553" spans="1:31" ht="19.5" customHeight="1" x14ac:dyDescent="0.6">
      <c r="A553" s="39"/>
      <c r="B553" s="39"/>
      <c r="C553" s="39"/>
      <c r="D553" s="44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</row>
    <row r="554" spans="1:31" ht="19.5" customHeight="1" x14ac:dyDescent="0.6">
      <c r="A554" s="39"/>
      <c r="B554" s="39"/>
      <c r="C554" s="39"/>
      <c r="D554" s="44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</row>
    <row r="555" spans="1:31" ht="19.5" customHeight="1" x14ac:dyDescent="0.6">
      <c r="A555" s="39"/>
      <c r="B555" s="39"/>
      <c r="C555" s="39"/>
      <c r="D555" s="44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  <row r="556" spans="1:31" ht="19.5" customHeight="1" x14ac:dyDescent="0.6">
      <c r="A556" s="39"/>
      <c r="B556" s="39"/>
      <c r="C556" s="39"/>
      <c r="D556" s="44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</row>
    <row r="557" spans="1:31" ht="19.5" customHeight="1" x14ac:dyDescent="0.6">
      <c r="A557" s="39"/>
      <c r="B557" s="39"/>
      <c r="C557" s="39"/>
      <c r="D557" s="44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</row>
    <row r="558" spans="1:31" ht="19.5" customHeight="1" x14ac:dyDescent="0.6">
      <c r="A558" s="39"/>
      <c r="B558" s="39"/>
      <c r="C558" s="39"/>
      <c r="D558" s="44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</row>
    <row r="559" spans="1:31" ht="19.5" customHeight="1" x14ac:dyDescent="0.6">
      <c r="A559" s="39"/>
      <c r="B559" s="39"/>
      <c r="C559" s="39"/>
      <c r="D559" s="44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</row>
    <row r="560" spans="1:31" ht="19.5" customHeight="1" x14ac:dyDescent="0.6">
      <c r="A560" s="39"/>
      <c r="B560" s="39"/>
      <c r="C560" s="39"/>
      <c r="D560" s="44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</row>
    <row r="561" spans="1:31" ht="19.5" customHeight="1" x14ac:dyDescent="0.6">
      <c r="A561" s="39"/>
      <c r="B561" s="39"/>
      <c r="C561" s="39"/>
      <c r="D561" s="44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</row>
    <row r="562" spans="1:31" ht="19.5" customHeight="1" x14ac:dyDescent="0.6">
      <c r="A562" s="39"/>
      <c r="B562" s="39"/>
      <c r="C562" s="39"/>
      <c r="D562" s="44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</row>
    <row r="563" spans="1:31" ht="19.5" customHeight="1" x14ac:dyDescent="0.6">
      <c r="A563" s="39"/>
      <c r="B563" s="39"/>
      <c r="C563" s="39"/>
      <c r="D563" s="44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</row>
    <row r="564" spans="1:31" ht="19.5" customHeight="1" x14ac:dyDescent="0.6">
      <c r="A564" s="39"/>
      <c r="B564" s="39"/>
      <c r="C564" s="39"/>
      <c r="D564" s="44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</row>
    <row r="565" spans="1:31" ht="19.5" customHeight="1" x14ac:dyDescent="0.6">
      <c r="A565" s="39"/>
      <c r="B565" s="39"/>
      <c r="C565" s="39"/>
      <c r="D565" s="44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</row>
    <row r="566" spans="1:31" ht="19.5" customHeight="1" x14ac:dyDescent="0.6">
      <c r="A566" s="39"/>
      <c r="B566" s="39"/>
      <c r="C566" s="39"/>
      <c r="D566" s="44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</row>
    <row r="567" spans="1:31" ht="19.5" customHeight="1" x14ac:dyDescent="0.6">
      <c r="A567" s="39"/>
      <c r="B567" s="39"/>
      <c r="C567" s="39"/>
      <c r="D567" s="44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</row>
    <row r="568" spans="1:31" ht="19.5" customHeight="1" x14ac:dyDescent="0.6">
      <c r="A568" s="39"/>
      <c r="B568" s="39"/>
      <c r="C568" s="39"/>
      <c r="D568" s="44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</row>
    <row r="569" spans="1:31" ht="19.5" customHeight="1" x14ac:dyDescent="0.6">
      <c r="A569" s="39"/>
      <c r="B569" s="39"/>
      <c r="C569" s="39"/>
      <c r="D569" s="44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  <row r="570" spans="1:31" ht="19.5" customHeight="1" x14ac:dyDescent="0.6">
      <c r="A570" s="39"/>
      <c r="B570" s="39"/>
      <c r="C570" s="39"/>
      <c r="D570" s="44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</row>
    <row r="571" spans="1:31" ht="19.5" customHeight="1" x14ac:dyDescent="0.6">
      <c r="A571" s="39"/>
      <c r="B571" s="39"/>
      <c r="C571" s="39"/>
      <c r="D571" s="44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</row>
    <row r="572" spans="1:31" ht="19.5" customHeight="1" x14ac:dyDescent="0.6">
      <c r="A572" s="39"/>
      <c r="B572" s="39"/>
      <c r="C572" s="39"/>
      <c r="D572" s="44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  <row r="573" spans="1:31" ht="19.5" customHeight="1" x14ac:dyDescent="0.6">
      <c r="A573" s="39"/>
      <c r="B573" s="39"/>
      <c r="C573" s="39"/>
      <c r="D573" s="44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</row>
    <row r="574" spans="1:31" ht="19.5" customHeight="1" x14ac:dyDescent="0.6">
      <c r="A574" s="39"/>
      <c r="B574" s="39"/>
      <c r="C574" s="39"/>
      <c r="D574" s="44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</row>
    <row r="575" spans="1:31" ht="19.5" customHeight="1" x14ac:dyDescent="0.6">
      <c r="A575" s="39"/>
      <c r="B575" s="39"/>
      <c r="C575" s="39"/>
      <c r="D575" s="44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</row>
    <row r="576" spans="1:31" ht="19.5" customHeight="1" x14ac:dyDescent="0.6">
      <c r="A576" s="39"/>
      <c r="B576" s="39"/>
      <c r="C576" s="39"/>
      <c r="D576" s="44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</row>
    <row r="577" spans="1:31" ht="19.5" customHeight="1" x14ac:dyDescent="0.6">
      <c r="A577" s="39"/>
      <c r="B577" s="39"/>
      <c r="C577" s="39"/>
      <c r="D577" s="44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</row>
    <row r="578" spans="1:31" ht="19.5" customHeight="1" x14ac:dyDescent="0.6">
      <c r="A578" s="39"/>
      <c r="B578" s="39"/>
      <c r="C578" s="39"/>
      <c r="D578" s="44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</row>
    <row r="579" spans="1:31" ht="19.5" customHeight="1" x14ac:dyDescent="0.6">
      <c r="A579" s="39"/>
      <c r="B579" s="39"/>
      <c r="C579" s="39"/>
      <c r="D579" s="44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</row>
    <row r="580" spans="1:31" ht="19.5" customHeight="1" x14ac:dyDescent="0.6">
      <c r="A580" s="39"/>
      <c r="B580" s="39"/>
      <c r="C580" s="39"/>
      <c r="D580" s="44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</row>
    <row r="581" spans="1:31" ht="19.5" customHeight="1" x14ac:dyDescent="0.6">
      <c r="A581" s="39"/>
      <c r="B581" s="39"/>
      <c r="C581" s="39"/>
      <c r="D581" s="44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  <row r="582" spans="1:31" ht="19.5" customHeight="1" x14ac:dyDescent="0.6">
      <c r="A582" s="39"/>
      <c r="B582" s="39"/>
      <c r="C582" s="39"/>
      <c r="D582" s="44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</row>
    <row r="583" spans="1:31" ht="19.5" customHeight="1" x14ac:dyDescent="0.6">
      <c r="A583" s="39"/>
      <c r="B583" s="39"/>
      <c r="C583" s="39"/>
      <c r="D583" s="44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</row>
    <row r="584" spans="1:31" ht="19.5" customHeight="1" x14ac:dyDescent="0.6">
      <c r="A584" s="39"/>
      <c r="B584" s="39"/>
      <c r="C584" s="39"/>
      <c r="D584" s="44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</row>
    <row r="585" spans="1:31" ht="19.5" customHeight="1" x14ac:dyDescent="0.6">
      <c r="A585" s="39"/>
      <c r="B585" s="39"/>
      <c r="C585" s="39"/>
      <c r="D585" s="44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</row>
    <row r="586" spans="1:31" ht="19.5" customHeight="1" x14ac:dyDescent="0.6">
      <c r="A586" s="39"/>
      <c r="B586" s="39"/>
      <c r="C586" s="39"/>
      <c r="D586" s="44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</row>
    <row r="587" spans="1:31" ht="19.5" customHeight="1" x14ac:dyDescent="0.6">
      <c r="A587" s="39"/>
      <c r="B587" s="39"/>
      <c r="C587" s="39"/>
      <c r="D587" s="44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</row>
    <row r="588" spans="1:31" ht="19.5" customHeight="1" x14ac:dyDescent="0.6">
      <c r="A588" s="39"/>
      <c r="B588" s="39"/>
      <c r="C588" s="39"/>
      <c r="D588" s="44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</row>
    <row r="589" spans="1:31" ht="19.5" customHeight="1" x14ac:dyDescent="0.6">
      <c r="A589" s="39"/>
      <c r="B589" s="39"/>
      <c r="C589" s="39"/>
      <c r="D589" s="44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</row>
    <row r="590" spans="1:31" ht="19.5" customHeight="1" x14ac:dyDescent="0.6">
      <c r="A590" s="39"/>
      <c r="B590" s="39"/>
      <c r="C590" s="39"/>
      <c r="D590" s="44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</row>
    <row r="591" spans="1:31" ht="19.5" customHeight="1" x14ac:dyDescent="0.6">
      <c r="A591" s="39"/>
      <c r="B591" s="39"/>
      <c r="C591" s="39"/>
      <c r="D591" s="44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</row>
    <row r="592" spans="1:31" ht="19.5" customHeight="1" x14ac:dyDescent="0.6">
      <c r="A592" s="39"/>
      <c r="B592" s="39"/>
      <c r="C592" s="39"/>
      <c r="D592" s="44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</row>
    <row r="593" spans="1:31" ht="19.5" customHeight="1" x14ac:dyDescent="0.6">
      <c r="A593" s="39"/>
      <c r="B593" s="39"/>
      <c r="C593" s="39"/>
      <c r="D593" s="44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</row>
    <row r="594" spans="1:31" ht="19.5" customHeight="1" x14ac:dyDescent="0.6">
      <c r="A594" s="39"/>
      <c r="B594" s="39"/>
      <c r="C594" s="39"/>
      <c r="D594" s="44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</row>
    <row r="595" spans="1:31" ht="19.5" customHeight="1" x14ac:dyDescent="0.6">
      <c r="A595" s="39"/>
      <c r="B595" s="39"/>
      <c r="C595" s="39"/>
      <c r="D595" s="44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</row>
    <row r="596" spans="1:31" ht="19.5" customHeight="1" x14ac:dyDescent="0.6">
      <c r="A596" s="39"/>
      <c r="B596" s="39"/>
      <c r="C596" s="39"/>
      <c r="D596" s="44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  <row r="597" spans="1:31" ht="19.5" customHeight="1" x14ac:dyDescent="0.6">
      <c r="A597" s="39"/>
      <c r="B597" s="39"/>
      <c r="C597" s="39"/>
      <c r="D597" s="44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  <row r="598" spans="1:31" ht="19.5" customHeight="1" x14ac:dyDescent="0.6">
      <c r="A598" s="39"/>
      <c r="B598" s="39"/>
      <c r="C598" s="39"/>
      <c r="D598" s="44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</row>
    <row r="599" spans="1:31" ht="19.5" customHeight="1" x14ac:dyDescent="0.6">
      <c r="A599" s="39"/>
      <c r="B599" s="39"/>
      <c r="C599" s="39"/>
      <c r="D599" s="44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</row>
    <row r="600" spans="1:31" ht="19.5" customHeight="1" x14ac:dyDescent="0.6">
      <c r="A600" s="39"/>
      <c r="B600" s="39"/>
      <c r="C600" s="39"/>
      <c r="D600" s="44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</row>
    <row r="601" spans="1:31" ht="19.5" customHeight="1" x14ac:dyDescent="0.6">
      <c r="A601" s="39"/>
      <c r="B601" s="39"/>
      <c r="C601" s="39"/>
      <c r="D601" s="44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</row>
    <row r="602" spans="1:31" ht="19.5" customHeight="1" x14ac:dyDescent="0.6">
      <c r="A602" s="39"/>
      <c r="B602" s="39"/>
      <c r="C602" s="39"/>
      <c r="D602" s="44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</row>
    <row r="603" spans="1:31" ht="19.5" customHeight="1" x14ac:dyDescent="0.6">
      <c r="A603" s="39"/>
      <c r="B603" s="39"/>
      <c r="C603" s="39"/>
      <c r="D603" s="44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</row>
    <row r="604" spans="1:31" ht="19.5" customHeight="1" x14ac:dyDescent="0.6">
      <c r="A604" s="39"/>
      <c r="B604" s="39"/>
      <c r="C604" s="39"/>
      <c r="D604" s="44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</row>
    <row r="605" spans="1:31" ht="19.5" customHeight="1" x14ac:dyDescent="0.6">
      <c r="A605" s="39"/>
      <c r="B605" s="39"/>
      <c r="C605" s="39"/>
      <c r="D605" s="44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</row>
    <row r="606" spans="1:31" ht="19.5" customHeight="1" x14ac:dyDescent="0.6">
      <c r="A606" s="39"/>
      <c r="B606" s="39"/>
      <c r="C606" s="39"/>
      <c r="D606" s="44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</row>
    <row r="607" spans="1:31" ht="19.5" customHeight="1" x14ac:dyDescent="0.6">
      <c r="A607" s="39"/>
      <c r="B607" s="39"/>
      <c r="C607" s="39"/>
      <c r="D607" s="44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</row>
    <row r="608" spans="1:31" ht="19.5" customHeight="1" x14ac:dyDescent="0.6">
      <c r="A608" s="39"/>
      <c r="B608" s="39"/>
      <c r="C608" s="39"/>
      <c r="D608" s="44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</row>
    <row r="609" spans="1:31" ht="19.5" customHeight="1" x14ac:dyDescent="0.6">
      <c r="A609" s="39"/>
      <c r="B609" s="39"/>
      <c r="C609" s="39"/>
      <c r="D609" s="44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</row>
    <row r="610" spans="1:31" ht="19.5" customHeight="1" x14ac:dyDescent="0.6">
      <c r="A610" s="39"/>
      <c r="B610" s="39"/>
      <c r="C610" s="39"/>
      <c r="D610" s="44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</row>
    <row r="611" spans="1:31" ht="19.5" customHeight="1" x14ac:dyDescent="0.6">
      <c r="A611" s="39"/>
      <c r="B611" s="39"/>
      <c r="C611" s="39"/>
      <c r="D611" s="44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</row>
    <row r="612" spans="1:31" ht="19.5" customHeight="1" x14ac:dyDescent="0.6">
      <c r="A612" s="39"/>
      <c r="B612" s="39"/>
      <c r="C612" s="39"/>
      <c r="D612" s="44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</row>
    <row r="613" spans="1:31" ht="19.5" customHeight="1" x14ac:dyDescent="0.6">
      <c r="A613" s="39"/>
      <c r="B613" s="39"/>
      <c r="C613" s="39"/>
      <c r="D613" s="44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</row>
    <row r="614" spans="1:31" ht="19.5" customHeight="1" x14ac:dyDescent="0.6">
      <c r="A614" s="39"/>
      <c r="B614" s="39"/>
      <c r="C614" s="39"/>
      <c r="D614" s="44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</row>
    <row r="615" spans="1:31" ht="19.5" customHeight="1" x14ac:dyDescent="0.6">
      <c r="A615" s="39"/>
      <c r="B615" s="39"/>
      <c r="C615" s="39"/>
      <c r="D615" s="44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</row>
    <row r="616" spans="1:31" ht="19.5" customHeight="1" x14ac:dyDescent="0.6">
      <c r="A616" s="39"/>
      <c r="B616" s="39"/>
      <c r="C616" s="39"/>
      <c r="D616" s="44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</row>
    <row r="617" spans="1:31" ht="19.5" customHeight="1" x14ac:dyDescent="0.6">
      <c r="A617" s="39"/>
      <c r="B617" s="39"/>
      <c r="C617" s="39"/>
      <c r="D617" s="44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</row>
    <row r="618" spans="1:31" ht="19.5" customHeight="1" x14ac:dyDescent="0.6">
      <c r="A618" s="39"/>
      <c r="B618" s="39"/>
      <c r="C618" s="39"/>
      <c r="D618" s="44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</row>
    <row r="619" spans="1:31" ht="19.5" customHeight="1" x14ac:dyDescent="0.6">
      <c r="A619" s="39"/>
      <c r="B619" s="39"/>
      <c r="C619" s="39"/>
      <c r="D619" s="44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  <row r="620" spans="1:31" ht="19.5" customHeight="1" x14ac:dyDescent="0.6">
      <c r="A620" s="39"/>
      <c r="B620" s="39"/>
      <c r="C620" s="39"/>
      <c r="D620" s="44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</row>
    <row r="621" spans="1:31" ht="19.5" customHeight="1" x14ac:dyDescent="0.6">
      <c r="A621" s="39"/>
      <c r="B621" s="39"/>
      <c r="C621" s="39"/>
      <c r="D621" s="44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</row>
    <row r="622" spans="1:31" ht="19.5" customHeight="1" x14ac:dyDescent="0.6">
      <c r="A622" s="39"/>
      <c r="B622" s="39"/>
      <c r="C622" s="39"/>
      <c r="D622" s="44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</row>
    <row r="623" spans="1:31" ht="19.5" customHeight="1" x14ac:dyDescent="0.6">
      <c r="A623" s="39"/>
      <c r="B623" s="39"/>
      <c r="C623" s="39"/>
      <c r="D623" s="44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  <row r="624" spans="1:31" ht="19.5" customHeight="1" x14ac:dyDescent="0.6">
      <c r="A624" s="39"/>
      <c r="B624" s="39"/>
      <c r="C624" s="39"/>
      <c r="D624" s="44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</row>
    <row r="625" spans="1:31" ht="19.5" customHeight="1" x14ac:dyDescent="0.6">
      <c r="A625" s="39"/>
      <c r="B625" s="39"/>
      <c r="C625" s="39"/>
      <c r="D625" s="44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</row>
    <row r="626" spans="1:31" ht="19.5" customHeight="1" x14ac:dyDescent="0.6">
      <c r="A626" s="39"/>
      <c r="B626" s="39"/>
      <c r="C626" s="39"/>
      <c r="D626" s="44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</row>
    <row r="627" spans="1:31" ht="19.5" customHeight="1" x14ac:dyDescent="0.6">
      <c r="A627" s="39"/>
      <c r="B627" s="39"/>
      <c r="C627" s="39"/>
      <c r="D627" s="44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</row>
    <row r="628" spans="1:31" ht="19.5" customHeight="1" x14ac:dyDescent="0.6">
      <c r="A628" s="39"/>
      <c r="B628" s="39"/>
      <c r="C628" s="39"/>
      <c r="D628" s="44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</row>
    <row r="629" spans="1:31" ht="19.5" customHeight="1" x14ac:dyDescent="0.6">
      <c r="A629" s="39"/>
      <c r="B629" s="39"/>
      <c r="C629" s="39"/>
      <c r="D629" s="44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  <row r="630" spans="1:31" ht="19.5" customHeight="1" x14ac:dyDescent="0.6">
      <c r="A630" s="39"/>
      <c r="B630" s="39"/>
      <c r="C630" s="39"/>
      <c r="D630" s="44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</row>
    <row r="631" spans="1:31" ht="19.5" customHeight="1" x14ac:dyDescent="0.6">
      <c r="A631" s="39"/>
      <c r="B631" s="39"/>
      <c r="C631" s="39"/>
      <c r="D631" s="44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  <row r="632" spans="1:31" ht="19.5" customHeight="1" x14ac:dyDescent="0.6">
      <c r="A632" s="39"/>
      <c r="B632" s="39"/>
      <c r="C632" s="39"/>
      <c r="D632" s="44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</row>
    <row r="633" spans="1:31" ht="19.5" customHeight="1" x14ac:dyDescent="0.6">
      <c r="A633" s="39"/>
      <c r="B633" s="39"/>
      <c r="C633" s="39"/>
      <c r="D633" s="44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</row>
    <row r="634" spans="1:31" ht="19.5" customHeight="1" x14ac:dyDescent="0.6">
      <c r="A634" s="39"/>
      <c r="B634" s="39"/>
      <c r="C634" s="39"/>
      <c r="D634" s="44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</row>
    <row r="635" spans="1:31" ht="19.5" customHeight="1" x14ac:dyDescent="0.6">
      <c r="A635" s="39"/>
      <c r="B635" s="39"/>
      <c r="C635" s="39"/>
      <c r="D635" s="44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</row>
    <row r="636" spans="1:31" ht="19.5" customHeight="1" x14ac:dyDescent="0.6">
      <c r="A636" s="39"/>
      <c r="B636" s="39"/>
      <c r="C636" s="39"/>
      <c r="D636" s="44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</row>
    <row r="637" spans="1:31" ht="19.5" customHeight="1" x14ac:dyDescent="0.6">
      <c r="A637" s="39"/>
      <c r="B637" s="39"/>
      <c r="C637" s="39"/>
      <c r="D637" s="44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</row>
    <row r="638" spans="1:31" ht="19.5" customHeight="1" x14ac:dyDescent="0.6">
      <c r="A638" s="39"/>
      <c r="B638" s="39"/>
      <c r="C638" s="39"/>
      <c r="D638" s="44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</row>
    <row r="639" spans="1:31" ht="19.5" customHeight="1" x14ac:dyDescent="0.6">
      <c r="A639" s="39"/>
      <c r="B639" s="39"/>
      <c r="C639" s="39"/>
      <c r="D639" s="44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</row>
    <row r="640" spans="1:31" ht="19.5" customHeight="1" x14ac:dyDescent="0.6">
      <c r="A640" s="39"/>
      <c r="B640" s="39"/>
      <c r="C640" s="39"/>
      <c r="D640" s="44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</row>
    <row r="641" spans="1:31" ht="19.5" customHeight="1" x14ac:dyDescent="0.6">
      <c r="A641" s="39"/>
      <c r="B641" s="39"/>
      <c r="C641" s="39"/>
      <c r="D641" s="44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</row>
    <row r="642" spans="1:31" ht="19.5" customHeight="1" x14ac:dyDescent="0.6">
      <c r="A642" s="39"/>
      <c r="B642" s="39"/>
      <c r="C642" s="39"/>
      <c r="D642" s="44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</row>
    <row r="643" spans="1:31" ht="19.5" customHeight="1" x14ac:dyDescent="0.6">
      <c r="A643" s="39"/>
      <c r="B643" s="39"/>
      <c r="C643" s="39"/>
      <c r="D643" s="44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</row>
    <row r="644" spans="1:31" ht="19.5" customHeight="1" x14ac:dyDescent="0.6">
      <c r="A644" s="39"/>
      <c r="B644" s="39"/>
      <c r="C644" s="39"/>
      <c r="D644" s="44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</row>
    <row r="645" spans="1:31" ht="19.5" customHeight="1" x14ac:dyDescent="0.6">
      <c r="A645" s="39"/>
      <c r="B645" s="39"/>
      <c r="C645" s="39"/>
      <c r="D645" s="44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</row>
    <row r="646" spans="1:31" ht="19.5" customHeight="1" x14ac:dyDescent="0.6">
      <c r="A646" s="39"/>
      <c r="B646" s="39"/>
      <c r="C646" s="39"/>
      <c r="D646" s="44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</row>
    <row r="647" spans="1:31" ht="19.5" customHeight="1" x14ac:dyDescent="0.6">
      <c r="A647" s="39"/>
      <c r="B647" s="39"/>
      <c r="C647" s="39"/>
      <c r="D647" s="44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  <row r="648" spans="1:31" ht="19.5" customHeight="1" x14ac:dyDescent="0.6">
      <c r="A648" s="39"/>
      <c r="B648" s="39"/>
      <c r="C648" s="39"/>
      <c r="D648" s="44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</row>
    <row r="649" spans="1:31" ht="19.5" customHeight="1" x14ac:dyDescent="0.6">
      <c r="A649" s="39"/>
      <c r="B649" s="39"/>
      <c r="C649" s="39"/>
      <c r="D649" s="44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</row>
    <row r="650" spans="1:31" ht="19.5" customHeight="1" x14ac:dyDescent="0.6">
      <c r="A650" s="39"/>
      <c r="B650" s="39"/>
      <c r="C650" s="39"/>
      <c r="D650" s="44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</row>
    <row r="651" spans="1:31" ht="19.5" customHeight="1" x14ac:dyDescent="0.6">
      <c r="A651" s="39"/>
      <c r="B651" s="39"/>
      <c r="C651" s="39"/>
      <c r="D651" s="44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</row>
    <row r="652" spans="1:31" ht="19.5" customHeight="1" x14ac:dyDescent="0.6">
      <c r="A652" s="39"/>
      <c r="B652" s="39"/>
      <c r="C652" s="39"/>
      <c r="D652" s="44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</row>
    <row r="653" spans="1:31" ht="19.5" customHeight="1" x14ac:dyDescent="0.6">
      <c r="A653" s="39"/>
      <c r="B653" s="39"/>
      <c r="C653" s="39"/>
      <c r="D653" s="44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</row>
    <row r="654" spans="1:31" ht="19.5" customHeight="1" x14ac:dyDescent="0.6">
      <c r="A654" s="39"/>
      <c r="B654" s="39"/>
      <c r="C654" s="39"/>
      <c r="D654" s="44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</row>
    <row r="655" spans="1:31" ht="19.5" customHeight="1" x14ac:dyDescent="0.6">
      <c r="A655" s="39"/>
      <c r="B655" s="39"/>
      <c r="C655" s="39"/>
      <c r="D655" s="44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</row>
    <row r="656" spans="1:31" ht="19.5" customHeight="1" x14ac:dyDescent="0.6">
      <c r="A656" s="39"/>
      <c r="B656" s="39"/>
      <c r="C656" s="39"/>
      <c r="D656" s="44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  <row r="657" spans="1:31" ht="19.5" customHeight="1" x14ac:dyDescent="0.6">
      <c r="A657" s="39"/>
      <c r="B657" s="39"/>
      <c r="C657" s="39"/>
      <c r="D657" s="44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</row>
    <row r="658" spans="1:31" ht="19.5" customHeight="1" x14ac:dyDescent="0.6">
      <c r="A658" s="39"/>
      <c r="B658" s="39"/>
      <c r="C658" s="39"/>
      <c r="D658" s="44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</row>
    <row r="659" spans="1:31" ht="19.5" customHeight="1" x14ac:dyDescent="0.6">
      <c r="A659" s="39"/>
      <c r="B659" s="39"/>
      <c r="C659" s="39"/>
      <c r="D659" s="44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</row>
    <row r="660" spans="1:31" ht="19.5" customHeight="1" x14ac:dyDescent="0.6">
      <c r="A660" s="39"/>
      <c r="B660" s="39"/>
      <c r="C660" s="39"/>
      <c r="D660" s="44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</row>
    <row r="661" spans="1:31" ht="19.5" customHeight="1" x14ac:dyDescent="0.6">
      <c r="A661" s="39"/>
      <c r="B661" s="39"/>
      <c r="C661" s="39"/>
      <c r="D661" s="44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</row>
    <row r="662" spans="1:31" ht="19.5" customHeight="1" x14ac:dyDescent="0.6">
      <c r="A662" s="39"/>
      <c r="B662" s="39"/>
      <c r="C662" s="39"/>
      <c r="D662" s="44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</row>
    <row r="663" spans="1:31" ht="19.5" customHeight="1" x14ac:dyDescent="0.6">
      <c r="A663" s="39"/>
      <c r="B663" s="39"/>
      <c r="C663" s="39"/>
      <c r="D663" s="44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</row>
    <row r="664" spans="1:31" ht="19.5" customHeight="1" x14ac:dyDescent="0.6">
      <c r="A664" s="39"/>
      <c r="B664" s="39"/>
      <c r="C664" s="39"/>
      <c r="D664" s="44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</row>
    <row r="665" spans="1:31" ht="19.5" customHeight="1" x14ac:dyDescent="0.6">
      <c r="A665" s="39"/>
      <c r="B665" s="39"/>
      <c r="C665" s="39"/>
      <c r="D665" s="44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</row>
    <row r="666" spans="1:31" ht="19.5" customHeight="1" x14ac:dyDescent="0.6">
      <c r="A666" s="39"/>
      <c r="B666" s="39"/>
      <c r="C666" s="39"/>
      <c r="D666" s="44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</row>
    <row r="667" spans="1:31" ht="19.5" customHeight="1" x14ac:dyDescent="0.6">
      <c r="A667" s="39"/>
      <c r="B667" s="39"/>
      <c r="C667" s="39"/>
      <c r="D667" s="44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</row>
    <row r="668" spans="1:31" ht="19.5" customHeight="1" x14ac:dyDescent="0.6">
      <c r="A668" s="39"/>
      <c r="B668" s="39"/>
      <c r="C668" s="39"/>
      <c r="D668" s="44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</row>
    <row r="669" spans="1:31" ht="19.5" customHeight="1" x14ac:dyDescent="0.6">
      <c r="A669" s="39"/>
      <c r="B669" s="39"/>
      <c r="C669" s="39"/>
      <c r="D669" s="44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</row>
    <row r="670" spans="1:31" ht="19.5" customHeight="1" x14ac:dyDescent="0.6">
      <c r="A670" s="39"/>
      <c r="B670" s="39"/>
      <c r="C670" s="39"/>
      <c r="D670" s="44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</row>
    <row r="671" spans="1:31" ht="19.5" customHeight="1" x14ac:dyDescent="0.6">
      <c r="A671" s="39"/>
      <c r="B671" s="39"/>
      <c r="C671" s="39"/>
      <c r="D671" s="44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</row>
    <row r="672" spans="1:31" ht="19.5" customHeight="1" x14ac:dyDescent="0.6">
      <c r="A672" s="39"/>
      <c r="B672" s="39"/>
      <c r="C672" s="39"/>
      <c r="D672" s="44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</row>
    <row r="673" spans="1:31" ht="19.5" customHeight="1" x14ac:dyDescent="0.6">
      <c r="A673" s="39"/>
      <c r="B673" s="39"/>
      <c r="C673" s="39"/>
      <c r="D673" s="44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</row>
    <row r="674" spans="1:31" ht="19.5" customHeight="1" x14ac:dyDescent="0.6">
      <c r="A674" s="39"/>
      <c r="B674" s="39"/>
      <c r="C674" s="39"/>
      <c r="D674" s="44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</row>
    <row r="675" spans="1:31" ht="19.5" customHeight="1" x14ac:dyDescent="0.6">
      <c r="A675" s="39"/>
      <c r="B675" s="39"/>
      <c r="C675" s="39"/>
      <c r="D675" s="44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</row>
    <row r="676" spans="1:31" ht="19.5" customHeight="1" x14ac:dyDescent="0.6">
      <c r="A676" s="39"/>
      <c r="B676" s="39"/>
      <c r="C676" s="39"/>
      <c r="D676" s="44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</row>
    <row r="677" spans="1:31" ht="19.5" customHeight="1" x14ac:dyDescent="0.6">
      <c r="A677" s="39"/>
      <c r="B677" s="39"/>
      <c r="C677" s="39"/>
      <c r="D677" s="44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</row>
    <row r="678" spans="1:31" ht="19.5" customHeight="1" x14ac:dyDescent="0.6">
      <c r="A678" s="39"/>
      <c r="B678" s="39"/>
      <c r="C678" s="39"/>
      <c r="D678" s="44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</row>
    <row r="679" spans="1:31" ht="19.5" customHeight="1" x14ac:dyDescent="0.6">
      <c r="A679" s="39"/>
      <c r="B679" s="39"/>
      <c r="C679" s="39"/>
      <c r="D679" s="44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  <row r="680" spans="1:31" ht="19.5" customHeight="1" x14ac:dyDescent="0.6">
      <c r="A680" s="39"/>
      <c r="B680" s="39"/>
      <c r="C680" s="39"/>
      <c r="D680" s="44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</row>
    <row r="681" spans="1:31" ht="19.5" customHeight="1" x14ac:dyDescent="0.6">
      <c r="A681" s="39"/>
      <c r="B681" s="39"/>
      <c r="C681" s="39"/>
      <c r="D681" s="44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</row>
    <row r="682" spans="1:31" ht="19.5" customHeight="1" x14ac:dyDescent="0.6">
      <c r="A682" s="39"/>
      <c r="B682" s="39"/>
      <c r="C682" s="39"/>
      <c r="D682" s="44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</row>
    <row r="683" spans="1:31" ht="19.5" customHeight="1" x14ac:dyDescent="0.6">
      <c r="A683" s="39"/>
      <c r="B683" s="39"/>
      <c r="C683" s="39"/>
      <c r="D683" s="44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</row>
    <row r="684" spans="1:31" ht="19.5" customHeight="1" x14ac:dyDescent="0.6">
      <c r="A684" s="39"/>
      <c r="B684" s="39"/>
      <c r="C684" s="39"/>
      <c r="D684" s="44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  <row r="685" spans="1:31" ht="19.5" customHeight="1" x14ac:dyDescent="0.6">
      <c r="A685" s="39"/>
      <c r="B685" s="39"/>
      <c r="C685" s="39"/>
      <c r="D685" s="44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</row>
    <row r="686" spans="1:31" ht="19.5" customHeight="1" x14ac:dyDescent="0.6">
      <c r="A686" s="39"/>
      <c r="B686" s="39"/>
      <c r="C686" s="39"/>
      <c r="D686" s="44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</row>
    <row r="687" spans="1:31" ht="19.5" customHeight="1" x14ac:dyDescent="0.6">
      <c r="A687" s="39"/>
      <c r="B687" s="39"/>
      <c r="C687" s="39"/>
      <c r="D687" s="44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</row>
    <row r="688" spans="1:31" ht="19.5" customHeight="1" x14ac:dyDescent="0.6">
      <c r="A688" s="39"/>
      <c r="B688" s="39"/>
      <c r="C688" s="39"/>
      <c r="D688" s="44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  <row r="689" spans="1:31" ht="19.5" customHeight="1" x14ac:dyDescent="0.6">
      <c r="A689" s="39"/>
      <c r="B689" s="39"/>
      <c r="C689" s="39"/>
      <c r="D689" s="44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  <row r="690" spans="1:31" ht="19.5" customHeight="1" x14ac:dyDescent="0.6">
      <c r="A690" s="39"/>
      <c r="B690" s="39"/>
      <c r="C690" s="39"/>
      <c r="D690" s="44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</row>
    <row r="691" spans="1:31" ht="19.5" customHeight="1" x14ac:dyDescent="0.6">
      <c r="A691" s="39"/>
      <c r="B691" s="39"/>
      <c r="C691" s="39"/>
      <c r="D691" s="44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</row>
    <row r="692" spans="1:31" ht="19.5" customHeight="1" x14ac:dyDescent="0.6">
      <c r="A692" s="39"/>
      <c r="B692" s="39"/>
      <c r="C692" s="39"/>
      <c r="D692" s="44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</row>
    <row r="693" spans="1:31" ht="19.5" customHeight="1" x14ac:dyDescent="0.6">
      <c r="A693" s="39"/>
      <c r="B693" s="39"/>
      <c r="C693" s="39"/>
      <c r="D693" s="44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</row>
    <row r="694" spans="1:31" ht="19.5" customHeight="1" x14ac:dyDescent="0.6">
      <c r="A694" s="39"/>
      <c r="B694" s="39"/>
      <c r="C694" s="39"/>
      <c r="D694" s="44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</row>
    <row r="695" spans="1:31" ht="19.5" customHeight="1" x14ac:dyDescent="0.6">
      <c r="A695" s="39"/>
      <c r="B695" s="39"/>
      <c r="C695" s="39"/>
      <c r="D695" s="44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</row>
    <row r="696" spans="1:31" ht="19.5" customHeight="1" x14ac:dyDescent="0.6">
      <c r="A696" s="39"/>
      <c r="B696" s="39"/>
      <c r="C696" s="39"/>
      <c r="D696" s="44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</row>
    <row r="697" spans="1:31" ht="19.5" customHeight="1" x14ac:dyDescent="0.6">
      <c r="A697" s="39"/>
      <c r="B697" s="39"/>
      <c r="C697" s="39"/>
      <c r="D697" s="44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</row>
    <row r="698" spans="1:31" ht="19.5" customHeight="1" x14ac:dyDescent="0.6">
      <c r="A698" s="39"/>
      <c r="B698" s="39"/>
      <c r="C698" s="39"/>
      <c r="D698" s="44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</row>
    <row r="699" spans="1:31" ht="19.5" customHeight="1" x14ac:dyDescent="0.6">
      <c r="A699" s="39"/>
      <c r="B699" s="39"/>
      <c r="C699" s="39"/>
      <c r="D699" s="44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</row>
    <row r="700" spans="1:31" ht="19.5" customHeight="1" x14ac:dyDescent="0.6">
      <c r="A700" s="39"/>
      <c r="B700" s="39"/>
      <c r="C700" s="39"/>
      <c r="D700" s="44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</row>
    <row r="701" spans="1:31" ht="19.5" customHeight="1" x14ac:dyDescent="0.6">
      <c r="A701" s="39"/>
      <c r="B701" s="39"/>
      <c r="C701" s="39"/>
      <c r="D701" s="44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</row>
    <row r="702" spans="1:31" ht="19.5" customHeight="1" x14ac:dyDescent="0.6">
      <c r="A702" s="39"/>
      <c r="B702" s="39"/>
      <c r="C702" s="39"/>
      <c r="D702" s="44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</row>
    <row r="703" spans="1:31" ht="19.5" customHeight="1" x14ac:dyDescent="0.6">
      <c r="A703" s="39"/>
      <c r="B703" s="39"/>
      <c r="C703" s="39"/>
      <c r="D703" s="44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</row>
    <row r="704" spans="1:31" ht="19.5" customHeight="1" x14ac:dyDescent="0.6">
      <c r="A704" s="39"/>
      <c r="B704" s="39"/>
      <c r="C704" s="39"/>
      <c r="D704" s="44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</row>
    <row r="705" spans="1:31" ht="19.5" customHeight="1" x14ac:dyDescent="0.6">
      <c r="A705" s="39"/>
      <c r="B705" s="39"/>
      <c r="C705" s="39"/>
      <c r="D705" s="44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</row>
    <row r="706" spans="1:31" ht="19.5" customHeight="1" x14ac:dyDescent="0.6">
      <c r="A706" s="39"/>
      <c r="B706" s="39"/>
      <c r="C706" s="39"/>
      <c r="D706" s="44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</row>
    <row r="707" spans="1:31" ht="19.5" customHeight="1" x14ac:dyDescent="0.6">
      <c r="A707" s="39"/>
      <c r="B707" s="39"/>
      <c r="C707" s="39"/>
      <c r="D707" s="44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</row>
    <row r="708" spans="1:31" ht="19.5" customHeight="1" x14ac:dyDescent="0.6">
      <c r="A708" s="39"/>
      <c r="B708" s="39"/>
      <c r="C708" s="39"/>
      <c r="D708" s="44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  <row r="709" spans="1:31" ht="19.5" customHeight="1" x14ac:dyDescent="0.6">
      <c r="A709" s="39"/>
      <c r="B709" s="39"/>
      <c r="C709" s="39"/>
      <c r="D709" s="44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</row>
    <row r="710" spans="1:31" ht="19.5" customHeight="1" x14ac:dyDescent="0.6">
      <c r="A710" s="39"/>
      <c r="B710" s="39"/>
      <c r="C710" s="39"/>
      <c r="D710" s="44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</row>
    <row r="711" spans="1:31" ht="19.5" customHeight="1" x14ac:dyDescent="0.6">
      <c r="A711" s="39"/>
      <c r="B711" s="39"/>
      <c r="C711" s="39"/>
      <c r="D711" s="44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</row>
    <row r="712" spans="1:31" ht="19.5" customHeight="1" x14ac:dyDescent="0.6">
      <c r="A712" s="39"/>
      <c r="B712" s="39"/>
      <c r="C712" s="39"/>
      <c r="D712" s="44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</row>
    <row r="713" spans="1:31" ht="19.5" customHeight="1" x14ac:dyDescent="0.6">
      <c r="A713" s="39"/>
      <c r="B713" s="39"/>
      <c r="C713" s="39"/>
      <c r="D713" s="44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</row>
    <row r="714" spans="1:31" ht="19.5" customHeight="1" x14ac:dyDescent="0.6">
      <c r="A714" s="39"/>
      <c r="B714" s="39"/>
      <c r="C714" s="39"/>
      <c r="D714" s="44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</row>
    <row r="715" spans="1:31" ht="19.5" customHeight="1" x14ac:dyDescent="0.6">
      <c r="A715" s="39"/>
      <c r="B715" s="39"/>
      <c r="C715" s="39"/>
      <c r="D715" s="44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</row>
    <row r="716" spans="1:31" ht="19.5" customHeight="1" x14ac:dyDescent="0.6">
      <c r="A716" s="39"/>
      <c r="B716" s="39"/>
      <c r="C716" s="39"/>
      <c r="D716" s="44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</row>
    <row r="717" spans="1:31" ht="19.5" customHeight="1" x14ac:dyDescent="0.6">
      <c r="A717" s="39"/>
      <c r="B717" s="39"/>
      <c r="C717" s="39"/>
      <c r="D717" s="44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</row>
    <row r="718" spans="1:31" ht="19.5" customHeight="1" x14ac:dyDescent="0.6">
      <c r="A718" s="39"/>
      <c r="B718" s="39"/>
      <c r="C718" s="39"/>
      <c r="D718" s="44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</row>
    <row r="719" spans="1:31" ht="19.5" customHeight="1" x14ac:dyDescent="0.6">
      <c r="A719" s="39"/>
      <c r="B719" s="39"/>
      <c r="C719" s="39"/>
      <c r="D719" s="44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</row>
    <row r="720" spans="1:31" ht="19.5" customHeight="1" x14ac:dyDescent="0.6">
      <c r="A720" s="39"/>
      <c r="B720" s="39"/>
      <c r="C720" s="39"/>
      <c r="D720" s="44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  <row r="721" spans="1:31" ht="19.5" customHeight="1" x14ac:dyDescent="0.6">
      <c r="A721" s="39"/>
      <c r="B721" s="39"/>
      <c r="C721" s="39"/>
      <c r="D721" s="44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</row>
    <row r="722" spans="1:31" ht="19.5" customHeight="1" x14ac:dyDescent="0.6">
      <c r="A722" s="39"/>
      <c r="B722" s="39"/>
      <c r="C722" s="39"/>
      <c r="D722" s="44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</row>
    <row r="723" spans="1:31" ht="19.5" customHeight="1" x14ac:dyDescent="0.6">
      <c r="A723" s="39"/>
      <c r="B723" s="39"/>
      <c r="C723" s="39"/>
      <c r="D723" s="44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</row>
    <row r="724" spans="1:31" ht="19.5" customHeight="1" x14ac:dyDescent="0.6">
      <c r="A724" s="39"/>
      <c r="B724" s="39"/>
      <c r="C724" s="39"/>
      <c r="D724" s="44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</row>
    <row r="725" spans="1:31" ht="19.5" customHeight="1" x14ac:dyDescent="0.6">
      <c r="A725" s="39"/>
      <c r="B725" s="39"/>
      <c r="C725" s="39"/>
      <c r="D725" s="44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</row>
    <row r="726" spans="1:31" ht="19.5" customHeight="1" x14ac:dyDescent="0.6">
      <c r="A726" s="39"/>
      <c r="B726" s="39"/>
      <c r="C726" s="39"/>
      <c r="D726" s="44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</row>
    <row r="727" spans="1:31" ht="19.5" customHeight="1" x14ac:dyDescent="0.6">
      <c r="A727" s="39"/>
      <c r="B727" s="39"/>
      <c r="C727" s="39"/>
      <c r="D727" s="44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</row>
    <row r="728" spans="1:31" ht="19.5" customHeight="1" x14ac:dyDescent="0.6">
      <c r="A728" s="39"/>
      <c r="B728" s="39"/>
      <c r="C728" s="39"/>
      <c r="D728" s="44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</row>
    <row r="729" spans="1:31" ht="19.5" customHeight="1" x14ac:dyDescent="0.6">
      <c r="A729" s="39"/>
      <c r="B729" s="39"/>
      <c r="C729" s="39"/>
      <c r="D729" s="44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</row>
    <row r="730" spans="1:31" ht="19.5" customHeight="1" x14ac:dyDescent="0.6">
      <c r="A730" s="39"/>
      <c r="B730" s="39"/>
      <c r="C730" s="39"/>
      <c r="D730" s="44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</row>
    <row r="731" spans="1:31" ht="19.5" customHeight="1" x14ac:dyDescent="0.6">
      <c r="A731" s="39"/>
      <c r="B731" s="39"/>
      <c r="C731" s="39"/>
      <c r="D731" s="44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</row>
    <row r="732" spans="1:31" ht="19.5" customHeight="1" x14ac:dyDescent="0.6">
      <c r="A732" s="39"/>
      <c r="B732" s="39"/>
      <c r="C732" s="39"/>
      <c r="D732" s="44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</row>
    <row r="733" spans="1:31" ht="19.5" customHeight="1" x14ac:dyDescent="0.6">
      <c r="A733" s="39"/>
      <c r="B733" s="39"/>
      <c r="C733" s="39"/>
      <c r="D733" s="44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</row>
    <row r="734" spans="1:31" ht="19.5" customHeight="1" x14ac:dyDescent="0.6">
      <c r="A734" s="39"/>
      <c r="B734" s="39"/>
      <c r="C734" s="39"/>
      <c r="D734" s="44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</row>
    <row r="735" spans="1:31" ht="19.5" customHeight="1" x14ac:dyDescent="0.6">
      <c r="A735" s="39"/>
      <c r="B735" s="39"/>
      <c r="C735" s="39"/>
      <c r="D735" s="44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  <row r="736" spans="1:31" ht="19.5" customHeight="1" x14ac:dyDescent="0.6">
      <c r="A736" s="39"/>
      <c r="B736" s="39"/>
      <c r="C736" s="39"/>
      <c r="D736" s="44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</row>
    <row r="737" spans="1:31" ht="19.5" customHeight="1" x14ac:dyDescent="0.6">
      <c r="A737" s="39"/>
      <c r="B737" s="39"/>
      <c r="C737" s="39"/>
      <c r="D737" s="44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</row>
    <row r="738" spans="1:31" ht="19.5" customHeight="1" x14ac:dyDescent="0.6">
      <c r="A738" s="39"/>
      <c r="B738" s="39"/>
      <c r="C738" s="39"/>
      <c r="D738" s="44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</row>
    <row r="739" spans="1:31" ht="19.5" customHeight="1" x14ac:dyDescent="0.6">
      <c r="A739" s="39"/>
      <c r="B739" s="39"/>
      <c r="C739" s="39"/>
      <c r="D739" s="44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</row>
    <row r="740" spans="1:31" ht="19.5" customHeight="1" x14ac:dyDescent="0.6">
      <c r="A740" s="39"/>
      <c r="B740" s="39"/>
      <c r="C740" s="39"/>
      <c r="D740" s="44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</row>
    <row r="741" spans="1:31" ht="19.5" customHeight="1" x14ac:dyDescent="0.6">
      <c r="A741" s="39"/>
      <c r="B741" s="39"/>
      <c r="C741" s="39"/>
      <c r="D741" s="44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</row>
    <row r="742" spans="1:31" ht="19.5" customHeight="1" x14ac:dyDescent="0.6">
      <c r="A742" s="39"/>
      <c r="B742" s="39"/>
      <c r="C742" s="39"/>
      <c r="D742" s="44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</row>
    <row r="743" spans="1:31" ht="19.5" customHeight="1" x14ac:dyDescent="0.6">
      <c r="A743" s="39"/>
      <c r="B743" s="39"/>
      <c r="C743" s="39"/>
      <c r="D743" s="44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</row>
    <row r="744" spans="1:31" ht="19.5" customHeight="1" x14ac:dyDescent="0.6">
      <c r="A744" s="39"/>
      <c r="B744" s="39"/>
      <c r="C744" s="39"/>
      <c r="D744" s="44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  <row r="745" spans="1:31" ht="19.5" customHeight="1" x14ac:dyDescent="0.6">
      <c r="A745" s="39"/>
      <c r="B745" s="39"/>
      <c r="C745" s="39"/>
      <c r="D745" s="44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</row>
    <row r="746" spans="1:31" ht="19.5" customHeight="1" x14ac:dyDescent="0.6">
      <c r="A746" s="39"/>
      <c r="B746" s="39"/>
      <c r="C746" s="39"/>
      <c r="D746" s="44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</row>
    <row r="747" spans="1:31" ht="19.5" customHeight="1" x14ac:dyDescent="0.6">
      <c r="A747" s="39"/>
      <c r="B747" s="39"/>
      <c r="C747" s="39"/>
      <c r="D747" s="44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</row>
    <row r="748" spans="1:31" ht="19.5" customHeight="1" x14ac:dyDescent="0.6">
      <c r="A748" s="39"/>
      <c r="B748" s="39"/>
      <c r="C748" s="39"/>
      <c r="D748" s="44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</row>
    <row r="749" spans="1:31" ht="19.5" customHeight="1" x14ac:dyDescent="0.6">
      <c r="A749" s="39"/>
      <c r="B749" s="39"/>
      <c r="C749" s="39"/>
      <c r="D749" s="44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</row>
    <row r="750" spans="1:31" ht="19.5" customHeight="1" x14ac:dyDescent="0.6">
      <c r="A750" s="39"/>
      <c r="B750" s="39"/>
      <c r="C750" s="39"/>
      <c r="D750" s="44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</row>
    <row r="751" spans="1:31" ht="19.5" customHeight="1" x14ac:dyDescent="0.6">
      <c r="A751" s="39"/>
      <c r="B751" s="39"/>
      <c r="C751" s="39"/>
      <c r="D751" s="44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</row>
    <row r="752" spans="1:31" ht="19.5" customHeight="1" x14ac:dyDescent="0.6">
      <c r="A752" s="39"/>
      <c r="B752" s="39"/>
      <c r="C752" s="39"/>
      <c r="D752" s="44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</row>
    <row r="753" spans="1:31" ht="19.5" customHeight="1" x14ac:dyDescent="0.6">
      <c r="A753" s="39"/>
      <c r="B753" s="39"/>
      <c r="C753" s="39"/>
      <c r="D753" s="44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</row>
    <row r="754" spans="1:31" ht="19.5" customHeight="1" x14ac:dyDescent="0.6">
      <c r="A754" s="39"/>
      <c r="B754" s="39"/>
      <c r="C754" s="39"/>
      <c r="D754" s="44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</row>
    <row r="755" spans="1:31" ht="19.5" customHeight="1" x14ac:dyDescent="0.6">
      <c r="A755" s="39"/>
      <c r="B755" s="39"/>
      <c r="C755" s="39"/>
      <c r="D755" s="44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</row>
    <row r="756" spans="1:31" ht="19.5" customHeight="1" x14ac:dyDescent="0.6">
      <c r="A756" s="39"/>
      <c r="B756" s="39"/>
      <c r="C756" s="39"/>
      <c r="D756" s="44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</row>
    <row r="757" spans="1:31" ht="19.5" customHeight="1" x14ac:dyDescent="0.6">
      <c r="A757" s="39"/>
      <c r="B757" s="39"/>
      <c r="C757" s="39"/>
      <c r="D757" s="44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</row>
    <row r="758" spans="1:31" ht="19.5" customHeight="1" x14ac:dyDescent="0.6">
      <c r="A758" s="39"/>
      <c r="B758" s="39"/>
      <c r="C758" s="39"/>
      <c r="D758" s="44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</row>
    <row r="759" spans="1:31" ht="19.5" customHeight="1" x14ac:dyDescent="0.6">
      <c r="A759" s="39"/>
      <c r="B759" s="39"/>
      <c r="C759" s="39"/>
      <c r="D759" s="44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</row>
    <row r="760" spans="1:31" ht="19.5" customHeight="1" x14ac:dyDescent="0.6">
      <c r="A760" s="39"/>
      <c r="B760" s="39"/>
      <c r="C760" s="39"/>
      <c r="D760" s="44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</row>
    <row r="761" spans="1:31" ht="19.5" customHeight="1" x14ac:dyDescent="0.6">
      <c r="A761" s="39"/>
      <c r="B761" s="39"/>
      <c r="C761" s="39"/>
      <c r="D761" s="44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</row>
    <row r="762" spans="1:31" ht="19.5" customHeight="1" x14ac:dyDescent="0.6">
      <c r="A762" s="39"/>
      <c r="B762" s="39"/>
      <c r="C762" s="39"/>
      <c r="D762" s="44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</row>
    <row r="763" spans="1:31" ht="19.5" customHeight="1" x14ac:dyDescent="0.6">
      <c r="A763" s="39"/>
      <c r="B763" s="39"/>
      <c r="C763" s="39"/>
      <c r="D763" s="44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</row>
    <row r="764" spans="1:31" ht="19.5" customHeight="1" x14ac:dyDescent="0.6">
      <c r="A764" s="39"/>
      <c r="B764" s="39"/>
      <c r="C764" s="39"/>
      <c r="D764" s="44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</row>
    <row r="765" spans="1:31" ht="19.5" customHeight="1" x14ac:dyDescent="0.6">
      <c r="A765" s="39"/>
      <c r="B765" s="39"/>
      <c r="C765" s="39"/>
      <c r="D765" s="44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</row>
    <row r="766" spans="1:31" ht="19.5" customHeight="1" x14ac:dyDescent="0.6">
      <c r="A766" s="39"/>
      <c r="B766" s="39"/>
      <c r="C766" s="39"/>
      <c r="D766" s="44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</row>
    <row r="767" spans="1:31" ht="19.5" customHeight="1" x14ac:dyDescent="0.6">
      <c r="A767" s="39"/>
      <c r="B767" s="39"/>
      <c r="C767" s="39"/>
      <c r="D767" s="44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</row>
    <row r="768" spans="1:31" ht="19.5" customHeight="1" x14ac:dyDescent="0.6">
      <c r="A768" s="39"/>
      <c r="B768" s="39"/>
      <c r="C768" s="39"/>
      <c r="D768" s="44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</row>
    <row r="769" spans="1:31" ht="19.5" customHeight="1" x14ac:dyDescent="0.6">
      <c r="A769" s="39"/>
      <c r="B769" s="39"/>
      <c r="C769" s="39"/>
      <c r="D769" s="44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</row>
    <row r="770" spans="1:31" ht="19.5" customHeight="1" x14ac:dyDescent="0.6">
      <c r="A770" s="39"/>
      <c r="B770" s="39"/>
      <c r="C770" s="39"/>
      <c r="D770" s="44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</row>
    <row r="771" spans="1:31" ht="19.5" customHeight="1" x14ac:dyDescent="0.6">
      <c r="A771" s="39"/>
      <c r="B771" s="39"/>
      <c r="C771" s="39"/>
      <c r="D771" s="44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</row>
    <row r="772" spans="1:31" ht="19.5" customHeight="1" x14ac:dyDescent="0.6">
      <c r="A772" s="39"/>
      <c r="B772" s="39"/>
      <c r="C772" s="39"/>
      <c r="D772" s="44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</row>
    <row r="773" spans="1:31" ht="19.5" customHeight="1" x14ac:dyDescent="0.6">
      <c r="A773" s="39"/>
      <c r="B773" s="39"/>
      <c r="C773" s="39"/>
      <c r="D773" s="44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</row>
    <row r="774" spans="1:31" ht="19.5" customHeight="1" x14ac:dyDescent="0.6">
      <c r="A774" s="39"/>
      <c r="B774" s="39"/>
      <c r="C774" s="39"/>
      <c r="D774" s="44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</row>
    <row r="775" spans="1:31" ht="19.5" customHeight="1" x14ac:dyDescent="0.6">
      <c r="A775" s="39"/>
      <c r="B775" s="39"/>
      <c r="C775" s="39"/>
      <c r="D775" s="44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</row>
    <row r="776" spans="1:31" ht="19.5" customHeight="1" x14ac:dyDescent="0.6">
      <c r="A776" s="39"/>
      <c r="B776" s="39"/>
      <c r="C776" s="39"/>
      <c r="D776" s="44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</row>
    <row r="777" spans="1:31" ht="19.5" customHeight="1" x14ac:dyDescent="0.6">
      <c r="A777" s="39"/>
      <c r="B777" s="39"/>
      <c r="C777" s="39"/>
      <c r="D777" s="44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</row>
    <row r="778" spans="1:31" ht="19.5" customHeight="1" x14ac:dyDescent="0.6">
      <c r="A778" s="39"/>
      <c r="B778" s="39"/>
      <c r="C778" s="39"/>
      <c r="D778" s="44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</row>
    <row r="779" spans="1:31" ht="19.5" customHeight="1" x14ac:dyDescent="0.6">
      <c r="A779" s="39"/>
      <c r="B779" s="39"/>
      <c r="C779" s="39"/>
      <c r="D779" s="44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</row>
    <row r="780" spans="1:31" ht="19.5" customHeight="1" x14ac:dyDescent="0.6">
      <c r="A780" s="39"/>
      <c r="B780" s="39"/>
      <c r="C780" s="39"/>
      <c r="D780" s="44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</row>
    <row r="781" spans="1:31" ht="19.5" customHeight="1" x14ac:dyDescent="0.6">
      <c r="A781" s="39"/>
      <c r="B781" s="39"/>
      <c r="C781" s="39"/>
      <c r="D781" s="44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</row>
    <row r="782" spans="1:31" ht="19.5" customHeight="1" x14ac:dyDescent="0.6">
      <c r="A782" s="39"/>
      <c r="B782" s="39"/>
      <c r="C782" s="39"/>
      <c r="D782" s="44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</row>
    <row r="783" spans="1:31" ht="19.5" customHeight="1" x14ac:dyDescent="0.6">
      <c r="A783" s="39"/>
      <c r="B783" s="39"/>
      <c r="C783" s="39"/>
      <c r="D783" s="44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</row>
    <row r="784" spans="1:31" ht="19.5" customHeight="1" x14ac:dyDescent="0.6">
      <c r="A784" s="39"/>
      <c r="B784" s="39"/>
      <c r="C784" s="39"/>
      <c r="D784" s="44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</row>
    <row r="785" spans="1:31" ht="19.5" customHeight="1" x14ac:dyDescent="0.6">
      <c r="A785" s="39"/>
      <c r="B785" s="39"/>
      <c r="C785" s="39"/>
      <c r="D785" s="44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</row>
    <row r="786" spans="1:31" ht="19.5" customHeight="1" x14ac:dyDescent="0.6">
      <c r="A786" s="39"/>
      <c r="B786" s="39"/>
      <c r="C786" s="39"/>
      <c r="D786" s="44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</row>
    <row r="787" spans="1:31" ht="19.5" customHeight="1" x14ac:dyDescent="0.6">
      <c r="A787" s="39"/>
      <c r="B787" s="39"/>
      <c r="C787" s="39"/>
      <c r="D787" s="44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</row>
    <row r="788" spans="1:31" ht="19.5" customHeight="1" x14ac:dyDescent="0.6">
      <c r="A788" s="39"/>
      <c r="B788" s="39"/>
      <c r="C788" s="39"/>
      <c r="D788" s="44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</row>
    <row r="789" spans="1:31" ht="19.5" customHeight="1" x14ac:dyDescent="0.6">
      <c r="A789" s="39"/>
      <c r="B789" s="39"/>
      <c r="C789" s="39"/>
      <c r="D789" s="44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</row>
    <row r="790" spans="1:31" ht="19.5" customHeight="1" x14ac:dyDescent="0.6">
      <c r="A790" s="39"/>
      <c r="B790" s="39"/>
      <c r="C790" s="39"/>
      <c r="D790" s="44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</row>
    <row r="791" spans="1:31" ht="19.5" customHeight="1" x14ac:dyDescent="0.6">
      <c r="A791" s="39"/>
      <c r="B791" s="39"/>
      <c r="C791" s="39"/>
      <c r="D791" s="44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</row>
    <row r="792" spans="1:31" ht="19.5" customHeight="1" x14ac:dyDescent="0.6">
      <c r="A792" s="39"/>
      <c r="B792" s="39"/>
      <c r="C792" s="39"/>
      <c r="D792" s="44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</row>
    <row r="793" spans="1:31" ht="19.5" customHeight="1" x14ac:dyDescent="0.6">
      <c r="A793" s="39"/>
      <c r="B793" s="39"/>
      <c r="C793" s="39"/>
      <c r="D793" s="44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</row>
    <row r="794" spans="1:31" ht="19.5" customHeight="1" x14ac:dyDescent="0.6">
      <c r="A794" s="39"/>
      <c r="B794" s="39"/>
      <c r="C794" s="39"/>
      <c r="D794" s="44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</row>
    <row r="795" spans="1:31" ht="19.5" customHeight="1" x14ac:dyDescent="0.6">
      <c r="A795" s="39"/>
      <c r="B795" s="39"/>
      <c r="C795" s="39"/>
      <c r="D795" s="44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</row>
    <row r="796" spans="1:31" ht="19.5" customHeight="1" x14ac:dyDescent="0.6">
      <c r="A796" s="39"/>
      <c r="B796" s="39"/>
      <c r="C796" s="39"/>
      <c r="D796" s="44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</row>
    <row r="797" spans="1:31" ht="19.5" customHeight="1" x14ac:dyDescent="0.6">
      <c r="A797" s="39"/>
      <c r="B797" s="39"/>
      <c r="C797" s="39"/>
      <c r="D797" s="44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</row>
    <row r="798" spans="1:31" ht="19.5" customHeight="1" x14ac:dyDescent="0.6">
      <c r="A798" s="39"/>
      <c r="B798" s="39"/>
      <c r="C798" s="39"/>
      <c r="D798" s="44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</row>
    <row r="799" spans="1:31" ht="19.5" customHeight="1" x14ac:dyDescent="0.6">
      <c r="A799" s="39"/>
      <c r="B799" s="39"/>
      <c r="C799" s="39"/>
      <c r="D799" s="44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</row>
    <row r="800" spans="1:31" ht="19.5" customHeight="1" x14ac:dyDescent="0.6">
      <c r="A800" s="39"/>
      <c r="B800" s="39"/>
      <c r="C800" s="39"/>
      <c r="D800" s="44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</row>
    <row r="801" spans="1:31" ht="19.5" customHeight="1" x14ac:dyDescent="0.6">
      <c r="A801" s="39"/>
      <c r="B801" s="39"/>
      <c r="C801" s="39"/>
      <c r="D801" s="44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</row>
    <row r="802" spans="1:31" ht="19.5" customHeight="1" x14ac:dyDescent="0.6">
      <c r="A802" s="39"/>
      <c r="B802" s="39"/>
      <c r="C802" s="39"/>
      <c r="D802" s="44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</row>
    <row r="803" spans="1:31" ht="19.5" customHeight="1" x14ac:dyDescent="0.6">
      <c r="A803" s="39"/>
      <c r="B803" s="39"/>
      <c r="C803" s="39"/>
      <c r="D803" s="44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</row>
    <row r="804" spans="1:31" ht="19.5" customHeight="1" x14ac:dyDescent="0.6">
      <c r="A804" s="39"/>
      <c r="B804" s="39"/>
      <c r="C804" s="39"/>
      <c r="D804" s="44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</row>
    <row r="805" spans="1:31" ht="19.5" customHeight="1" x14ac:dyDescent="0.6">
      <c r="A805" s="39"/>
      <c r="B805" s="39"/>
      <c r="C805" s="39"/>
      <c r="D805" s="44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  <row r="806" spans="1:31" ht="19.5" customHeight="1" x14ac:dyDescent="0.6">
      <c r="A806" s="39"/>
      <c r="B806" s="39"/>
      <c r="C806" s="39"/>
      <c r="D806" s="44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</row>
    <row r="807" spans="1:31" ht="19.5" customHeight="1" x14ac:dyDescent="0.6">
      <c r="A807" s="39"/>
      <c r="B807" s="39"/>
      <c r="C807" s="39"/>
      <c r="D807" s="44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</row>
    <row r="808" spans="1:31" ht="19.5" customHeight="1" x14ac:dyDescent="0.6">
      <c r="A808" s="39"/>
      <c r="B808" s="39"/>
      <c r="C808" s="39"/>
      <c r="D808" s="44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</row>
    <row r="809" spans="1:31" ht="19.5" customHeight="1" x14ac:dyDescent="0.6">
      <c r="A809" s="39"/>
      <c r="B809" s="39"/>
      <c r="C809" s="39"/>
      <c r="D809" s="44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</row>
    <row r="810" spans="1:31" ht="19.5" customHeight="1" x14ac:dyDescent="0.6">
      <c r="A810" s="39"/>
      <c r="B810" s="39"/>
      <c r="C810" s="39"/>
      <c r="D810" s="44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</row>
    <row r="811" spans="1:31" ht="19.5" customHeight="1" x14ac:dyDescent="0.6">
      <c r="A811" s="39"/>
      <c r="B811" s="39"/>
      <c r="C811" s="39"/>
      <c r="D811" s="44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</row>
    <row r="812" spans="1:31" ht="19.5" customHeight="1" x14ac:dyDescent="0.6">
      <c r="A812" s="39"/>
      <c r="B812" s="39"/>
      <c r="C812" s="39"/>
      <c r="D812" s="44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</row>
    <row r="813" spans="1:31" ht="19.5" customHeight="1" x14ac:dyDescent="0.6">
      <c r="A813" s="39"/>
      <c r="B813" s="39"/>
      <c r="C813" s="39"/>
      <c r="D813" s="44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</row>
    <row r="814" spans="1:31" ht="19.5" customHeight="1" x14ac:dyDescent="0.6">
      <c r="A814" s="39"/>
      <c r="B814" s="39"/>
      <c r="C814" s="39"/>
      <c r="D814" s="44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</row>
    <row r="815" spans="1:31" ht="19.5" customHeight="1" x14ac:dyDescent="0.6">
      <c r="A815" s="39"/>
      <c r="B815" s="39"/>
      <c r="C815" s="39"/>
      <c r="D815" s="44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</row>
    <row r="816" spans="1:31" ht="19.5" customHeight="1" x14ac:dyDescent="0.6">
      <c r="A816" s="39"/>
      <c r="B816" s="39"/>
      <c r="C816" s="39"/>
      <c r="D816" s="44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</row>
    <row r="817" spans="1:31" ht="19.5" customHeight="1" x14ac:dyDescent="0.6">
      <c r="A817" s="39"/>
      <c r="B817" s="39"/>
      <c r="C817" s="39"/>
      <c r="D817" s="44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</row>
    <row r="818" spans="1:31" ht="19.5" customHeight="1" x14ac:dyDescent="0.6">
      <c r="A818" s="39"/>
      <c r="B818" s="39"/>
      <c r="C818" s="39"/>
      <c r="D818" s="44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</row>
    <row r="819" spans="1:31" ht="19.5" customHeight="1" x14ac:dyDescent="0.6">
      <c r="A819" s="39"/>
      <c r="B819" s="39"/>
      <c r="C819" s="39"/>
      <c r="D819" s="44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</row>
    <row r="820" spans="1:31" ht="19.5" customHeight="1" x14ac:dyDescent="0.6">
      <c r="A820" s="39"/>
      <c r="B820" s="39"/>
      <c r="C820" s="39"/>
      <c r="D820" s="44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</row>
    <row r="821" spans="1:31" ht="19.5" customHeight="1" x14ac:dyDescent="0.6">
      <c r="A821" s="39"/>
      <c r="B821" s="39"/>
      <c r="C821" s="39"/>
      <c r="D821" s="44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</row>
    <row r="822" spans="1:31" ht="19.5" customHeight="1" x14ac:dyDescent="0.6">
      <c r="A822" s="39"/>
      <c r="B822" s="39"/>
      <c r="C822" s="39"/>
      <c r="D822" s="44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</row>
    <row r="823" spans="1:31" ht="19.5" customHeight="1" x14ac:dyDescent="0.6">
      <c r="A823" s="39"/>
      <c r="B823" s="39"/>
      <c r="C823" s="39"/>
      <c r="D823" s="44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</row>
    <row r="824" spans="1:31" ht="19.5" customHeight="1" x14ac:dyDescent="0.6">
      <c r="A824" s="39"/>
      <c r="B824" s="39"/>
      <c r="C824" s="39"/>
      <c r="D824" s="44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</row>
    <row r="825" spans="1:31" ht="19.5" customHeight="1" x14ac:dyDescent="0.6">
      <c r="A825" s="39"/>
      <c r="B825" s="39"/>
      <c r="C825" s="39"/>
      <c r="D825" s="44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</row>
    <row r="826" spans="1:31" ht="19.5" customHeight="1" x14ac:dyDescent="0.6">
      <c r="A826" s="39"/>
      <c r="B826" s="39"/>
      <c r="C826" s="39"/>
      <c r="D826" s="44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</row>
    <row r="827" spans="1:31" ht="19.5" customHeight="1" x14ac:dyDescent="0.6">
      <c r="A827" s="39"/>
      <c r="B827" s="39"/>
      <c r="C827" s="39"/>
      <c r="D827" s="44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</row>
    <row r="828" spans="1:31" ht="19.5" customHeight="1" x14ac:dyDescent="0.6">
      <c r="A828" s="39"/>
      <c r="B828" s="39"/>
      <c r="C828" s="39"/>
      <c r="D828" s="44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</row>
    <row r="829" spans="1:31" ht="19.5" customHeight="1" x14ac:dyDescent="0.6">
      <c r="A829" s="39"/>
      <c r="B829" s="39"/>
      <c r="C829" s="39"/>
      <c r="D829" s="44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</row>
    <row r="830" spans="1:31" ht="19.5" customHeight="1" x14ac:dyDescent="0.6">
      <c r="A830" s="39"/>
      <c r="B830" s="39"/>
      <c r="C830" s="39"/>
      <c r="D830" s="44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  <row r="831" spans="1:31" ht="19.5" customHeight="1" x14ac:dyDescent="0.6">
      <c r="A831" s="39"/>
      <c r="B831" s="39"/>
      <c r="C831" s="39"/>
      <c r="D831" s="44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</row>
    <row r="832" spans="1:31" ht="19.5" customHeight="1" x14ac:dyDescent="0.6">
      <c r="A832" s="39"/>
      <c r="B832" s="39"/>
      <c r="C832" s="39"/>
      <c r="D832" s="44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</row>
    <row r="833" spans="1:31" ht="19.5" customHeight="1" x14ac:dyDescent="0.6">
      <c r="A833" s="39"/>
      <c r="B833" s="39"/>
      <c r="C833" s="39"/>
      <c r="D833" s="44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</row>
    <row r="834" spans="1:31" ht="19.5" customHeight="1" x14ac:dyDescent="0.6">
      <c r="A834" s="39"/>
      <c r="B834" s="39"/>
      <c r="C834" s="39"/>
      <c r="D834" s="44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</row>
    <row r="835" spans="1:31" ht="19.5" customHeight="1" x14ac:dyDescent="0.6">
      <c r="A835" s="39"/>
      <c r="B835" s="39"/>
      <c r="C835" s="39"/>
      <c r="D835" s="44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</row>
    <row r="836" spans="1:31" ht="19.5" customHeight="1" x14ac:dyDescent="0.6">
      <c r="A836" s="39"/>
      <c r="B836" s="39"/>
      <c r="C836" s="39"/>
      <c r="D836" s="44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</row>
    <row r="837" spans="1:31" ht="19.5" customHeight="1" x14ac:dyDescent="0.6">
      <c r="A837" s="39"/>
      <c r="B837" s="39"/>
      <c r="C837" s="39"/>
      <c r="D837" s="44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</row>
    <row r="838" spans="1:31" ht="19.5" customHeight="1" x14ac:dyDescent="0.6">
      <c r="A838" s="39"/>
      <c r="B838" s="39"/>
      <c r="C838" s="39"/>
      <c r="D838" s="44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</row>
    <row r="839" spans="1:31" ht="19.5" customHeight="1" x14ac:dyDescent="0.6">
      <c r="A839" s="39"/>
      <c r="B839" s="39"/>
      <c r="C839" s="39"/>
      <c r="D839" s="44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</row>
    <row r="840" spans="1:31" ht="19.5" customHeight="1" x14ac:dyDescent="0.6">
      <c r="A840" s="39"/>
      <c r="B840" s="39"/>
      <c r="C840" s="39"/>
      <c r="D840" s="44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</row>
    <row r="841" spans="1:31" ht="19.5" customHeight="1" x14ac:dyDescent="0.6">
      <c r="A841" s="39"/>
      <c r="B841" s="39"/>
      <c r="C841" s="39"/>
      <c r="D841" s="44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</row>
    <row r="842" spans="1:31" ht="19.5" customHeight="1" x14ac:dyDescent="0.6">
      <c r="A842" s="39"/>
      <c r="B842" s="39"/>
      <c r="C842" s="39"/>
      <c r="D842" s="44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</row>
    <row r="843" spans="1:31" ht="19.5" customHeight="1" x14ac:dyDescent="0.6">
      <c r="A843" s="39"/>
      <c r="B843" s="39"/>
      <c r="C843" s="39"/>
      <c r="D843" s="44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  <row r="844" spans="1:31" ht="19.5" customHeight="1" x14ac:dyDescent="0.6">
      <c r="A844" s="39"/>
      <c r="B844" s="39"/>
      <c r="C844" s="39"/>
      <c r="D844" s="44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</row>
    <row r="845" spans="1:31" ht="19.5" customHeight="1" x14ac:dyDescent="0.6">
      <c r="A845" s="39"/>
      <c r="B845" s="39"/>
      <c r="C845" s="39"/>
      <c r="D845" s="44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</row>
    <row r="846" spans="1:31" ht="19.5" customHeight="1" x14ac:dyDescent="0.6">
      <c r="A846" s="39"/>
      <c r="B846" s="39"/>
      <c r="C846" s="39"/>
      <c r="D846" s="44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</row>
    <row r="847" spans="1:31" ht="19.5" customHeight="1" x14ac:dyDescent="0.6">
      <c r="A847" s="39"/>
      <c r="B847" s="39"/>
      <c r="C847" s="39"/>
      <c r="D847" s="44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</row>
    <row r="848" spans="1:31" ht="19.5" customHeight="1" x14ac:dyDescent="0.6">
      <c r="A848" s="39"/>
      <c r="B848" s="39"/>
      <c r="C848" s="39"/>
      <c r="D848" s="44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</row>
    <row r="849" spans="1:31" ht="19.5" customHeight="1" x14ac:dyDescent="0.6">
      <c r="A849" s="39"/>
      <c r="B849" s="39"/>
      <c r="C849" s="39"/>
      <c r="D849" s="44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</row>
    <row r="850" spans="1:31" ht="19.5" customHeight="1" x14ac:dyDescent="0.6">
      <c r="A850" s="39"/>
      <c r="B850" s="39"/>
      <c r="C850" s="39"/>
      <c r="D850" s="44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</row>
    <row r="851" spans="1:31" ht="19.5" customHeight="1" x14ac:dyDescent="0.6">
      <c r="A851" s="39"/>
      <c r="B851" s="39"/>
      <c r="C851" s="39"/>
      <c r="D851" s="44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</row>
    <row r="852" spans="1:31" ht="19.5" customHeight="1" x14ac:dyDescent="0.6">
      <c r="A852" s="39"/>
      <c r="B852" s="39"/>
      <c r="C852" s="39"/>
      <c r="D852" s="44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</row>
    <row r="853" spans="1:31" ht="19.5" customHeight="1" x14ac:dyDescent="0.6">
      <c r="A853" s="39"/>
      <c r="B853" s="39"/>
      <c r="C853" s="39"/>
      <c r="D853" s="44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</row>
    <row r="854" spans="1:31" ht="19.5" customHeight="1" x14ac:dyDescent="0.6">
      <c r="A854" s="39"/>
      <c r="B854" s="39"/>
      <c r="C854" s="39"/>
      <c r="D854" s="44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</row>
    <row r="855" spans="1:31" ht="19.5" customHeight="1" x14ac:dyDescent="0.6">
      <c r="A855" s="39"/>
      <c r="B855" s="39"/>
      <c r="C855" s="39"/>
      <c r="D855" s="44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</row>
    <row r="856" spans="1:31" ht="19.5" customHeight="1" x14ac:dyDescent="0.6">
      <c r="A856" s="39"/>
      <c r="B856" s="39"/>
      <c r="C856" s="39"/>
      <c r="D856" s="44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</row>
    <row r="857" spans="1:31" ht="19.5" customHeight="1" x14ac:dyDescent="0.6">
      <c r="A857" s="39"/>
      <c r="B857" s="39"/>
      <c r="C857" s="39"/>
      <c r="D857" s="44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</row>
    <row r="858" spans="1:31" ht="19.5" customHeight="1" x14ac:dyDescent="0.6">
      <c r="A858" s="39"/>
      <c r="B858" s="39"/>
      <c r="C858" s="39"/>
      <c r="D858" s="44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</row>
    <row r="859" spans="1:31" ht="19.5" customHeight="1" x14ac:dyDescent="0.6">
      <c r="A859" s="39"/>
      <c r="B859" s="39"/>
      <c r="C859" s="39"/>
      <c r="D859" s="44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  <row r="860" spans="1:31" ht="19.5" customHeight="1" x14ac:dyDescent="0.6">
      <c r="A860" s="39"/>
      <c r="B860" s="39"/>
      <c r="C860" s="39"/>
      <c r="D860" s="44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</row>
    <row r="861" spans="1:31" ht="19.5" customHeight="1" x14ac:dyDescent="0.6">
      <c r="A861" s="39"/>
      <c r="B861" s="39"/>
      <c r="C861" s="39"/>
      <c r="D861" s="44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</row>
    <row r="862" spans="1:31" ht="19.5" customHeight="1" x14ac:dyDescent="0.6">
      <c r="A862" s="39"/>
      <c r="B862" s="39"/>
      <c r="C862" s="39"/>
      <c r="D862" s="44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</row>
    <row r="863" spans="1:31" ht="19.5" customHeight="1" x14ac:dyDescent="0.6">
      <c r="A863" s="39"/>
      <c r="B863" s="39"/>
      <c r="C863" s="39"/>
      <c r="D863" s="44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</row>
    <row r="864" spans="1:31" ht="19.5" customHeight="1" x14ac:dyDescent="0.6">
      <c r="A864" s="39"/>
      <c r="B864" s="39"/>
      <c r="C864" s="39"/>
      <c r="D864" s="44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</row>
    <row r="865" spans="1:31" ht="19.5" customHeight="1" x14ac:dyDescent="0.6">
      <c r="A865" s="39"/>
      <c r="B865" s="39"/>
      <c r="C865" s="39"/>
      <c r="D865" s="44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</row>
    <row r="866" spans="1:31" ht="19.5" customHeight="1" x14ac:dyDescent="0.6">
      <c r="A866" s="39"/>
      <c r="B866" s="39"/>
      <c r="C866" s="39"/>
      <c r="D866" s="44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</row>
    <row r="867" spans="1:31" ht="19.5" customHeight="1" x14ac:dyDescent="0.6">
      <c r="A867" s="39"/>
      <c r="B867" s="39"/>
      <c r="C867" s="39"/>
      <c r="D867" s="44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</row>
    <row r="868" spans="1:31" ht="19.5" customHeight="1" x14ac:dyDescent="0.6">
      <c r="A868" s="39"/>
      <c r="B868" s="39"/>
      <c r="C868" s="39"/>
      <c r="D868" s="44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</row>
    <row r="869" spans="1:31" ht="19.5" customHeight="1" x14ac:dyDescent="0.6">
      <c r="A869" s="39"/>
      <c r="B869" s="39"/>
      <c r="C869" s="39"/>
      <c r="D869" s="44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</row>
    <row r="870" spans="1:31" ht="19.5" customHeight="1" x14ac:dyDescent="0.6">
      <c r="A870" s="39"/>
      <c r="B870" s="39"/>
      <c r="C870" s="39"/>
      <c r="D870" s="44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</row>
    <row r="871" spans="1:31" ht="19.5" customHeight="1" x14ac:dyDescent="0.6">
      <c r="A871" s="39"/>
      <c r="B871" s="39"/>
      <c r="C871" s="39"/>
      <c r="D871" s="44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</row>
    <row r="872" spans="1:31" ht="19.5" customHeight="1" x14ac:dyDescent="0.6">
      <c r="A872" s="39"/>
      <c r="B872" s="39"/>
      <c r="C872" s="39"/>
      <c r="D872" s="44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</row>
    <row r="873" spans="1:31" ht="19.5" customHeight="1" x14ac:dyDescent="0.6">
      <c r="A873" s="39"/>
      <c r="B873" s="39"/>
      <c r="C873" s="39"/>
      <c r="D873" s="44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</row>
    <row r="874" spans="1:31" ht="19.5" customHeight="1" x14ac:dyDescent="0.6">
      <c r="A874" s="39"/>
      <c r="B874" s="39"/>
      <c r="C874" s="39"/>
      <c r="D874" s="44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</row>
    <row r="875" spans="1:31" ht="19.5" customHeight="1" x14ac:dyDescent="0.6">
      <c r="A875" s="39"/>
      <c r="B875" s="39"/>
      <c r="C875" s="39"/>
      <c r="D875" s="44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</row>
    <row r="876" spans="1:31" ht="19.5" customHeight="1" x14ac:dyDescent="0.6">
      <c r="A876" s="39"/>
      <c r="B876" s="39"/>
      <c r="C876" s="39"/>
      <c r="D876" s="44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</row>
    <row r="877" spans="1:31" ht="19.5" customHeight="1" x14ac:dyDescent="0.6">
      <c r="A877" s="39"/>
      <c r="B877" s="39"/>
      <c r="C877" s="39"/>
      <c r="D877" s="44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</row>
    <row r="878" spans="1:31" ht="19.5" customHeight="1" x14ac:dyDescent="0.6">
      <c r="A878" s="39"/>
      <c r="B878" s="39"/>
      <c r="C878" s="39"/>
      <c r="D878" s="44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</row>
    <row r="879" spans="1:31" ht="19.5" customHeight="1" x14ac:dyDescent="0.6">
      <c r="A879" s="39"/>
      <c r="B879" s="39"/>
      <c r="C879" s="39"/>
      <c r="D879" s="44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</row>
    <row r="880" spans="1:31" ht="19.5" customHeight="1" x14ac:dyDescent="0.6">
      <c r="A880" s="39"/>
      <c r="B880" s="39"/>
      <c r="C880" s="39"/>
      <c r="D880" s="44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</row>
    <row r="881" spans="1:31" ht="19.5" customHeight="1" x14ac:dyDescent="0.6">
      <c r="A881" s="39"/>
      <c r="B881" s="39"/>
      <c r="C881" s="39"/>
      <c r="D881" s="44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</row>
    <row r="882" spans="1:31" ht="19.5" customHeight="1" x14ac:dyDescent="0.6">
      <c r="A882" s="39"/>
      <c r="B882" s="39"/>
      <c r="C882" s="39"/>
      <c r="D882" s="44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</row>
    <row r="883" spans="1:31" ht="19.5" customHeight="1" x14ac:dyDescent="0.6">
      <c r="A883" s="39"/>
      <c r="B883" s="39"/>
      <c r="C883" s="39"/>
      <c r="D883" s="44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</row>
    <row r="884" spans="1:31" ht="19.5" customHeight="1" x14ac:dyDescent="0.6">
      <c r="A884" s="39"/>
      <c r="B884" s="39"/>
      <c r="C884" s="39"/>
      <c r="D884" s="44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</row>
    <row r="885" spans="1:31" ht="19.5" customHeight="1" x14ac:dyDescent="0.6">
      <c r="A885" s="39"/>
      <c r="B885" s="39"/>
      <c r="C885" s="39"/>
      <c r="D885" s="44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</row>
    <row r="886" spans="1:31" ht="19.5" customHeight="1" x14ac:dyDescent="0.6">
      <c r="A886" s="39"/>
      <c r="B886" s="39"/>
      <c r="C886" s="39"/>
      <c r="D886" s="44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</row>
    <row r="887" spans="1:31" ht="19.5" customHeight="1" x14ac:dyDescent="0.6">
      <c r="A887" s="39"/>
      <c r="B887" s="39"/>
      <c r="C887" s="39"/>
      <c r="D887" s="44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</row>
    <row r="888" spans="1:31" ht="19.5" customHeight="1" x14ac:dyDescent="0.6">
      <c r="A888" s="39"/>
      <c r="B888" s="39"/>
      <c r="C888" s="39"/>
      <c r="D888" s="44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</row>
    <row r="889" spans="1:31" ht="19.5" customHeight="1" x14ac:dyDescent="0.6">
      <c r="A889" s="39"/>
      <c r="B889" s="39"/>
      <c r="C889" s="39"/>
      <c r="D889" s="44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</row>
    <row r="890" spans="1:31" ht="19.5" customHeight="1" x14ac:dyDescent="0.6">
      <c r="A890" s="39"/>
      <c r="B890" s="39"/>
      <c r="C890" s="39"/>
      <c r="D890" s="44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</row>
    <row r="891" spans="1:31" ht="19.5" customHeight="1" x14ac:dyDescent="0.6">
      <c r="A891" s="39"/>
      <c r="B891" s="39"/>
      <c r="C891" s="39"/>
      <c r="D891" s="44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</row>
    <row r="892" spans="1:31" ht="19.5" customHeight="1" x14ac:dyDescent="0.6">
      <c r="A892" s="39"/>
      <c r="B892" s="39"/>
      <c r="C892" s="39"/>
      <c r="D892" s="44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</row>
    <row r="893" spans="1:31" ht="19.5" customHeight="1" x14ac:dyDescent="0.6">
      <c r="A893" s="39"/>
      <c r="B893" s="39"/>
      <c r="C893" s="39"/>
      <c r="D893" s="44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</row>
    <row r="894" spans="1:31" ht="19.5" customHeight="1" x14ac:dyDescent="0.6">
      <c r="A894" s="39"/>
      <c r="B894" s="39"/>
      <c r="C894" s="39"/>
      <c r="D894" s="44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</row>
    <row r="895" spans="1:31" ht="19.5" customHeight="1" x14ac:dyDescent="0.6">
      <c r="A895" s="39"/>
      <c r="B895" s="39"/>
      <c r="C895" s="39"/>
      <c r="D895" s="44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</row>
    <row r="896" spans="1:31" ht="19.5" customHeight="1" x14ac:dyDescent="0.6">
      <c r="A896" s="39"/>
      <c r="B896" s="39"/>
      <c r="C896" s="39"/>
      <c r="D896" s="44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  <row r="897" spans="1:31" ht="19.5" customHeight="1" x14ac:dyDescent="0.6">
      <c r="A897" s="39"/>
      <c r="B897" s="39"/>
      <c r="C897" s="39"/>
      <c r="D897" s="44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</row>
    <row r="898" spans="1:31" ht="19.5" customHeight="1" x14ac:dyDescent="0.6">
      <c r="A898" s="39"/>
      <c r="B898" s="39"/>
      <c r="C898" s="39"/>
      <c r="D898" s="44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</row>
    <row r="899" spans="1:31" ht="19.5" customHeight="1" x14ac:dyDescent="0.6">
      <c r="A899" s="39"/>
      <c r="B899" s="39"/>
      <c r="C899" s="39"/>
      <c r="D899" s="44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</row>
    <row r="900" spans="1:31" ht="19.5" customHeight="1" x14ac:dyDescent="0.6">
      <c r="A900" s="39"/>
      <c r="B900" s="39"/>
      <c r="C900" s="39"/>
      <c r="D900" s="44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  <row r="901" spans="1:31" ht="19.5" customHeight="1" x14ac:dyDescent="0.6">
      <c r="A901" s="39"/>
      <c r="B901" s="39"/>
      <c r="C901" s="39"/>
      <c r="D901" s="44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</row>
    <row r="902" spans="1:31" ht="19.5" customHeight="1" x14ac:dyDescent="0.6">
      <c r="A902" s="39"/>
      <c r="B902" s="39"/>
      <c r="C902" s="39"/>
      <c r="D902" s="44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</row>
    <row r="903" spans="1:31" ht="19.5" customHeight="1" x14ac:dyDescent="0.6">
      <c r="A903" s="39"/>
      <c r="B903" s="39"/>
      <c r="C903" s="39"/>
      <c r="D903" s="44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</row>
    <row r="904" spans="1:31" ht="19.5" customHeight="1" x14ac:dyDescent="0.6">
      <c r="A904" s="39"/>
      <c r="B904" s="39"/>
      <c r="C904" s="39"/>
      <c r="D904" s="44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</row>
    <row r="905" spans="1:31" ht="19.5" customHeight="1" x14ac:dyDescent="0.6">
      <c r="A905" s="39"/>
      <c r="B905" s="39"/>
      <c r="C905" s="39"/>
      <c r="D905" s="44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</row>
    <row r="906" spans="1:31" ht="19.5" customHeight="1" x14ac:dyDescent="0.6">
      <c r="A906" s="39"/>
      <c r="B906" s="39"/>
      <c r="C906" s="39"/>
      <c r="D906" s="44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</row>
    <row r="907" spans="1:31" ht="19.5" customHeight="1" x14ac:dyDescent="0.6">
      <c r="A907" s="39"/>
      <c r="B907" s="39"/>
      <c r="C907" s="39"/>
      <c r="D907" s="44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</row>
    <row r="908" spans="1:31" ht="19.5" customHeight="1" x14ac:dyDescent="0.6">
      <c r="A908" s="39"/>
      <c r="B908" s="39"/>
      <c r="C908" s="39"/>
      <c r="D908" s="44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</row>
    <row r="909" spans="1:31" ht="19.5" customHeight="1" x14ac:dyDescent="0.6">
      <c r="A909" s="39"/>
      <c r="B909" s="39"/>
      <c r="C909" s="39"/>
      <c r="D909" s="44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</row>
    <row r="910" spans="1:31" ht="19.5" customHeight="1" x14ac:dyDescent="0.6">
      <c r="A910" s="39"/>
      <c r="B910" s="39"/>
      <c r="C910" s="39"/>
      <c r="D910" s="44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</row>
    <row r="911" spans="1:31" ht="19.5" customHeight="1" x14ac:dyDescent="0.6">
      <c r="A911" s="39"/>
      <c r="B911" s="39"/>
      <c r="C911" s="39"/>
      <c r="D911" s="44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</row>
    <row r="912" spans="1:31" ht="19.5" customHeight="1" x14ac:dyDescent="0.6">
      <c r="A912" s="39"/>
      <c r="B912" s="39"/>
      <c r="C912" s="39"/>
      <c r="D912" s="44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</row>
    <row r="913" spans="1:31" ht="19.5" customHeight="1" x14ac:dyDescent="0.6">
      <c r="A913" s="39"/>
      <c r="B913" s="39"/>
      <c r="C913" s="39"/>
      <c r="D913" s="44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</row>
    <row r="914" spans="1:31" ht="19.5" customHeight="1" x14ac:dyDescent="0.6">
      <c r="A914" s="39"/>
      <c r="B914" s="39"/>
      <c r="C914" s="39"/>
      <c r="D914" s="44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</row>
    <row r="915" spans="1:31" ht="19.5" customHeight="1" x14ac:dyDescent="0.6">
      <c r="A915" s="39"/>
      <c r="B915" s="39"/>
      <c r="C915" s="39"/>
      <c r="D915" s="44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</row>
    <row r="916" spans="1:31" ht="19.5" customHeight="1" x14ac:dyDescent="0.6">
      <c r="A916" s="39"/>
      <c r="B916" s="39"/>
      <c r="C916" s="39"/>
      <c r="D916" s="44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</row>
    <row r="917" spans="1:31" ht="19.5" customHeight="1" x14ac:dyDescent="0.6">
      <c r="A917" s="39"/>
      <c r="B917" s="39"/>
      <c r="C917" s="39"/>
      <c r="D917" s="44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</row>
    <row r="918" spans="1:31" ht="19.5" customHeight="1" x14ac:dyDescent="0.6">
      <c r="A918" s="39"/>
      <c r="B918" s="39"/>
      <c r="C918" s="39"/>
      <c r="D918" s="44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</row>
    <row r="919" spans="1:31" ht="19.5" customHeight="1" x14ac:dyDescent="0.6">
      <c r="A919" s="39"/>
      <c r="B919" s="39"/>
      <c r="C919" s="39"/>
      <c r="D919" s="44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</row>
    <row r="920" spans="1:31" ht="19.5" customHeight="1" x14ac:dyDescent="0.6">
      <c r="A920" s="39"/>
      <c r="B920" s="39"/>
      <c r="C920" s="39"/>
      <c r="D920" s="44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</row>
    <row r="921" spans="1:31" ht="19.5" customHeight="1" x14ac:dyDescent="0.6">
      <c r="A921" s="39"/>
      <c r="B921" s="39"/>
      <c r="C921" s="39"/>
      <c r="D921" s="44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</row>
    <row r="922" spans="1:31" ht="19.5" customHeight="1" x14ac:dyDescent="0.6">
      <c r="A922" s="39"/>
      <c r="B922" s="39"/>
      <c r="C922" s="39"/>
      <c r="D922" s="44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</row>
    <row r="923" spans="1:31" ht="19.5" customHeight="1" x14ac:dyDescent="0.6">
      <c r="A923" s="39"/>
      <c r="B923" s="39"/>
      <c r="C923" s="39"/>
      <c r="D923" s="44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</row>
    <row r="924" spans="1:31" ht="19.5" customHeight="1" x14ac:dyDescent="0.6">
      <c r="A924" s="39"/>
      <c r="B924" s="39"/>
      <c r="C924" s="39"/>
      <c r="D924" s="44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</row>
    <row r="925" spans="1:31" ht="19.5" customHeight="1" x14ac:dyDescent="0.6">
      <c r="A925" s="39"/>
      <c r="B925" s="39"/>
      <c r="C925" s="39"/>
      <c r="D925" s="44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</row>
    <row r="926" spans="1:31" ht="19.5" customHeight="1" x14ac:dyDescent="0.6">
      <c r="A926" s="39"/>
      <c r="B926" s="39"/>
      <c r="C926" s="39"/>
      <c r="D926" s="44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</row>
    <row r="927" spans="1:31" ht="19.5" customHeight="1" x14ac:dyDescent="0.6">
      <c r="A927" s="39"/>
      <c r="B927" s="39"/>
      <c r="C927" s="39"/>
      <c r="D927" s="44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</row>
    <row r="928" spans="1:31" ht="19.5" customHeight="1" x14ac:dyDescent="0.6">
      <c r="A928" s="39"/>
      <c r="B928" s="39"/>
      <c r="C928" s="39"/>
      <c r="D928" s="44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</row>
    <row r="929" spans="1:31" ht="19.5" customHeight="1" x14ac:dyDescent="0.6">
      <c r="A929" s="39"/>
      <c r="B929" s="39"/>
      <c r="C929" s="39"/>
      <c r="D929" s="44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</row>
    <row r="930" spans="1:31" ht="19.5" customHeight="1" x14ac:dyDescent="0.6">
      <c r="A930" s="39"/>
      <c r="B930" s="39"/>
      <c r="C930" s="39"/>
      <c r="D930" s="44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</row>
    <row r="931" spans="1:31" ht="19.5" customHeight="1" x14ac:dyDescent="0.6">
      <c r="A931" s="39"/>
      <c r="B931" s="39"/>
      <c r="C931" s="39"/>
      <c r="D931" s="44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</row>
    <row r="932" spans="1:31" ht="19.5" customHeight="1" x14ac:dyDescent="0.6">
      <c r="A932" s="39"/>
      <c r="B932" s="39"/>
      <c r="C932" s="39"/>
      <c r="D932" s="44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</row>
    <row r="933" spans="1:31" ht="19.5" customHeight="1" x14ac:dyDescent="0.6">
      <c r="A933" s="39"/>
      <c r="B933" s="39"/>
      <c r="C933" s="39"/>
      <c r="D933" s="44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</row>
    <row r="934" spans="1:31" ht="19.5" customHeight="1" x14ac:dyDescent="0.6">
      <c r="A934" s="39"/>
      <c r="B934" s="39"/>
      <c r="C934" s="39"/>
      <c r="D934" s="44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</row>
    <row r="935" spans="1:31" ht="19.5" customHeight="1" x14ac:dyDescent="0.6">
      <c r="A935" s="39"/>
      <c r="B935" s="39"/>
      <c r="C935" s="39"/>
      <c r="D935" s="44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</row>
    <row r="936" spans="1:31" ht="19.5" customHeight="1" x14ac:dyDescent="0.6">
      <c r="A936" s="39"/>
      <c r="B936" s="39"/>
      <c r="C936" s="39"/>
      <c r="D936" s="44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</row>
    <row r="937" spans="1:31" ht="19.5" customHeight="1" x14ac:dyDescent="0.6">
      <c r="A937" s="39"/>
      <c r="B937" s="39"/>
      <c r="C937" s="39"/>
      <c r="D937" s="44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</row>
    <row r="938" spans="1:31" ht="19.5" customHeight="1" x14ac:dyDescent="0.6">
      <c r="A938" s="39"/>
      <c r="B938" s="39"/>
      <c r="C938" s="39"/>
      <c r="D938" s="44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</row>
    <row r="939" spans="1:31" ht="19.5" customHeight="1" x14ac:dyDescent="0.6">
      <c r="A939" s="39"/>
      <c r="B939" s="39"/>
      <c r="C939" s="39"/>
      <c r="D939" s="44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</row>
    <row r="940" spans="1:31" ht="19.5" customHeight="1" x14ac:dyDescent="0.6">
      <c r="A940" s="39"/>
      <c r="B940" s="39"/>
      <c r="C940" s="39"/>
      <c r="D940" s="44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</row>
    <row r="941" spans="1:31" ht="19.5" customHeight="1" x14ac:dyDescent="0.6">
      <c r="A941" s="39"/>
      <c r="B941" s="39"/>
      <c r="C941" s="39"/>
      <c r="D941" s="44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</row>
    <row r="942" spans="1:31" ht="19.5" customHeight="1" x14ac:dyDescent="0.6">
      <c r="A942" s="39"/>
      <c r="B942" s="39"/>
      <c r="C942" s="39"/>
      <c r="D942" s="44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</row>
    <row r="943" spans="1:31" ht="19.5" customHeight="1" x14ac:dyDescent="0.6">
      <c r="A943" s="39"/>
      <c r="B943" s="39"/>
      <c r="C943" s="39"/>
      <c r="D943" s="44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</row>
    <row r="944" spans="1:31" ht="19.5" customHeight="1" x14ac:dyDescent="0.6">
      <c r="A944" s="39"/>
      <c r="B944" s="39"/>
      <c r="C944" s="39"/>
      <c r="D944" s="44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</row>
    <row r="945" spans="1:31" ht="19.5" customHeight="1" x14ac:dyDescent="0.6">
      <c r="A945" s="39"/>
      <c r="B945" s="39"/>
      <c r="C945" s="39"/>
      <c r="D945" s="44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</row>
    <row r="946" spans="1:31" ht="19.5" customHeight="1" x14ac:dyDescent="0.6">
      <c r="A946" s="39"/>
      <c r="B946" s="39"/>
      <c r="C946" s="39"/>
      <c r="D946" s="44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</row>
    <row r="947" spans="1:31" ht="19.5" customHeight="1" x14ac:dyDescent="0.6">
      <c r="A947" s="39"/>
      <c r="B947" s="39"/>
      <c r="C947" s="39"/>
      <c r="D947" s="44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</row>
    <row r="948" spans="1:31" ht="19.5" customHeight="1" x14ac:dyDescent="0.6">
      <c r="A948" s="39"/>
      <c r="B948" s="39"/>
      <c r="C948" s="39"/>
      <c r="D948" s="44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  <row r="949" spans="1:31" ht="19.5" customHeight="1" x14ac:dyDescent="0.6">
      <c r="A949" s="39"/>
      <c r="B949" s="39"/>
      <c r="C949" s="39"/>
      <c r="D949" s="44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</row>
    <row r="950" spans="1:31" ht="19.5" customHeight="1" x14ac:dyDescent="0.6">
      <c r="A950" s="39"/>
      <c r="B950" s="39"/>
      <c r="C950" s="39"/>
      <c r="D950" s="44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</row>
    <row r="951" spans="1:31" ht="19.5" customHeight="1" x14ac:dyDescent="0.6">
      <c r="A951" s="39"/>
      <c r="B951" s="39"/>
      <c r="C951" s="39"/>
      <c r="D951" s="44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</row>
    <row r="952" spans="1:31" ht="19.5" customHeight="1" x14ac:dyDescent="0.6">
      <c r="A952" s="39"/>
      <c r="B952" s="39"/>
      <c r="C952" s="39"/>
      <c r="D952" s="44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</row>
    <row r="953" spans="1:31" ht="19.5" customHeight="1" x14ac:dyDescent="0.6">
      <c r="A953" s="39"/>
      <c r="B953" s="39"/>
      <c r="C953" s="39"/>
      <c r="D953" s="44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</row>
    <row r="954" spans="1:31" ht="19.5" customHeight="1" x14ac:dyDescent="0.6">
      <c r="A954" s="39"/>
      <c r="B954" s="39"/>
      <c r="C954" s="39"/>
      <c r="D954" s="44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</row>
    <row r="955" spans="1:31" ht="19.5" customHeight="1" x14ac:dyDescent="0.6">
      <c r="A955" s="39"/>
      <c r="B955" s="39"/>
      <c r="C955" s="39"/>
      <c r="D955" s="44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</row>
    <row r="956" spans="1:31" ht="19.5" customHeight="1" x14ac:dyDescent="0.6">
      <c r="A956" s="39"/>
      <c r="B956" s="39"/>
      <c r="C956" s="39"/>
      <c r="D956" s="44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</row>
    <row r="957" spans="1:31" ht="19.5" customHeight="1" x14ac:dyDescent="0.6">
      <c r="A957" s="39"/>
      <c r="B957" s="39"/>
      <c r="C957" s="39"/>
      <c r="D957" s="44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</row>
    <row r="958" spans="1:31" ht="19.5" customHeight="1" x14ac:dyDescent="0.6">
      <c r="A958" s="39"/>
      <c r="B958" s="39"/>
      <c r="C958" s="39"/>
      <c r="D958" s="44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</row>
    <row r="959" spans="1:31" ht="19.5" customHeight="1" x14ac:dyDescent="0.6">
      <c r="A959" s="39"/>
      <c r="B959" s="39"/>
      <c r="C959" s="39"/>
      <c r="D959" s="44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</row>
    <row r="960" spans="1:31" ht="19.5" customHeight="1" x14ac:dyDescent="0.6">
      <c r="A960" s="39"/>
      <c r="B960" s="39"/>
      <c r="C960" s="39"/>
      <c r="D960" s="44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</row>
    <row r="961" spans="1:31" ht="19.5" customHeight="1" x14ac:dyDescent="0.6">
      <c r="A961" s="39"/>
      <c r="B961" s="39"/>
      <c r="C961" s="39"/>
      <c r="D961" s="44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</row>
    <row r="962" spans="1:31" ht="19.5" customHeight="1" x14ac:dyDescent="0.6">
      <c r="A962" s="39"/>
      <c r="B962" s="39"/>
      <c r="C962" s="39"/>
      <c r="D962" s="44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</row>
    <row r="963" spans="1:31" ht="19.5" customHeight="1" x14ac:dyDescent="0.6">
      <c r="A963" s="39"/>
      <c r="B963" s="39"/>
      <c r="C963" s="39"/>
      <c r="D963" s="44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</row>
    <row r="964" spans="1:31" ht="19.5" customHeight="1" x14ac:dyDescent="0.6">
      <c r="A964" s="39"/>
      <c r="B964" s="39"/>
      <c r="C964" s="39"/>
      <c r="D964" s="44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</row>
    <row r="965" spans="1:31" ht="19.5" customHeight="1" x14ac:dyDescent="0.6">
      <c r="A965" s="39"/>
      <c r="B965" s="39"/>
      <c r="C965" s="39"/>
      <c r="D965" s="44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</row>
    <row r="966" spans="1:31" ht="19.5" customHeight="1" x14ac:dyDescent="0.6">
      <c r="A966" s="39"/>
      <c r="B966" s="39"/>
      <c r="C966" s="39"/>
      <c r="D966" s="44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</row>
    <row r="967" spans="1:31" ht="19.5" customHeight="1" x14ac:dyDescent="0.6">
      <c r="A967" s="39"/>
      <c r="B967" s="39"/>
      <c r="C967" s="39"/>
      <c r="D967" s="44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</row>
    <row r="968" spans="1:31" ht="19.5" customHeight="1" x14ac:dyDescent="0.6">
      <c r="A968" s="39"/>
      <c r="B968" s="39"/>
      <c r="C968" s="39"/>
      <c r="D968" s="44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</row>
    <row r="969" spans="1:31" ht="19.5" customHeight="1" x14ac:dyDescent="0.6">
      <c r="A969" s="39"/>
      <c r="B969" s="39"/>
      <c r="C969" s="39"/>
      <c r="D969" s="44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</row>
    <row r="970" spans="1:31" ht="19.5" customHeight="1" x14ac:dyDescent="0.6">
      <c r="A970" s="39"/>
      <c r="B970" s="39"/>
      <c r="C970" s="39"/>
      <c r="D970" s="44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</row>
    <row r="971" spans="1:31" ht="19.5" customHeight="1" x14ac:dyDescent="0.6">
      <c r="A971" s="39"/>
      <c r="B971" s="39"/>
      <c r="C971" s="39"/>
      <c r="D971" s="44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</row>
    <row r="972" spans="1:31" ht="19.5" customHeight="1" x14ac:dyDescent="0.6">
      <c r="A972" s="39"/>
      <c r="B972" s="39"/>
      <c r="C972" s="39"/>
      <c r="D972" s="44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</row>
    <row r="973" spans="1:31" ht="19.5" customHeight="1" x14ac:dyDescent="0.6">
      <c r="A973" s="39"/>
      <c r="B973" s="39"/>
      <c r="C973" s="39"/>
      <c r="D973" s="44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</row>
    <row r="974" spans="1:31" ht="19.5" customHeight="1" x14ac:dyDescent="0.6">
      <c r="A974" s="39"/>
      <c r="B974" s="39"/>
      <c r="C974" s="39"/>
      <c r="D974" s="44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</row>
    <row r="975" spans="1:31" ht="19.5" customHeight="1" x14ac:dyDescent="0.6">
      <c r="A975" s="39"/>
      <c r="B975" s="39"/>
      <c r="C975" s="39"/>
      <c r="D975" s="44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</row>
    <row r="976" spans="1:31" ht="19.5" customHeight="1" x14ac:dyDescent="0.6">
      <c r="A976" s="39"/>
      <c r="B976" s="39"/>
      <c r="C976" s="39"/>
      <c r="D976" s="44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</row>
    <row r="977" spans="1:31" ht="19.5" customHeight="1" x14ac:dyDescent="0.6">
      <c r="A977" s="39"/>
      <c r="B977" s="39"/>
      <c r="C977" s="39"/>
      <c r="D977" s="44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</row>
    <row r="978" spans="1:31" ht="19.5" customHeight="1" x14ac:dyDescent="0.6">
      <c r="A978" s="39"/>
      <c r="B978" s="39"/>
      <c r="C978" s="39"/>
      <c r="D978" s="44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</row>
    <row r="979" spans="1:31" ht="19.5" customHeight="1" x14ac:dyDescent="0.6">
      <c r="A979" s="39"/>
      <c r="B979" s="39"/>
      <c r="C979" s="39"/>
      <c r="D979" s="44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</row>
    <row r="980" spans="1:31" ht="19.5" customHeight="1" x14ac:dyDescent="0.6">
      <c r="A980" s="39"/>
      <c r="B980" s="39"/>
      <c r="C980" s="39"/>
      <c r="D980" s="44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</row>
    <row r="981" spans="1:31" ht="19.5" customHeight="1" x14ac:dyDescent="0.6">
      <c r="A981" s="39"/>
      <c r="B981" s="39"/>
      <c r="C981" s="39"/>
      <c r="D981" s="44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</row>
    <row r="982" spans="1:31" ht="19.5" customHeight="1" x14ac:dyDescent="0.6">
      <c r="A982" s="39"/>
      <c r="B982" s="39"/>
      <c r="C982" s="39"/>
      <c r="D982" s="44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</row>
    <row r="983" spans="1:31" ht="19.5" customHeight="1" x14ac:dyDescent="0.6">
      <c r="A983" s="39"/>
      <c r="B983" s="39"/>
      <c r="C983" s="39"/>
      <c r="D983" s="44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</row>
    <row r="984" spans="1:31" ht="19.5" customHeight="1" x14ac:dyDescent="0.6">
      <c r="A984" s="39"/>
      <c r="B984" s="39"/>
      <c r="C984" s="39"/>
      <c r="D984" s="44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</row>
    <row r="985" spans="1:31" ht="19.5" customHeight="1" x14ac:dyDescent="0.6">
      <c r="A985" s="39"/>
      <c r="B985" s="39"/>
      <c r="C985" s="39"/>
      <c r="D985" s="44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</row>
    <row r="986" spans="1:31" ht="19.5" customHeight="1" x14ac:dyDescent="0.6">
      <c r="A986" s="39"/>
      <c r="B986" s="39"/>
      <c r="C986" s="39"/>
      <c r="D986" s="44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</row>
    <row r="987" spans="1:31" ht="19.5" customHeight="1" x14ac:dyDescent="0.6">
      <c r="A987" s="39"/>
      <c r="B987" s="39"/>
      <c r="C987" s="39"/>
      <c r="D987" s="44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</row>
    <row r="988" spans="1:31" ht="19.5" customHeight="1" x14ac:dyDescent="0.6">
      <c r="A988" s="39"/>
      <c r="B988" s="39"/>
      <c r="C988" s="39"/>
      <c r="D988" s="44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</row>
    <row r="989" spans="1:31" ht="19.5" customHeight="1" x14ac:dyDescent="0.6">
      <c r="A989" s="39"/>
      <c r="B989" s="39"/>
      <c r="C989" s="39"/>
      <c r="D989" s="44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</row>
    <row r="990" spans="1:31" ht="19.5" customHeight="1" x14ac:dyDescent="0.6">
      <c r="A990" s="39"/>
      <c r="B990" s="39"/>
      <c r="C990" s="39"/>
      <c r="D990" s="44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</row>
    <row r="991" spans="1:31" ht="19.5" customHeight="1" x14ac:dyDescent="0.6">
      <c r="A991" s="39"/>
      <c r="B991" s="39"/>
      <c r="C991" s="39"/>
      <c r="D991" s="44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</row>
    <row r="992" spans="1:31" ht="19.5" customHeight="1" x14ac:dyDescent="0.6">
      <c r="A992" s="39"/>
      <c r="B992" s="39"/>
      <c r="C992" s="39"/>
      <c r="D992" s="44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</row>
    <row r="993" spans="1:31" ht="19.5" customHeight="1" x14ac:dyDescent="0.6">
      <c r="A993" s="39"/>
      <c r="B993" s="39"/>
      <c r="C993" s="39"/>
      <c r="D993" s="44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</row>
    <row r="994" spans="1:31" ht="19.5" customHeight="1" x14ac:dyDescent="0.6">
      <c r="A994" s="39"/>
      <c r="B994" s="39"/>
      <c r="C994" s="39"/>
      <c r="D994" s="44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</row>
    <row r="995" spans="1:31" ht="19.5" customHeight="1" x14ac:dyDescent="0.6">
      <c r="A995" s="39"/>
      <c r="B995" s="39"/>
      <c r="C995" s="39"/>
      <c r="D995" s="44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</row>
    <row r="996" spans="1:31" ht="19.5" customHeight="1" x14ac:dyDescent="0.6">
      <c r="A996" s="39"/>
      <c r="B996" s="39"/>
      <c r="C996" s="39"/>
      <c r="D996" s="44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</row>
    <row r="997" spans="1:31" ht="19.5" customHeight="1" x14ac:dyDescent="0.6">
      <c r="A997" s="39"/>
      <c r="B997" s="39"/>
      <c r="C997" s="39"/>
      <c r="D997" s="44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</row>
    <row r="998" spans="1:31" ht="19.5" customHeight="1" x14ac:dyDescent="0.6">
      <c r="A998" s="39"/>
      <c r="B998" s="39"/>
      <c r="C998" s="39"/>
      <c r="D998" s="44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</row>
    <row r="999" spans="1:31" ht="19.5" customHeight="1" x14ac:dyDescent="0.6">
      <c r="A999" s="39"/>
      <c r="B999" s="39"/>
      <c r="C999" s="39"/>
      <c r="D999" s="44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</row>
    <row r="1000" spans="1:31" ht="19.5" customHeight="1" x14ac:dyDescent="0.6">
      <c r="A1000" s="39"/>
      <c r="B1000" s="39"/>
      <c r="C1000" s="39"/>
      <c r="D1000" s="44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</row>
    <row r="1001" spans="1:31" ht="19.5" customHeight="1" x14ac:dyDescent="0.6">
      <c r="A1001" s="39"/>
      <c r="B1001" s="39"/>
      <c r="C1001" s="39"/>
      <c r="D1001" s="44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</row>
    <row r="1002" spans="1:31" ht="19.5" customHeight="1" x14ac:dyDescent="0.6">
      <c r="A1002" s="39"/>
      <c r="B1002" s="39"/>
      <c r="C1002" s="39"/>
      <c r="D1002" s="44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</row>
    <row r="1003" spans="1:31" ht="19.5" customHeight="1" x14ac:dyDescent="0.6">
      <c r="A1003" s="39"/>
      <c r="B1003" s="39"/>
      <c r="C1003" s="39"/>
      <c r="D1003" s="44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</row>
    <row r="1004" spans="1:31" ht="19.5" customHeight="1" x14ac:dyDescent="0.6">
      <c r="A1004" s="39"/>
      <c r="B1004" s="39"/>
      <c r="C1004" s="39"/>
      <c r="D1004" s="44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</row>
    <row r="1005" spans="1:31" ht="19.5" customHeight="1" x14ac:dyDescent="0.6">
      <c r="A1005" s="39"/>
      <c r="B1005" s="39"/>
      <c r="C1005" s="39"/>
      <c r="D1005" s="44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999"/>
  <sheetViews>
    <sheetView topLeftCell="A31" workbookViewId="0">
      <selection activeCell="E51" sqref="E51"/>
    </sheetView>
  </sheetViews>
  <sheetFormatPr defaultColWidth="10.08203125" defaultRowHeight="15" customHeight="1" x14ac:dyDescent="0.35"/>
  <cols>
    <col min="1" max="1" width="3.9140625" style="79" customWidth="1"/>
    <col min="2" max="2" width="5.4140625" style="79" customWidth="1"/>
    <col min="3" max="3" width="5.08203125" style="79" customWidth="1"/>
    <col min="4" max="4" width="7.6640625" style="79" customWidth="1"/>
    <col min="5" max="5" width="27.6640625" style="79" customWidth="1"/>
    <col min="6" max="6" width="9.08203125" style="79" customWidth="1"/>
    <col min="7" max="7" width="5" style="79" hidden="1" customWidth="1"/>
    <col min="8" max="8" width="13.58203125" style="79" customWidth="1"/>
    <col min="9" max="9" width="3.6640625" style="79" hidden="1" customWidth="1"/>
    <col min="10" max="10" width="14.58203125" style="79" customWidth="1"/>
    <col min="11" max="11" width="5.08203125" style="79" hidden="1" customWidth="1"/>
    <col min="12" max="12" width="13.58203125" style="79" customWidth="1"/>
    <col min="13" max="13" width="6" style="79" hidden="1" customWidth="1"/>
    <col min="14" max="14" width="13.58203125" style="79" customWidth="1"/>
    <col min="15" max="15" width="3.58203125" style="79" hidden="1" customWidth="1"/>
    <col min="16" max="16" width="13.58203125" style="79" customWidth="1"/>
    <col min="17" max="17" width="3.1640625" style="79" hidden="1" customWidth="1"/>
    <col min="18" max="18" width="8.4140625" style="79" hidden="1" customWidth="1"/>
    <col min="19" max="19" width="14.1640625" style="79" customWidth="1"/>
    <col min="20" max="31" width="9.08203125" style="79" customWidth="1"/>
    <col min="32" max="16384" width="10.08203125" style="79"/>
  </cols>
  <sheetData>
    <row r="1" spans="1:31" ht="18.75" customHeight="1" x14ac:dyDescent="0.6">
      <c r="A1" s="2"/>
      <c r="B1" s="39"/>
      <c r="C1" s="39"/>
      <c r="D1" s="44"/>
      <c r="E1" s="39"/>
      <c r="F1" s="39"/>
      <c r="G1" s="57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>
        <v>10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6">
      <c r="A2" s="2"/>
      <c r="B2" s="86" t="s">
        <v>0</v>
      </c>
      <c r="C2" s="87"/>
      <c r="D2" s="87"/>
      <c r="E2" s="87"/>
      <c r="F2" s="88"/>
      <c r="G2" s="58"/>
      <c r="H2" s="103" t="s">
        <v>87</v>
      </c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6">
      <c r="A3" s="2"/>
      <c r="B3" s="86" t="str">
        <f>ฉบับนักเรียน!A3</f>
        <v>นางสาวธวัลรัตน์ ยศเรือง  นางสาวอรพิชา อรุโณทัย</v>
      </c>
      <c r="C3" s="87"/>
      <c r="D3" s="87"/>
      <c r="E3" s="87"/>
      <c r="F3" s="88"/>
      <c r="G3" s="58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5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8"/>
      <c r="H4" s="19" t="s">
        <v>78</v>
      </c>
      <c r="I4" s="54" t="s">
        <v>77</v>
      </c>
      <c r="J4" s="19" t="s">
        <v>78</v>
      </c>
      <c r="K4" s="54" t="s">
        <v>77</v>
      </c>
      <c r="L4" s="19" t="s">
        <v>78</v>
      </c>
      <c r="M4" s="54" t="s">
        <v>77</v>
      </c>
      <c r="N4" s="19" t="s">
        <v>78</v>
      </c>
      <c r="O4" s="54" t="s">
        <v>77</v>
      </c>
      <c r="P4" s="19" t="s">
        <v>78</v>
      </c>
      <c r="Q4" s="54"/>
      <c r="R4" s="54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5">
      <c r="A5" s="2"/>
      <c r="B5" s="20" t="s">
        <v>66</v>
      </c>
      <c r="C5" s="43" t="str">
        <f>ฉบับครู!B5</f>
        <v>5/7</v>
      </c>
      <c r="D5" s="74">
        <f>ฉบับนักเรียน!C5</f>
        <v>42971</v>
      </c>
      <c r="E5" s="41" t="str">
        <f>ฉบับนักเรียน!D5</f>
        <v>นายขวัญราชันย์  จ้อยจันทร์</v>
      </c>
      <c r="F5" s="25" t="str">
        <f>ฉบับนักเรียน!E5</f>
        <v>ชาย</v>
      </c>
      <c r="G5" s="59">
        <f>(equal1!G5+equal2!G5+equal3!G5)/3</f>
        <v>0</v>
      </c>
      <c r="H5" s="25" t="str">
        <f t="shared" ref="H5:H44" si="0">IF(G5&lt;5,"ปกติ",IF(G5&lt;6,"เสี่ยง","มีปัญหา"))</f>
        <v>ปกติ</v>
      </c>
      <c r="I5" s="25">
        <f>(equal1!I5+equal2!I5+equal3!I5)/3</f>
        <v>0</v>
      </c>
      <c r="J5" s="25" t="str">
        <f t="shared" ref="J5:J44" si="1">IF(I5&lt;4,"ปกติ",IF(I5&lt;5,"เสี่ยง","มีปัญหา"))</f>
        <v>ปกติ</v>
      </c>
      <c r="K5" s="25">
        <f>(equal1!K5+equal2!K5+equal3!K5)/3</f>
        <v>0</v>
      </c>
      <c r="L5" s="25" t="str">
        <f t="shared" ref="L5:L44" si="2">IF(K5&lt;6,"ปกติ",IF(K5&lt;7,"เสี่ยง","มีปัญหา"))</f>
        <v>ปกติ</v>
      </c>
      <c r="M5" s="25">
        <f>(equal1!M5+equal2!M5+equal3!M5)/3</f>
        <v>0</v>
      </c>
      <c r="N5" s="25" t="str">
        <f t="shared" ref="N5:N44" si="3">IF(M5&lt;5,"ปกติ",IF(M5&lt;6,"เสี่ยง","มีปัญหา"))</f>
        <v>ปกติ</v>
      </c>
      <c r="O5" s="25">
        <f>(equal1!O5+equal2!O5+equal3!O5)/3</f>
        <v>0</v>
      </c>
      <c r="P5" s="25" t="str">
        <f t="shared" ref="P5:P44" si="4">IF(O5&gt;4,"มีจุดแข็ง","ไม่มีจุดแข็ง")</f>
        <v>ไม่มีจุดแข็ง</v>
      </c>
      <c r="Q5" s="59">
        <f t="shared" ref="Q5:Q44" si="5">G5+I5+K5+M5</f>
        <v>0</v>
      </c>
      <c r="R5" s="59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5">
      <c r="A6" s="2"/>
      <c r="B6" s="20" t="s">
        <v>13</v>
      </c>
      <c r="C6" s="43" t="str">
        <f>ฉบับครู!B6</f>
        <v>5/7</v>
      </c>
      <c r="D6" s="74">
        <f>ฉบับนักเรียน!C6</f>
        <v>43387</v>
      </c>
      <c r="E6" s="41" t="str">
        <f>ฉบับนักเรียน!D6</f>
        <v>นายณัฐยศ  รสธรรม</v>
      </c>
      <c r="F6" s="25" t="str">
        <f>ฉบับนักเรียน!E6</f>
        <v>ชาย</v>
      </c>
      <c r="G6" s="59">
        <f>(equal1!G6+equal2!G6+equal3!G6)/3</f>
        <v>0</v>
      </c>
      <c r="H6" s="25" t="str">
        <f t="shared" si="0"/>
        <v>ปกติ</v>
      </c>
      <c r="I6" s="25">
        <f>(equal1!I6+equal2!I6+equal3!I6)/3</f>
        <v>0</v>
      </c>
      <c r="J6" s="25" t="str">
        <f t="shared" si="1"/>
        <v>ปกติ</v>
      </c>
      <c r="K6" s="25">
        <f>(equal1!K6+equal2!K6+equal3!K6)/3</f>
        <v>0</v>
      </c>
      <c r="L6" s="25" t="str">
        <f t="shared" si="2"/>
        <v>ปกติ</v>
      </c>
      <c r="M6" s="25">
        <f>(equal1!M6+equal2!M6+equal3!M6)/3</f>
        <v>0</v>
      </c>
      <c r="N6" s="25" t="str">
        <f t="shared" si="3"/>
        <v>ปกติ</v>
      </c>
      <c r="O6" s="25">
        <f>(equal1!O6+equal2!O6+equal3!O6)/3</f>
        <v>0</v>
      </c>
      <c r="P6" s="25" t="str">
        <f t="shared" si="4"/>
        <v>ไม่มีจุดแข็ง</v>
      </c>
      <c r="Q6" s="59">
        <f t="shared" si="5"/>
        <v>0</v>
      </c>
      <c r="R6" s="59">
        <f t="shared" si="6"/>
        <v>0</v>
      </c>
      <c r="S6" s="25" t="str">
        <f t="shared" si="7"/>
        <v>ปกติ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5">
      <c r="A7" s="2"/>
      <c r="B7" s="20" t="s">
        <v>14</v>
      </c>
      <c r="C7" s="43" t="str">
        <f>ฉบับครู!B7</f>
        <v>5/7</v>
      </c>
      <c r="D7" s="74">
        <f>ฉบับนักเรียน!C7</f>
        <v>43422</v>
      </c>
      <c r="E7" s="41" t="str">
        <f>ฉบับนักเรียน!D7</f>
        <v>นายปภังกร  สิทธิบุญชัย</v>
      </c>
      <c r="F7" s="25" t="str">
        <f>ฉบับนักเรียน!E7</f>
        <v>ชาย</v>
      </c>
      <c r="G7" s="59">
        <f>(equal1!G7+equal2!G7+equal3!G7)/3</f>
        <v>0</v>
      </c>
      <c r="H7" s="25" t="str">
        <f t="shared" si="0"/>
        <v>ปกติ</v>
      </c>
      <c r="I7" s="25">
        <f>(equal1!I7+equal2!I7+equal3!I7)/3</f>
        <v>0</v>
      </c>
      <c r="J7" s="25" t="str">
        <f t="shared" si="1"/>
        <v>ปกติ</v>
      </c>
      <c r="K7" s="25">
        <f>(equal1!K7+equal2!K7+equal3!K7)/3</f>
        <v>0</v>
      </c>
      <c r="L7" s="25" t="str">
        <f t="shared" si="2"/>
        <v>ปกติ</v>
      </c>
      <c r="M7" s="25">
        <f>(equal1!M7+equal2!M7+equal3!M7)/3</f>
        <v>0</v>
      </c>
      <c r="N7" s="25" t="str">
        <f t="shared" si="3"/>
        <v>ปกติ</v>
      </c>
      <c r="O7" s="25">
        <f>(equal1!O7+equal2!O7+equal3!O7)/3</f>
        <v>0</v>
      </c>
      <c r="P7" s="25" t="str">
        <f t="shared" si="4"/>
        <v>ไม่มีจุดแข็ง</v>
      </c>
      <c r="Q7" s="59">
        <f t="shared" si="5"/>
        <v>0</v>
      </c>
      <c r="R7" s="59">
        <f t="shared" si="6"/>
        <v>0</v>
      </c>
      <c r="S7" s="25" t="str">
        <f t="shared" si="7"/>
        <v>ปกติ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5">
      <c r="A8" s="2"/>
      <c r="B8" s="20" t="s">
        <v>15</v>
      </c>
      <c r="C8" s="43" t="str">
        <f>ฉบับครู!B8</f>
        <v>5/7</v>
      </c>
      <c r="D8" s="74">
        <f>ฉบับนักเรียน!C8</f>
        <v>43502</v>
      </c>
      <c r="E8" s="41" t="str">
        <f>ฉบับนักเรียน!D8</f>
        <v>นายอติกันต์  จินตนาศิริกุล</v>
      </c>
      <c r="F8" s="25" t="str">
        <f>ฉบับนักเรียน!E8</f>
        <v>ชาย</v>
      </c>
      <c r="G8" s="59">
        <f>(equal1!G8+equal2!G8+equal3!G8)/3</f>
        <v>0</v>
      </c>
      <c r="H8" s="25" t="str">
        <f t="shared" si="0"/>
        <v>ปกติ</v>
      </c>
      <c r="I8" s="25">
        <f>(equal1!I8+equal2!I8+equal3!I8)/3</f>
        <v>0</v>
      </c>
      <c r="J8" s="25" t="str">
        <f t="shared" si="1"/>
        <v>ปกติ</v>
      </c>
      <c r="K8" s="25">
        <f>(equal1!K8+equal2!K8+equal3!K8)/3</f>
        <v>0</v>
      </c>
      <c r="L8" s="25" t="str">
        <f t="shared" si="2"/>
        <v>ปกติ</v>
      </c>
      <c r="M8" s="25">
        <f>(equal1!M8+equal2!M8+equal3!M8)/3</f>
        <v>0</v>
      </c>
      <c r="N8" s="25" t="str">
        <f t="shared" si="3"/>
        <v>ปกติ</v>
      </c>
      <c r="O8" s="25">
        <f>(equal1!O8+equal2!O8+equal3!O8)/3</f>
        <v>0</v>
      </c>
      <c r="P8" s="25" t="str">
        <f t="shared" si="4"/>
        <v>ไม่มีจุดแข็ง</v>
      </c>
      <c r="Q8" s="59">
        <f t="shared" si="5"/>
        <v>0</v>
      </c>
      <c r="R8" s="59">
        <f t="shared" si="6"/>
        <v>0</v>
      </c>
      <c r="S8" s="25" t="str">
        <f t="shared" si="7"/>
        <v>ปกติ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5">
      <c r="A9" s="2"/>
      <c r="B9" s="20" t="s">
        <v>16</v>
      </c>
      <c r="C9" s="43" t="str">
        <f>ฉบับครู!B9</f>
        <v>5/7</v>
      </c>
      <c r="D9" s="74">
        <f>ฉบับนักเรียน!C9</f>
        <v>43532</v>
      </c>
      <c r="E9" s="41" t="str">
        <f>ฉบับนักเรียน!D9</f>
        <v>นายกฤตภาส  มียิ่ง</v>
      </c>
      <c r="F9" s="25" t="str">
        <f>ฉบับนักเรียน!E9</f>
        <v>ชาย</v>
      </c>
      <c r="G9" s="59">
        <f>(equal1!G9+equal2!G9+equal3!G9)/3</f>
        <v>0</v>
      </c>
      <c r="H9" s="25" t="str">
        <f t="shared" si="0"/>
        <v>ปกติ</v>
      </c>
      <c r="I9" s="25">
        <f>(equal1!I9+equal2!I9+equal3!I9)/3</f>
        <v>0</v>
      </c>
      <c r="J9" s="25" t="str">
        <f t="shared" si="1"/>
        <v>ปกติ</v>
      </c>
      <c r="K9" s="25">
        <f>(equal1!K9+equal2!K9+equal3!K9)/3</f>
        <v>0</v>
      </c>
      <c r="L9" s="25" t="str">
        <f t="shared" si="2"/>
        <v>ปกติ</v>
      </c>
      <c r="M9" s="25">
        <f>(equal1!M9+equal2!M9+equal3!M9)/3</f>
        <v>0</v>
      </c>
      <c r="N9" s="25" t="str">
        <f t="shared" si="3"/>
        <v>ปกติ</v>
      </c>
      <c r="O9" s="25">
        <f>(equal1!O9+equal2!O9+equal3!O9)/3</f>
        <v>0</v>
      </c>
      <c r="P9" s="25" t="str">
        <f t="shared" si="4"/>
        <v>ไม่มีจุดแข็ง</v>
      </c>
      <c r="Q9" s="59">
        <f t="shared" si="5"/>
        <v>0</v>
      </c>
      <c r="R9" s="59">
        <f t="shared" si="6"/>
        <v>0</v>
      </c>
      <c r="S9" s="25" t="str">
        <f t="shared" si="7"/>
        <v>ปกติ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5">
      <c r="A10" s="2"/>
      <c r="B10" s="20" t="s">
        <v>17</v>
      </c>
      <c r="C10" s="43" t="str">
        <f>ฉบับครู!B10</f>
        <v>5/7</v>
      </c>
      <c r="D10" s="74">
        <f>ฉบับนักเรียน!C10</f>
        <v>43588</v>
      </c>
      <c r="E10" s="41" t="str">
        <f>ฉบับนักเรียน!D10</f>
        <v>นายปยุต  ศักดิ์ศิริสัมพันธ์</v>
      </c>
      <c r="F10" s="25" t="str">
        <f>ฉบับนักเรียน!E10</f>
        <v>ชาย</v>
      </c>
      <c r="G10" s="59">
        <f>(equal1!G10+equal2!G10+equal3!G10)/3</f>
        <v>0</v>
      </c>
      <c r="H10" s="25" t="str">
        <f t="shared" si="0"/>
        <v>ปกติ</v>
      </c>
      <c r="I10" s="25">
        <f>(equal1!I10+equal2!I10+equal3!I10)/3</f>
        <v>0</v>
      </c>
      <c r="J10" s="25" t="str">
        <f t="shared" si="1"/>
        <v>ปกติ</v>
      </c>
      <c r="K10" s="25">
        <f>(equal1!K10+equal2!K10+equal3!K10)/3</f>
        <v>0</v>
      </c>
      <c r="L10" s="25" t="str">
        <f t="shared" si="2"/>
        <v>ปกติ</v>
      </c>
      <c r="M10" s="25">
        <f>(equal1!M10+equal2!M10+equal3!M10)/3</f>
        <v>0</v>
      </c>
      <c r="N10" s="25" t="str">
        <f t="shared" si="3"/>
        <v>ปกติ</v>
      </c>
      <c r="O10" s="25">
        <f>(equal1!O10+equal2!O10+equal3!O10)/3</f>
        <v>0</v>
      </c>
      <c r="P10" s="25" t="str">
        <f t="shared" si="4"/>
        <v>ไม่มีจุดแข็ง</v>
      </c>
      <c r="Q10" s="59">
        <f t="shared" si="5"/>
        <v>0</v>
      </c>
      <c r="R10" s="59">
        <f t="shared" si="6"/>
        <v>0</v>
      </c>
      <c r="S10" s="25" t="str">
        <f t="shared" si="7"/>
        <v>ปกติ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5">
      <c r="A11" s="2"/>
      <c r="B11" s="20" t="s">
        <v>18</v>
      </c>
      <c r="C11" s="43" t="str">
        <f>ฉบับครู!B11</f>
        <v>5/7</v>
      </c>
      <c r="D11" s="74">
        <f>ฉบับนักเรียน!C11</f>
        <v>43631</v>
      </c>
      <c r="E11" s="41" t="str">
        <f>ฉบับนักเรียน!D11</f>
        <v>นายภัทรพล  จอมคำสิงห์</v>
      </c>
      <c r="F11" s="25" t="str">
        <f>ฉบับนักเรียน!E11</f>
        <v>ชาย</v>
      </c>
      <c r="G11" s="59">
        <f>(equal1!G11+equal2!G11+equal3!G11)/3</f>
        <v>0</v>
      </c>
      <c r="H11" s="25" t="str">
        <f t="shared" si="0"/>
        <v>ปกติ</v>
      </c>
      <c r="I11" s="25">
        <f>(equal1!I11+equal2!I11+equal3!I11)/3</f>
        <v>0</v>
      </c>
      <c r="J11" s="25" t="str">
        <f t="shared" si="1"/>
        <v>ปกติ</v>
      </c>
      <c r="K11" s="25">
        <f>(equal1!K11+equal2!K11+equal3!K11)/3</f>
        <v>0</v>
      </c>
      <c r="L11" s="25" t="str">
        <f t="shared" si="2"/>
        <v>ปกติ</v>
      </c>
      <c r="M11" s="25">
        <f>(equal1!M11+equal2!M11+equal3!M11)/3</f>
        <v>0</v>
      </c>
      <c r="N11" s="25" t="str">
        <f t="shared" si="3"/>
        <v>ปกติ</v>
      </c>
      <c r="O11" s="25">
        <f>(equal1!O11+equal2!O11+equal3!O11)/3</f>
        <v>0</v>
      </c>
      <c r="P11" s="25" t="str">
        <f t="shared" si="4"/>
        <v>ไม่มีจุดแข็ง</v>
      </c>
      <c r="Q11" s="59">
        <f t="shared" si="5"/>
        <v>0</v>
      </c>
      <c r="R11" s="59">
        <f t="shared" si="6"/>
        <v>0</v>
      </c>
      <c r="S11" s="25" t="str">
        <f t="shared" si="7"/>
        <v>ปกติ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5">
      <c r="A12" s="2"/>
      <c r="B12" s="20" t="s">
        <v>19</v>
      </c>
      <c r="C12" s="43" t="str">
        <f>ฉบับครู!B12</f>
        <v>5/7</v>
      </c>
      <c r="D12" s="74">
        <f>ฉบับนักเรียน!C12</f>
        <v>43679</v>
      </c>
      <c r="E12" s="41" t="str">
        <f>ฉบับนักเรียน!D12</f>
        <v>นายพงศกร  สาโพนทัน</v>
      </c>
      <c r="F12" s="25" t="str">
        <f>ฉบับนักเรียน!E12</f>
        <v>ชาย</v>
      </c>
      <c r="G12" s="59">
        <f>(equal1!G12+equal2!G12+equal3!G12)/3</f>
        <v>0</v>
      </c>
      <c r="H12" s="25" t="str">
        <f t="shared" si="0"/>
        <v>ปกติ</v>
      </c>
      <c r="I12" s="25">
        <f>(equal1!I12+equal2!I12+equal3!I12)/3</f>
        <v>0</v>
      </c>
      <c r="J12" s="25" t="str">
        <f t="shared" si="1"/>
        <v>ปกติ</v>
      </c>
      <c r="K12" s="25">
        <f>(equal1!K12+equal2!K12+equal3!K12)/3</f>
        <v>0</v>
      </c>
      <c r="L12" s="25" t="str">
        <f t="shared" si="2"/>
        <v>ปกติ</v>
      </c>
      <c r="M12" s="25">
        <f>(equal1!M12+equal2!M12+equal3!M12)/3</f>
        <v>0</v>
      </c>
      <c r="N12" s="25" t="str">
        <f t="shared" si="3"/>
        <v>ปกติ</v>
      </c>
      <c r="O12" s="25">
        <f>(equal1!O12+equal2!O12+equal3!O12)/3</f>
        <v>0</v>
      </c>
      <c r="P12" s="25" t="str">
        <f t="shared" si="4"/>
        <v>ไม่มีจุดแข็ง</v>
      </c>
      <c r="Q12" s="59">
        <f t="shared" si="5"/>
        <v>0</v>
      </c>
      <c r="R12" s="59">
        <f t="shared" si="6"/>
        <v>0</v>
      </c>
      <c r="S12" s="25" t="str">
        <f t="shared" si="7"/>
        <v>ปกติ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5">
      <c r="A13" s="2"/>
      <c r="B13" s="20" t="s">
        <v>20</v>
      </c>
      <c r="C13" s="43" t="str">
        <f>ฉบับครู!B13</f>
        <v>5/7</v>
      </c>
      <c r="D13" s="74">
        <f>ฉบับนักเรียน!C13</f>
        <v>43686</v>
      </c>
      <c r="E13" s="41" t="str">
        <f>ฉบับนักเรียน!D13</f>
        <v>นายวัชสันห์  นาโควงค์</v>
      </c>
      <c r="F13" s="25" t="str">
        <f>ฉบับนักเรียน!E13</f>
        <v>ชาย</v>
      </c>
      <c r="G13" s="59">
        <f>(equal1!G13+equal2!G13+equal3!G13)/3</f>
        <v>0</v>
      </c>
      <c r="H13" s="25" t="str">
        <f t="shared" si="0"/>
        <v>ปกติ</v>
      </c>
      <c r="I13" s="25">
        <f>(equal1!I13+equal2!I13+equal3!I13)/3</f>
        <v>0</v>
      </c>
      <c r="J13" s="25" t="str">
        <f t="shared" si="1"/>
        <v>ปกติ</v>
      </c>
      <c r="K13" s="25">
        <f>(equal1!K13+equal2!K13+equal3!K13)/3</f>
        <v>0</v>
      </c>
      <c r="L13" s="25" t="str">
        <f t="shared" si="2"/>
        <v>ปกติ</v>
      </c>
      <c r="M13" s="25">
        <f>(equal1!M13+equal2!M13+equal3!M13)/3</f>
        <v>0</v>
      </c>
      <c r="N13" s="25" t="str">
        <f t="shared" si="3"/>
        <v>ปกติ</v>
      </c>
      <c r="O13" s="25">
        <f>(equal1!O13+equal2!O13+equal3!O13)/3</f>
        <v>0</v>
      </c>
      <c r="P13" s="25" t="str">
        <f t="shared" si="4"/>
        <v>ไม่มีจุดแข็ง</v>
      </c>
      <c r="Q13" s="59">
        <f t="shared" si="5"/>
        <v>0</v>
      </c>
      <c r="R13" s="59">
        <f t="shared" si="6"/>
        <v>0</v>
      </c>
      <c r="S13" s="25" t="str">
        <f t="shared" si="7"/>
        <v>ปกติ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5">
      <c r="A14" s="2"/>
      <c r="B14" s="20" t="s">
        <v>21</v>
      </c>
      <c r="C14" s="43" t="str">
        <f>ฉบับครู!B14</f>
        <v>5/7</v>
      </c>
      <c r="D14" s="74">
        <f>ฉบับนักเรียน!C14</f>
        <v>43857</v>
      </c>
      <c r="E14" s="41" t="str">
        <f>ฉบับนักเรียน!D14</f>
        <v>นายธีรวุฒิ  เพ็ญโฉม</v>
      </c>
      <c r="F14" s="25" t="str">
        <f>ฉบับนักเรียน!E14</f>
        <v>ชาย</v>
      </c>
      <c r="G14" s="59">
        <f>(equal1!G14+equal2!G14+equal3!G14)/3</f>
        <v>0</v>
      </c>
      <c r="H14" s="25" t="str">
        <f t="shared" si="0"/>
        <v>ปกติ</v>
      </c>
      <c r="I14" s="25">
        <f>(equal1!I14+equal2!I14+equal3!I14)/3</f>
        <v>0</v>
      </c>
      <c r="J14" s="25" t="str">
        <f t="shared" si="1"/>
        <v>ปกติ</v>
      </c>
      <c r="K14" s="25">
        <f>(equal1!K14+equal2!K14+equal3!K14)/3</f>
        <v>0</v>
      </c>
      <c r="L14" s="25" t="str">
        <f t="shared" si="2"/>
        <v>ปกติ</v>
      </c>
      <c r="M14" s="25">
        <f>(equal1!M14+equal2!M14+equal3!M14)/3</f>
        <v>0</v>
      </c>
      <c r="N14" s="25" t="str">
        <f t="shared" si="3"/>
        <v>ปกติ</v>
      </c>
      <c r="O14" s="25">
        <f>(equal1!O14+equal2!O14+equal3!O14)/3</f>
        <v>0</v>
      </c>
      <c r="P14" s="25" t="str">
        <f t="shared" si="4"/>
        <v>ไม่มีจุดแข็ง</v>
      </c>
      <c r="Q14" s="59">
        <f t="shared" si="5"/>
        <v>0</v>
      </c>
      <c r="R14" s="59">
        <f t="shared" si="6"/>
        <v>0</v>
      </c>
      <c r="S14" s="25" t="str">
        <f t="shared" si="7"/>
        <v>ปกติ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5">
      <c r="A15" s="2"/>
      <c r="B15" s="20" t="s">
        <v>22</v>
      </c>
      <c r="C15" s="43" t="str">
        <f>ฉบับครู!B15</f>
        <v>5/7</v>
      </c>
      <c r="D15" s="74">
        <f>ฉบับนักเรียน!C15</f>
        <v>43867</v>
      </c>
      <c r="E15" s="41" t="str">
        <f>ฉบับนักเรียน!D15</f>
        <v>นายศิวดล  รัตนเกื้อ</v>
      </c>
      <c r="F15" s="25" t="str">
        <f>ฉบับนักเรียน!E15</f>
        <v>ชาย</v>
      </c>
      <c r="G15" s="59">
        <f>(equal1!G15+equal2!G15+equal3!G15)/3</f>
        <v>0</v>
      </c>
      <c r="H15" s="25" t="str">
        <f t="shared" si="0"/>
        <v>ปกติ</v>
      </c>
      <c r="I15" s="25">
        <f>(equal1!I15+equal2!I15+equal3!I15)/3</f>
        <v>0</v>
      </c>
      <c r="J15" s="25" t="str">
        <f t="shared" si="1"/>
        <v>ปกติ</v>
      </c>
      <c r="K15" s="25">
        <f>(equal1!K15+equal2!K15+equal3!K15)/3</f>
        <v>0</v>
      </c>
      <c r="L15" s="25" t="str">
        <f t="shared" si="2"/>
        <v>ปกติ</v>
      </c>
      <c r="M15" s="25">
        <f>(equal1!M15+equal2!M15+equal3!M15)/3</f>
        <v>0</v>
      </c>
      <c r="N15" s="25" t="str">
        <f t="shared" si="3"/>
        <v>ปกติ</v>
      </c>
      <c r="O15" s="25">
        <f>(equal1!O15+equal2!O15+equal3!O15)/3</f>
        <v>0</v>
      </c>
      <c r="P15" s="25" t="str">
        <f t="shared" si="4"/>
        <v>ไม่มีจุดแข็ง</v>
      </c>
      <c r="Q15" s="59">
        <f t="shared" si="5"/>
        <v>0</v>
      </c>
      <c r="R15" s="59">
        <f t="shared" si="6"/>
        <v>0</v>
      </c>
      <c r="S15" s="25" t="str">
        <f t="shared" si="7"/>
        <v>ปกติ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5">
      <c r="A16" s="2"/>
      <c r="B16" s="20" t="s">
        <v>23</v>
      </c>
      <c r="C16" s="43" t="str">
        <f>ฉบับครู!B16</f>
        <v>5/7</v>
      </c>
      <c r="D16" s="74">
        <f>ฉบับนักเรียน!C16</f>
        <v>43900</v>
      </c>
      <c r="E16" s="41" t="str">
        <f>ฉบับนักเรียน!D16</f>
        <v>นายธนวัฒน์  ศิริ</v>
      </c>
      <c r="F16" s="25" t="str">
        <f>ฉบับนักเรียน!E16</f>
        <v>ชาย</v>
      </c>
      <c r="G16" s="59">
        <f>(equal1!G16+equal2!G16+equal3!G16)/3</f>
        <v>0</v>
      </c>
      <c r="H16" s="25" t="str">
        <f t="shared" si="0"/>
        <v>ปกติ</v>
      </c>
      <c r="I16" s="25">
        <f>(equal1!I16+equal2!I16+equal3!I16)/3</f>
        <v>0</v>
      </c>
      <c r="J16" s="25" t="str">
        <f t="shared" si="1"/>
        <v>ปกติ</v>
      </c>
      <c r="K16" s="25">
        <f>(equal1!K16+equal2!K16+equal3!K16)/3</f>
        <v>0</v>
      </c>
      <c r="L16" s="25" t="str">
        <f t="shared" si="2"/>
        <v>ปกติ</v>
      </c>
      <c r="M16" s="25">
        <f>(equal1!M16+equal2!M16+equal3!M16)/3</f>
        <v>0</v>
      </c>
      <c r="N16" s="25" t="str">
        <f t="shared" si="3"/>
        <v>ปกติ</v>
      </c>
      <c r="O16" s="25">
        <f>(equal1!O16+equal2!O16+equal3!O16)/3</f>
        <v>0</v>
      </c>
      <c r="P16" s="25" t="str">
        <f t="shared" si="4"/>
        <v>ไม่มีจุดแข็ง</v>
      </c>
      <c r="Q16" s="59">
        <f t="shared" si="5"/>
        <v>0</v>
      </c>
      <c r="R16" s="59">
        <f t="shared" si="6"/>
        <v>0</v>
      </c>
      <c r="S16" s="25" t="str">
        <f t="shared" si="7"/>
        <v>ปกติ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5">
      <c r="A17" s="2"/>
      <c r="B17" s="20" t="s">
        <v>24</v>
      </c>
      <c r="C17" s="43" t="str">
        <f>ฉบับครู!B17</f>
        <v>5/7</v>
      </c>
      <c r="D17" s="74">
        <f>ฉบับนักเรียน!C17</f>
        <v>46261</v>
      </c>
      <c r="E17" s="41" t="str">
        <f>ฉบับนักเรียน!D17</f>
        <v>นายเพชรเงิน  สิทธิศักดิ์</v>
      </c>
      <c r="F17" s="25" t="str">
        <f>ฉบับนักเรียน!E17</f>
        <v>ชาย</v>
      </c>
      <c r="G17" s="59">
        <f>(equal1!G17+equal2!G17+equal3!G17)/3</f>
        <v>0</v>
      </c>
      <c r="H17" s="25" t="str">
        <f t="shared" si="0"/>
        <v>ปกติ</v>
      </c>
      <c r="I17" s="25">
        <f>(equal1!I17+equal2!I17+equal3!I17)/3</f>
        <v>0</v>
      </c>
      <c r="J17" s="25" t="str">
        <f t="shared" si="1"/>
        <v>ปกติ</v>
      </c>
      <c r="K17" s="25">
        <f>(equal1!K17+equal2!K17+equal3!K17)/3</f>
        <v>0</v>
      </c>
      <c r="L17" s="25" t="str">
        <f t="shared" si="2"/>
        <v>ปกติ</v>
      </c>
      <c r="M17" s="25">
        <f>(equal1!M17+equal2!M17+equal3!M17)/3</f>
        <v>0</v>
      </c>
      <c r="N17" s="25" t="str">
        <f t="shared" si="3"/>
        <v>ปกติ</v>
      </c>
      <c r="O17" s="25">
        <f>(equal1!O17+equal2!O17+equal3!O17)/3</f>
        <v>0</v>
      </c>
      <c r="P17" s="25" t="str">
        <f t="shared" si="4"/>
        <v>ไม่มีจุดแข็ง</v>
      </c>
      <c r="Q17" s="59">
        <f t="shared" si="5"/>
        <v>0</v>
      </c>
      <c r="R17" s="59">
        <f t="shared" si="6"/>
        <v>0</v>
      </c>
      <c r="S17" s="25" t="str">
        <f t="shared" si="7"/>
        <v>ปกติ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customHeight="1" x14ac:dyDescent="0.5">
      <c r="A18" s="2"/>
      <c r="B18" s="20" t="s">
        <v>25</v>
      </c>
      <c r="C18" s="43" t="str">
        <f>ฉบับครู!B18</f>
        <v>5/7</v>
      </c>
      <c r="D18" s="74">
        <f>ฉบับนักเรียน!C18</f>
        <v>43412</v>
      </c>
      <c r="E18" s="41" t="str">
        <f>ฉบับนักเรียน!D18</f>
        <v>นางสาวชลิลดา  อุปสาร</v>
      </c>
      <c r="F18" s="25" t="str">
        <f>ฉบับนักเรียน!E18</f>
        <v>หญิง</v>
      </c>
      <c r="G18" s="59">
        <f>(equal1!G18+equal2!G18+equal3!G18)/3</f>
        <v>0</v>
      </c>
      <c r="H18" s="25" t="str">
        <f t="shared" si="0"/>
        <v>ปกติ</v>
      </c>
      <c r="I18" s="25">
        <f>(equal1!I18+equal2!I18+equal3!I18)/3</f>
        <v>0</v>
      </c>
      <c r="J18" s="25" t="str">
        <f t="shared" si="1"/>
        <v>ปกติ</v>
      </c>
      <c r="K18" s="25">
        <f>(equal1!K18+equal2!K18+equal3!K18)/3</f>
        <v>0</v>
      </c>
      <c r="L18" s="25" t="str">
        <f t="shared" si="2"/>
        <v>ปกติ</v>
      </c>
      <c r="M18" s="25">
        <f>(equal1!M18+equal2!M18+equal3!M18)/3</f>
        <v>0</v>
      </c>
      <c r="N18" s="25" t="str">
        <f t="shared" si="3"/>
        <v>ปกติ</v>
      </c>
      <c r="O18" s="25">
        <f>(equal1!O18+equal2!O18+equal3!O18)/3</f>
        <v>0</v>
      </c>
      <c r="P18" s="25" t="str">
        <f t="shared" si="4"/>
        <v>ไม่มีจุดแข็ง</v>
      </c>
      <c r="Q18" s="59">
        <f t="shared" si="5"/>
        <v>0</v>
      </c>
      <c r="R18" s="59">
        <f t="shared" si="6"/>
        <v>0</v>
      </c>
      <c r="S18" s="25" t="str">
        <f t="shared" si="7"/>
        <v>ปกติ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5">
      <c r="A19" s="2"/>
      <c r="B19" s="20" t="s">
        <v>26</v>
      </c>
      <c r="C19" s="43" t="str">
        <f>ฉบับครู!B19</f>
        <v>5/7</v>
      </c>
      <c r="D19" s="74">
        <f>ฉบับนักเรียน!C19</f>
        <v>43442</v>
      </c>
      <c r="E19" s="41" t="str">
        <f>ฉบับนักเรียน!D19</f>
        <v>นางสาวกิตติยาภรณ์  อุจจเสน</v>
      </c>
      <c r="F19" s="25" t="str">
        <f>ฉบับนักเรียน!E19</f>
        <v>หญิง</v>
      </c>
      <c r="G19" s="59">
        <f>(equal1!G19+equal2!G19+equal3!G19)/3</f>
        <v>0</v>
      </c>
      <c r="H19" s="25" t="str">
        <f t="shared" si="0"/>
        <v>ปกติ</v>
      </c>
      <c r="I19" s="25">
        <f>(equal1!I19+equal2!I19+equal3!I19)/3</f>
        <v>0</v>
      </c>
      <c r="J19" s="25" t="str">
        <f t="shared" si="1"/>
        <v>ปกติ</v>
      </c>
      <c r="K19" s="25">
        <f>(equal1!K19+equal2!K19+equal3!K19)/3</f>
        <v>0</v>
      </c>
      <c r="L19" s="25" t="str">
        <f t="shared" si="2"/>
        <v>ปกติ</v>
      </c>
      <c r="M19" s="25">
        <f>(equal1!M19+equal2!M19+equal3!M19)/3</f>
        <v>0</v>
      </c>
      <c r="N19" s="25" t="str">
        <f t="shared" si="3"/>
        <v>ปกติ</v>
      </c>
      <c r="O19" s="25">
        <f>(equal1!O19+equal2!O19+equal3!O19)/3</f>
        <v>0</v>
      </c>
      <c r="P19" s="25" t="str">
        <f t="shared" si="4"/>
        <v>ไม่มีจุดแข็ง</v>
      </c>
      <c r="Q19" s="59">
        <f t="shared" si="5"/>
        <v>0</v>
      </c>
      <c r="R19" s="59">
        <f t="shared" si="6"/>
        <v>0</v>
      </c>
      <c r="S19" s="25" t="str">
        <f t="shared" si="7"/>
        <v>ปกติ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customHeight="1" x14ac:dyDescent="0.5">
      <c r="A20" s="2"/>
      <c r="B20" s="20" t="s">
        <v>27</v>
      </c>
      <c r="C20" s="43" t="str">
        <f>ฉบับครู!B20</f>
        <v>5/7</v>
      </c>
      <c r="D20" s="74">
        <f>ฉบับนักเรียน!C20</f>
        <v>43510</v>
      </c>
      <c r="E20" s="41" t="str">
        <f>ฉบับนักเรียน!D20</f>
        <v>นางสาวดวงกมล  หอมเกตุ</v>
      </c>
      <c r="F20" s="25" t="str">
        <f>ฉบับนักเรียน!E20</f>
        <v>หญิง</v>
      </c>
      <c r="G20" s="59">
        <f>(equal1!G20+equal2!G20+equal3!G20)/3</f>
        <v>0</v>
      </c>
      <c r="H20" s="25" t="str">
        <f t="shared" si="0"/>
        <v>ปกติ</v>
      </c>
      <c r="I20" s="25">
        <f>(equal1!I20+equal2!I20+equal3!I20)/3</f>
        <v>0</v>
      </c>
      <c r="J20" s="25" t="str">
        <f t="shared" si="1"/>
        <v>ปกติ</v>
      </c>
      <c r="K20" s="25">
        <f>(equal1!K20+equal2!K20+equal3!K20)/3</f>
        <v>0</v>
      </c>
      <c r="L20" s="25" t="str">
        <f t="shared" si="2"/>
        <v>ปกติ</v>
      </c>
      <c r="M20" s="25">
        <f>(equal1!M20+equal2!M20+equal3!M20)/3</f>
        <v>0</v>
      </c>
      <c r="N20" s="25" t="str">
        <f t="shared" si="3"/>
        <v>ปกติ</v>
      </c>
      <c r="O20" s="25">
        <f>(equal1!O20+equal2!O20+equal3!O20)/3</f>
        <v>0</v>
      </c>
      <c r="P20" s="25" t="str">
        <f t="shared" si="4"/>
        <v>ไม่มีจุดแข็ง</v>
      </c>
      <c r="Q20" s="59">
        <f t="shared" si="5"/>
        <v>0</v>
      </c>
      <c r="R20" s="59">
        <f t="shared" si="6"/>
        <v>0</v>
      </c>
      <c r="S20" s="25" t="str">
        <f t="shared" si="7"/>
        <v>ปกติ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5">
      <c r="A21" s="2"/>
      <c r="B21" s="20" t="s">
        <v>28</v>
      </c>
      <c r="C21" s="43" t="str">
        <f>ฉบับครู!B21</f>
        <v>5/7</v>
      </c>
      <c r="D21" s="74">
        <f>ฉบับนักเรียน!C21</f>
        <v>43513</v>
      </c>
      <c r="E21" s="41" t="str">
        <f>ฉบับนักเรียน!D21</f>
        <v>นางสาวนฏมน  สอนละ</v>
      </c>
      <c r="F21" s="25" t="str">
        <f>ฉบับนักเรียน!E21</f>
        <v>หญิง</v>
      </c>
      <c r="G21" s="59">
        <f>(equal1!G21+equal2!G21+equal3!G21)/3</f>
        <v>0</v>
      </c>
      <c r="H21" s="25" t="str">
        <f t="shared" si="0"/>
        <v>ปกติ</v>
      </c>
      <c r="I21" s="25">
        <f>(equal1!I21+equal2!I21+equal3!I21)/3</f>
        <v>0</v>
      </c>
      <c r="J21" s="25" t="str">
        <f t="shared" si="1"/>
        <v>ปกติ</v>
      </c>
      <c r="K21" s="25">
        <f>(equal1!K21+equal2!K21+equal3!K21)/3</f>
        <v>0</v>
      </c>
      <c r="L21" s="25" t="str">
        <f t="shared" si="2"/>
        <v>ปกติ</v>
      </c>
      <c r="M21" s="25">
        <f>(equal1!M21+equal2!M21+equal3!M21)/3</f>
        <v>0</v>
      </c>
      <c r="N21" s="25" t="str">
        <f t="shared" si="3"/>
        <v>ปกติ</v>
      </c>
      <c r="O21" s="25">
        <f>(equal1!O21+equal2!O21+equal3!O21)/3</f>
        <v>0</v>
      </c>
      <c r="P21" s="25" t="str">
        <f t="shared" si="4"/>
        <v>ไม่มีจุดแข็ง</v>
      </c>
      <c r="Q21" s="59">
        <f t="shared" si="5"/>
        <v>0</v>
      </c>
      <c r="R21" s="59">
        <f t="shared" si="6"/>
        <v>0</v>
      </c>
      <c r="S21" s="25" t="str">
        <f t="shared" si="7"/>
        <v>ปกติ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5">
      <c r="A22" s="2"/>
      <c r="B22" s="20" t="s">
        <v>29</v>
      </c>
      <c r="C22" s="43" t="str">
        <f>ฉบับครู!B22</f>
        <v>5/7</v>
      </c>
      <c r="D22" s="74">
        <f>ฉบับนักเรียน!C22</f>
        <v>43551</v>
      </c>
      <c r="E22" s="41" t="str">
        <f>ฉบับนักเรียน!D22</f>
        <v>นางสาวณัชชา  ศรุดานันทะ</v>
      </c>
      <c r="F22" s="25" t="str">
        <f>ฉบับนักเรียน!E22</f>
        <v>หญิง</v>
      </c>
      <c r="G22" s="59">
        <f>(equal1!G22+equal2!G22+equal3!G22)/3</f>
        <v>0</v>
      </c>
      <c r="H22" s="25" t="str">
        <f t="shared" si="0"/>
        <v>ปกติ</v>
      </c>
      <c r="I22" s="25">
        <f>(equal1!I22+equal2!I22+equal3!I22)/3</f>
        <v>0</v>
      </c>
      <c r="J22" s="25" t="str">
        <f t="shared" si="1"/>
        <v>ปกติ</v>
      </c>
      <c r="K22" s="25">
        <f>(equal1!K22+equal2!K22+equal3!K22)/3</f>
        <v>0</v>
      </c>
      <c r="L22" s="25" t="str">
        <f t="shared" si="2"/>
        <v>ปกติ</v>
      </c>
      <c r="M22" s="25">
        <f>(equal1!M22+equal2!M22+equal3!M22)/3</f>
        <v>0</v>
      </c>
      <c r="N22" s="25" t="str">
        <f t="shared" si="3"/>
        <v>ปกติ</v>
      </c>
      <c r="O22" s="25">
        <f>(equal1!O22+equal2!O22+equal3!O22)/3</f>
        <v>0</v>
      </c>
      <c r="P22" s="25" t="str">
        <f t="shared" si="4"/>
        <v>ไม่มีจุดแข็ง</v>
      </c>
      <c r="Q22" s="59">
        <f t="shared" si="5"/>
        <v>0</v>
      </c>
      <c r="R22" s="59">
        <f t="shared" si="6"/>
        <v>0</v>
      </c>
      <c r="S22" s="25" t="str">
        <f t="shared" si="7"/>
        <v>ปกติ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customHeight="1" x14ac:dyDescent="0.5">
      <c r="A23" s="2"/>
      <c r="B23" s="20" t="s">
        <v>30</v>
      </c>
      <c r="C23" s="43" t="str">
        <f>ฉบับครู!B23</f>
        <v>5/7</v>
      </c>
      <c r="D23" s="74">
        <f>ฉบับนักเรียน!C23</f>
        <v>43603</v>
      </c>
      <c r="E23" s="41" t="str">
        <f>ฉบับนักเรียน!D23</f>
        <v>นางสาวบุณยาพร  พันชนะ</v>
      </c>
      <c r="F23" s="25" t="str">
        <f>ฉบับนักเรียน!E23</f>
        <v>หญิง</v>
      </c>
      <c r="G23" s="59">
        <f>(equal1!G23+equal2!G23+equal3!G23)/3</f>
        <v>0</v>
      </c>
      <c r="H23" s="25" t="str">
        <f t="shared" si="0"/>
        <v>ปกติ</v>
      </c>
      <c r="I23" s="25">
        <f>(equal1!I23+equal2!I23+equal3!I23)/3</f>
        <v>0</v>
      </c>
      <c r="J23" s="25" t="str">
        <f t="shared" si="1"/>
        <v>ปกติ</v>
      </c>
      <c r="K23" s="25">
        <f>(equal1!K23+equal2!K23+equal3!K23)/3</f>
        <v>0</v>
      </c>
      <c r="L23" s="25" t="str">
        <f t="shared" si="2"/>
        <v>ปกติ</v>
      </c>
      <c r="M23" s="25">
        <f>(equal1!M23+equal2!M23+equal3!M23)/3</f>
        <v>0</v>
      </c>
      <c r="N23" s="25" t="str">
        <f t="shared" si="3"/>
        <v>ปกติ</v>
      </c>
      <c r="O23" s="25">
        <f>(equal1!O23+equal2!O23+equal3!O23)/3</f>
        <v>0</v>
      </c>
      <c r="P23" s="25" t="str">
        <f t="shared" si="4"/>
        <v>ไม่มีจุดแข็ง</v>
      </c>
      <c r="Q23" s="59">
        <f t="shared" si="5"/>
        <v>0</v>
      </c>
      <c r="R23" s="59">
        <f t="shared" si="6"/>
        <v>0</v>
      </c>
      <c r="S23" s="25" t="str">
        <f t="shared" si="7"/>
        <v>ปกติ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" customHeight="1" x14ac:dyDescent="0.5">
      <c r="A24" s="2"/>
      <c r="B24" s="20" t="s">
        <v>31</v>
      </c>
      <c r="C24" s="43" t="str">
        <f>ฉบับครู!B24</f>
        <v>5/7</v>
      </c>
      <c r="D24" s="74">
        <f>ฉบับนักเรียน!C24</f>
        <v>43614</v>
      </c>
      <c r="E24" s="41" t="str">
        <f>ฉบับนักเรียน!D24</f>
        <v>นางสาววารุณี  เตชจรัสเรือง</v>
      </c>
      <c r="F24" s="25" t="str">
        <f>ฉบับนักเรียน!E24</f>
        <v>หญิง</v>
      </c>
      <c r="G24" s="59">
        <f>(equal1!G24+equal2!G24+equal3!G24)/3</f>
        <v>0</v>
      </c>
      <c r="H24" s="25" t="str">
        <f t="shared" si="0"/>
        <v>ปกติ</v>
      </c>
      <c r="I24" s="25">
        <f>(equal1!I24+equal2!I24+equal3!I24)/3</f>
        <v>0</v>
      </c>
      <c r="J24" s="25" t="str">
        <f t="shared" si="1"/>
        <v>ปกติ</v>
      </c>
      <c r="K24" s="25">
        <f>(equal1!K24+equal2!K24+equal3!K24)/3</f>
        <v>0</v>
      </c>
      <c r="L24" s="25" t="str">
        <f t="shared" si="2"/>
        <v>ปกติ</v>
      </c>
      <c r="M24" s="25">
        <f>(equal1!M24+equal2!M24+equal3!M24)/3</f>
        <v>0</v>
      </c>
      <c r="N24" s="25" t="str">
        <f t="shared" si="3"/>
        <v>ปกติ</v>
      </c>
      <c r="O24" s="25">
        <f>(equal1!O24+equal2!O24+equal3!O24)/3</f>
        <v>0</v>
      </c>
      <c r="P24" s="25" t="str">
        <f t="shared" si="4"/>
        <v>ไม่มีจุดแข็ง</v>
      </c>
      <c r="Q24" s="59">
        <f t="shared" si="5"/>
        <v>0</v>
      </c>
      <c r="R24" s="59">
        <f t="shared" si="6"/>
        <v>0</v>
      </c>
      <c r="S24" s="25" t="str">
        <f t="shared" si="7"/>
        <v>ปกติ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5">
      <c r="A25" s="2"/>
      <c r="B25" s="20" t="s">
        <v>32</v>
      </c>
      <c r="C25" s="43" t="str">
        <f>ฉบับครู!B25</f>
        <v>5/7</v>
      </c>
      <c r="D25" s="74">
        <f>ฉบับนักเรียน!C25</f>
        <v>43616</v>
      </c>
      <c r="E25" s="41" t="str">
        <f>ฉบับนักเรียน!D25</f>
        <v>นางสาวสุจิตตรา  มั่นคง</v>
      </c>
      <c r="F25" s="25" t="str">
        <f>ฉบับนักเรียน!E25</f>
        <v>หญิง</v>
      </c>
      <c r="G25" s="59">
        <f>(equal1!G25+equal2!G25+equal3!G25)/3</f>
        <v>0</v>
      </c>
      <c r="H25" s="25" t="str">
        <f t="shared" si="0"/>
        <v>ปกติ</v>
      </c>
      <c r="I25" s="25">
        <f>(equal1!I25+equal2!I25+equal3!I25)/3</f>
        <v>0</v>
      </c>
      <c r="J25" s="25" t="str">
        <f t="shared" si="1"/>
        <v>ปกติ</v>
      </c>
      <c r="K25" s="25">
        <f>(equal1!K25+equal2!K25+equal3!K25)/3</f>
        <v>0</v>
      </c>
      <c r="L25" s="25" t="str">
        <f t="shared" si="2"/>
        <v>ปกติ</v>
      </c>
      <c r="M25" s="25">
        <f>(equal1!M25+equal2!M25+equal3!M25)/3</f>
        <v>0</v>
      </c>
      <c r="N25" s="25" t="str">
        <f t="shared" si="3"/>
        <v>ปกติ</v>
      </c>
      <c r="O25" s="25">
        <f>(equal1!O25+equal2!O25+equal3!O25)/3</f>
        <v>0</v>
      </c>
      <c r="P25" s="25" t="str">
        <f t="shared" si="4"/>
        <v>ไม่มีจุดแข็ง</v>
      </c>
      <c r="Q25" s="59">
        <f t="shared" si="5"/>
        <v>0</v>
      </c>
      <c r="R25" s="59">
        <f t="shared" si="6"/>
        <v>0</v>
      </c>
      <c r="S25" s="25" t="str">
        <f t="shared" si="7"/>
        <v>ปกติ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customHeight="1" x14ac:dyDescent="0.5">
      <c r="A26" s="2"/>
      <c r="B26" s="20" t="s">
        <v>33</v>
      </c>
      <c r="C26" s="43" t="str">
        <f>ฉบับครู!B26</f>
        <v>5/7</v>
      </c>
      <c r="D26" s="74">
        <f>ฉบับนักเรียน!C26</f>
        <v>43693</v>
      </c>
      <c r="E26" s="41" t="str">
        <f>ฉบับนักเรียน!D26</f>
        <v>นางสาวณัฐกาญจน์  มากทรัพย์</v>
      </c>
      <c r="F26" s="25" t="str">
        <f>ฉบับนักเรียน!E26</f>
        <v>หญิง</v>
      </c>
      <c r="G26" s="59">
        <f>(equal1!G26+equal2!G26+equal3!G26)/3</f>
        <v>0</v>
      </c>
      <c r="H26" s="25" t="str">
        <f t="shared" si="0"/>
        <v>ปกติ</v>
      </c>
      <c r="I26" s="25">
        <f>(equal1!I26+equal2!I26+equal3!I26)/3</f>
        <v>0</v>
      </c>
      <c r="J26" s="25" t="str">
        <f t="shared" si="1"/>
        <v>ปกติ</v>
      </c>
      <c r="K26" s="25">
        <f>(equal1!K26+equal2!K26+equal3!K26)/3</f>
        <v>0</v>
      </c>
      <c r="L26" s="25" t="str">
        <f t="shared" si="2"/>
        <v>ปกติ</v>
      </c>
      <c r="M26" s="25">
        <f>(equal1!M26+equal2!M26+equal3!M26)/3</f>
        <v>0</v>
      </c>
      <c r="N26" s="25" t="str">
        <f t="shared" si="3"/>
        <v>ปกติ</v>
      </c>
      <c r="O26" s="25">
        <f>(equal1!O26+equal2!O26+equal3!O26)/3</f>
        <v>0</v>
      </c>
      <c r="P26" s="25" t="str">
        <f t="shared" si="4"/>
        <v>ไม่มีจุดแข็ง</v>
      </c>
      <c r="Q26" s="59">
        <f t="shared" si="5"/>
        <v>0</v>
      </c>
      <c r="R26" s="59">
        <f t="shared" si="6"/>
        <v>0</v>
      </c>
      <c r="S26" s="25" t="str">
        <f t="shared" si="7"/>
        <v>ปกติ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 x14ac:dyDescent="0.5">
      <c r="A27" s="2"/>
      <c r="B27" s="20" t="s">
        <v>34</v>
      </c>
      <c r="C27" s="43" t="str">
        <f>ฉบับครู!B27</f>
        <v>5/7</v>
      </c>
      <c r="D27" s="74">
        <f>ฉบับนักเรียน!C27</f>
        <v>43703</v>
      </c>
      <c r="E27" s="41" t="str">
        <f>ฉบับนักเรียน!D27</f>
        <v>นางสาวปาณิสา  จันทร์ชมภู</v>
      </c>
      <c r="F27" s="25" t="str">
        <f>ฉบับนักเรียน!E27</f>
        <v>หญิง</v>
      </c>
      <c r="G27" s="59">
        <f>(equal1!G27+equal2!G27+equal3!G27)/3</f>
        <v>0</v>
      </c>
      <c r="H27" s="25" t="str">
        <f t="shared" si="0"/>
        <v>ปกติ</v>
      </c>
      <c r="I27" s="25">
        <f>(equal1!I27+equal2!I27+equal3!I27)/3</f>
        <v>0</v>
      </c>
      <c r="J27" s="25" t="str">
        <f t="shared" si="1"/>
        <v>ปกติ</v>
      </c>
      <c r="K27" s="25">
        <f>(equal1!K27+equal2!K27+equal3!K27)/3</f>
        <v>0</v>
      </c>
      <c r="L27" s="25" t="str">
        <f t="shared" si="2"/>
        <v>ปกติ</v>
      </c>
      <c r="M27" s="25">
        <f>(equal1!M27+equal2!M27+equal3!M27)/3</f>
        <v>0</v>
      </c>
      <c r="N27" s="25" t="str">
        <f t="shared" si="3"/>
        <v>ปกติ</v>
      </c>
      <c r="O27" s="25">
        <f>(equal1!O27+equal2!O27+equal3!O27)/3</f>
        <v>0</v>
      </c>
      <c r="P27" s="25" t="str">
        <f t="shared" si="4"/>
        <v>ไม่มีจุดแข็ง</v>
      </c>
      <c r="Q27" s="59">
        <f t="shared" si="5"/>
        <v>0</v>
      </c>
      <c r="R27" s="59">
        <f t="shared" si="6"/>
        <v>0</v>
      </c>
      <c r="S27" s="25" t="str">
        <f t="shared" si="7"/>
        <v>ปกติ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8" customHeight="1" x14ac:dyDescent="0.5">
      <c r="A28" s="2"/>
      <c r="B28" s="20" t="s">
        <v>35</v>
      </c>
      <c r="C28" s="43" t="str">
        <f>ฉบับครู!B28</f>
        <v>5/7</v>
      </c>
      <c r="D28" s="74">
        <f>ฉบับนักเรียน!C28</f>
        <v>43710</v>
      </c>
      <c r="E28" s="41" t="str">
        <f>ฉบับนักเรียน!D28</f>
        <v>นางสาวศิรภัสสร  เกตุแก้ว</v>
      </c>
      <c r="F28" s="25" t="str">
        <f>ฉบับนักเรียน!E28</f>
        <v>หญิง</v>
      </c>
      <c r="G28" s="59">
        <f>(equal1!G28+equal2!G28+equal3!G28)/3</f>
        <v>0</v>
      </c>
      <c r="H28" s="25" t="str">
        <f t="shared" si="0"/>
        <v>ปกติ</v>
      </c>
      <c r="I28" s="25">
        <f>(equal1!I28+equal2!I28+equal3!I28)/3</f>
        <v>0</v>
      </c>
      <c r="J28" s="25" t="str">
        <f t="shared" si="1"/>
        <v>ปกติ</v>
      </c>
      <c r="K28" s="25">
        <f>(equal1!K28+equal2!K28+equal3!K28)/3</f>
        <v>0</v>
      </c>
      <c r="L28" s="25" t="str">
        <f t="shared" si="2"/>
        <v>ปกติ</v>
      </c>
      <c r="M28" s="25">
        <f>(equal1!M28+equal2!M28+equal3!M28)/3</f>
        <v>0</v>
      </c>
      <c r="N28" s="25" t="str">
        <f t="shared" si="3"/>
        <v>ปกติ</v>
      </c>
      <c r="O28" s="25">
        <f>(equal1!O28+equal2!O28+equal3!O28)/3</f>
        <v>0</v>
      </c>
      <c r="P28" s="25" t="str">
        <f t="shared" si="4"/>
        <v>ไม่มีจุดแข็ง</v>
      </c>
      <c r="Q28" s="59">
        <f t="shared" si="5"/>
        <v>0</v>
      </c>
      <c r="R28" s="59">
        <f t="shared" si="6"/>
        <v>0</v>
      </c>
      <c r="S28" s="25" t="str">
        <f t="shared" si="7"/>
        <v>ปกติ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customHeight="1" x14ac:dyDescent="0.5">
      <c r="A29" s="2"/>
      <c r="B29" s="20" t="s">
        <v>36</v>
      </c>
      <c r="C29" s="43" t="str">
        <f>ฉบับครู!B29</f>
        <v>5/7</v>
      </c>
      <c r="D29" s="74">
        <f>ฉบับนักเรียน!C29</f>
        <v>43744</v>
      </c>
      <c r="E29" s="41" t="str">
        <f>ฉบับนักเรียน!D29</f>
        <v>นางสาวน้ำหวาน  ช้างเขียว</v>
      </c>
      <c r="F29" s="25" t="str">
        <f>ฉบับนักเรียน!E29</f>
        <v>หญิง</v>
      </c>
      <c r="G29" s="59">
        <f>(equal1!G29+equal2!G29+equal3!G29)/3</f>
        <v>0</v>
      </c>
      <c r="H29" s="25" t="str">
        <f t="shared" si="0"/>
        <v>ปกติ</v>
      </c>
      <c r="I29" s="25">
        <f>(equal1!I29+equal2!I29+equal3!I29)/3</f>
        <v>0</v>
      </c>
      <c r="J29" s="25" t="str">
        <f t="shared" si="1"/>
        <v>ปกติ</v>
      </c>
      <c r="K29" s="25">
        <f>(equal1!K29+equal2!K29+equal3!K29)/3</f>
        <v>0</v>
      </c>
      <c r="L29" s="25" t="str">
        <f t="shared" si="2"/>
        <v>ปกติ</v>
      </c>
      <c r="M29" s="25">
        <f>(equal1!M29+equal2!M29+equal3!M29)/3</f>
        <v>0</v>
      </c>
      <c r="N29" s="25" t="str">
        <f t="shared" si="3"/>
        <v>ปกติ</v>
      </c>
      <c r="O29" s="25">
        <f>(equal1!O29+equal2!O29+equal3!O29)/3</f>
        <v>0</v>
      </c>
      <c r="P29" s="25" t="str">
        <f t="shared" si="4"/>
        <v>ไม่มีจุดแข็ง</v>
      </c>
      <c r="Q29" s="59">
        <f t="shared" si="5"/>
        <v>0</v>
      </c>
      <c r="R29" s="59">
        <f t="shared" si="6"/>
        <v>0</v>
      </c>
      <c r="S29" s="25" t="str">
        <f t="shared" si="7"/>
        <v>ปกติ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8" customHeight="1" x14ac:dyDescent="0.5">
      <c r="A30" s="2"/>
      <c r="B30" s="20" t="s">
        <v>37</v>
      </c>
      <c r="C30" s="43" t="str">
        <f>ฉบับครู!B30</f>
        <v>5/7</v>
      </c>
      <c r="D30" s="74">
        <f>ฉบับนักเรียน!C30</f>
        <v>43747</v>
      </c>
      <c r="E30" s="41" t="str">
        <f>ฉบับนักเรียน!D30</f>
        <v>นางสาวปนัดดา  มานะกุล</v>
      </c>
      <c r="F30" s="25" t="str">
        <f>ฉบับนักเรียน!E30</f>
        <v>หญิง</v>
      </c>
      <c r="G30" s="59">
        <f>(equal1!G30+equal2!G30+equal3!G30)/3</f>
        <v>0</v>
      </c>
      <c r="H30" s="25" t="str">
        <f t="shared" si="0"/>
        <v>ปกติ</v>
      </c>
      <c r="I30" s="25">
        <f>(equal1!I30+equal2!I30+equal3!I30)/3</f>
        <v>0</v>
      </c>
      <c r="J30" s="25" t="str">
        <f t="shared" si="1"/>
        <v>ปกติ</v>
      </c>
      <c r="K30" s="25">
        <f>(equal1!K30+equal2!K30+equal3!K30)/3</f>
        <v>0</v>
      </c>
      <c r="L30" s="25" t="str">
        <f t="shared" si="2"/>
        <v>ปกติ</v>
      </c>
      <c r="M30" s="25">
        <f>(equal1!M30+equal2!M30+equal3!M30)/3</f>
        <v>0</v>
      </c>
      <c r="N30" s="25" t="str">
        <f t="shared" si="3"/>
        <v>ปกติ</v>
      </c>
      <c r="O30" s="25">
        <f>(equal1!O30+equal2!O30+equal3!O30)/3</f>
        <v>0</v>
      </c>
      <c r="P30" s="25" t="str">
        <f t="shared" si="4"/>
        <v>ไม่มีจุดแข็ง</v>
      </c>
      <c r="Q30" s="59">
        <f t="shared" si="5"/>
        <v>0</v>
      </c>
      <c r="R30" s="59">
        <f t="shared" si="6"/>
        <v>0</v>
      </c>
      <c r="S30" s="25" t="str">
        <f t="shared" si="7"/>
        <v>ปกติ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5">
      <c r="A31" s="2"/>
      <c r="B31" s="20" t="s">
        <v>38</v>
      </c>
      <c r="C31" s="43" t="str">
        <f>ฉบับครู!B31</f>
        <v>5/7</v>
      </c>
      <c r="D31" s="74">
        <f>ฉบับนักเรียน!C31</f>
        <v>43782</v>
      </c>
      <c r="E31" s="41" t="str">
        <f>ฉบับนักเรียน!D31</f>
        <v>นางสาวชนวีร์  เลิศชื่นสุวรรณ</v>
      </c>
      <c r="F31" s="25" t="str">
        <f>ฉบับนักเรียน!E31</f>
        <v>หญิง</v>
      </c>
      <c r="G31" s="59">
        <f>(equal1!G31+equal2!G31+equal3!G31)/3</f>
        <v>0</v>
      </c>
      <c r="H31" s="25" t="str">
        <f t="shared" si="0"/>
        <v>ปกติ</v>
      </c>
      <c r="I31" s="25">
        <f>(equal1!I31+equal2!I31+equal3!I31)/3</f>
        <v>0</v>
      </c>
      <c r="J31" s="25" t="str">
        <f t="shared" si="1"/>
        <v>ปกติ</v>
      </c>
      <c r="K31" s="25">
        <f>(equal1!K31+equal2!K31+equal3!K31)/3</f>
        <v>0</v>
      </c>
      <c r="L31" s="25" t="str">
        <f t="shared" si="2"/>
        <v>ปกติ</v>
      </c>
      <c r="M31" s="25">
        <f>(equal1!M31+equal2!M31+equal3!M31)/3</f>
        <v>0</v>
      </c>
      <c r="N31" s="25" t="str">
        <f t="shared" si="3"/>
        <v>ปกติ</v>
      </c>
      <c r="O31" s="25">
        <f>(equal1!O31+equal2!O31+equal3!O31)/3</f>
        <v>0</v>
      </c>
      <c r="P31" s="25" t="str">
        <f t="shared" si="4"/>
        <v>ไม่มีจุดแข็ง</v>
      </c>
      <c r="Q31" s="59">
        <f t="shared" si="5"/>
        <v>0</v>
      </c>
      <c r="R31" s="59">
        <f t="shared" si="6"/>
        <v>0</v>
      </c>
      <c r="S31" s="25" t="str">
        <f t="shared" si="7"/>
        <v>ปกติ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" customHeight="1" x14ac:dyDescent="0.5">
      <c r="A32" s="2"/>
      <c r="B32" s="20" t="s">
        <v>39</v>
      </c>
      <c r="C32" s="43" t="str">
        <f>ฉบับครู!B32</f>
        <v>5/7</v>
      </c>
      <c r="D32" s="74">
        <f>ฉบับนักเรียน!C32</f>
        <v>43787</v>
      </c>
      <c r="E32" s="41" t="str">
        <f>ฉบับนักเรียน!D32</f>
        <v>นางสาวธัญพร  มิ่งมิตร</v>
      </c>
      <c r="F32" s="25" t="str">
        <f>ฉบับนักเรียน!E32</f>
        <v>หญิง</v>
      </c>
      <c r="G32" s="59">
        <f>(equal1!G32+equal2!G32+equal3!G32)/3</f>
        <v>0</v>
      </c>
      <c r="H32" s="25" t="str">
        <f t="shared" si="0"/>
        <v>ปกติ</v>
      </c>
      <c r="I32" s="25">
        <f>(equal1!I32+equal2!I32+equal3!I32)/3</f>
        <v>0</v>
      </c>
      <c r="J32" s="25" t="str">
        <f t="shared" si="1"/>
        <v>ปกติ</v>
      </c>
      <c r="K32" s="25">
        <f>(equal1!K32+equal2!K32+equal3!K32)/3</f>
        <v>0</v>
      </c>
      <c r="L32" s="25" t="str">
        <f t="shared" si="2"/>
        <v>ปกติ</v>
      </c>
      <c r="M32" s="25">
        <f>(equal1!M32+equal2!M32+equal3!M32)/3</f>
        <v>0</v>
      </c>
      <c r="N32" s="25" t="str">
        <f t="shared" si="3"/>
        <v>ปกติ</v>
      </c>
      <c r="O32" s="25">
        <f>(equal1!O32+equal2!O32+equal3!O32)/3</f>
        <v>0</v>
      </c>
      <c r="P32" s="25" t="str">
        <f t="shared" si="4"/>
        <v>ไม่มีจุดแข็ง</v>
      </c>
      <c r="Q32" s="59">
        <f t="shared" si="5"/>
        <v>0</v>
      </c>
      <c r="R32" s="59">
        <f t="shared" si="6"/>
        <v>0</v>
      </c>
      <c r="S32" s="25" t="str">
        <f t="shared" si="7"/>
        <v>ปกติ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5">
      <c r="A33" s="2"/>
      <c r="B33" s="20" t="s">
        <v>40</v>
      </c>
      <c r="C33" s="43" t="str">
        <f>ฉบับครู!B33</f>
        <v>5/7</v>
      </c>
      <c r="D33" s="74">
        <f>ฉบับนักเรียน!C33</f>
        <v>43796</v>
      </c>
      <c r="E33" s="41" t="str">
        <f>ฉบับนักเรียน!D33</f>
        <v>นางสาวศิรประภาว์  จุ้ยภู่</v>
      </c>
      <c r="F33" s="25" t="str">
        <f>ฉบับนักเรียน!E33</f>
        <v>หญิง</v>
      </c>
      <c r="G33" s="59">
        <f>(equal1!G33+equal2!G33+equal3!G33)/3</f>
        <v>0</v>
      </c>
      <c r="H33" s="25" t="str">
        <f t="shared" si="0"/>
        <v>ปกติ</v>
      </c>
      <c r="I33" s="25">
        <f>(equal1!I33+equal2!I33+equal3!I33)/3</f>
        <v>0</v>
      </c>
      <c r="J33" s="25" t="str">
        <f t="shared" si="1"/>
        <v>ปกติ</v>
      </c>
      <c r="K33" s="25">
        <f>(equal1!K33+equal2!K33+equal3!K33)/3</f>
        <v>0</v>
      </c>
      <c r="L33" s="25" t="str">
        <f t="shared" si="2"/>
        <v>ปกติ</v>
      </c>
      <c r="M33" s="25">
        <f>(equal1!M33+equal2!M33+equal3!M33)/3</f>
        <v>0</v>
      </c>
      <c r="N33" s="25" t="str">
        <f t="shared" si="3"/>
        <v>ปกติ</v>
      </c>
      <c r="O33" s="25">
        <f>(equal1!O33+equal2!O33+equal3!O33)/3</f>
        <v>0</v>
      </c>
      <c r="P33" s="25" t="str">
        <f t="shared" si="4"/>
        <v>ไม่มีจุดแข็ง</v>
      </c>
      <c r="Q33" s="59">
        <f t="shared" si="5"/>
        <v>0</v>
      </c>
      <c r="R33" s="59">
        <f t="shared" si="6"/>
        <v>0</v>
      </c>
      <c r="S33" s="25" t="str">
        <f t="shared" si="7"/>
        <v>ปกติ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" customHeight="1" x14ac:dyDescent="0.5">
      <c r="A34" s="2"/>
      <c r="B34" s="20" t="s">
        <v>41</v>
      </c>
      <c r="C34" s="43" t="str">
        <f>ฉบับครู!B34</f>
        <v>5/7</v>
      </c>
      <c r="D34" s="74">
        <f>ฉบับนักเรียน!C34</f>
        <v>43802</v>
      </c>
      <c r="E34" s="41" t="str">
        <f>ฉบับนักเรียน!D34</f>
        <v>นางสาวอรัญญา  ปุลาโมค</v>
      </c>
      <c r="F34" s="25" t="str">
        <f>ฉบับนักเรียน!E34</f>
        <v>หญิง</v>
      </c>
      <c r="G34" s="59">
        <f>(equal1!G34+equal2!G34+equal3!G34)/3</f>
        <v>0</v>
      </c>
      <c r="H34" s="25" t="str">
        <f t="shared" si="0"/>
        <v>ปกติ</v>
      </c>
      <c r="I34" s="25">
        <f>(equal1!I34+equal2!I34+equal3!I34)/3</f>
        <v>0</v>
      </c>
      <c r="J34" s="25" t="str">
        <f t="shared" si="1"/>
        <v>ปกติ</v>
      </c>
      <c r="K34" s="25">
        <f>(equal1!K34+equal2!K34+equal3!K34)/3</f>
        <v>0</v>
      </c>
      <c r="L34" s="25" t="str">
        <f t="shared" si="2"/>
        <v>ปกติ</v>
      </c>
      <c r="M34" s="25">
        <f>(equal1!M34+equal2!M34+equal3!M34)/3</f>
        <v>0</v>
      </c>
      <c r="N34" s="25" t="str">
        <f t="shared" si="3"/>
        <v>ปกติ</v>
      </c>
      <c r="O34" s="25">
        <f>(equal1!O34+equal2!O34+equal3!O34)/3</f>
        <v>0</v>
      </c>
      <c r="P34" s="25" t="str">
        <f t="shared" si="4"/>
        <v>ไม่มีจุดแข็ง</v>
      </c>
      <c r="Q34" s="59">
        <f t="shared" si="5"/>
        <v>0</v>
      </c>
      <c r="R34" s="59">
        <f t="shared" si="6"/>
        <v>0</v>
      </c>
      <c r="S34" s="25" t="str">
        <f t="shared" si="7"/>
        <v>ปกติ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x14ac:dyDescent="0.5">
      <c r="A35" s="2"/>
      <c r="B35" s="20" t="s">
        <v>42</v>
      </c>
      <c r="C35" s="43" t="str">
        <f>ฉบับครู!B35</f>
        <v>5/7</v>
      </c>
      <c r="D35" s="74">
        <f>ฉบับนักเรียน!C35</f>
        <v>43832</v>
      </c>
      <c r="E35" s="41" t="str">
        <f>ฉบับนักเรียน!D35</f>
        <v>นางสาวธนาภา  นวลอินทร์</v>
      </c>
      <c r="F35" s="25" t="str">
        <f>ฉบับนักเรียน!E35</f>
        <v>หญิง</v>
      </c>
      <c r="G35" s="59">
        <f>(equal1!G35+equal2!G35+equal3!G35)/3</f>
        <v>0</v>
      </c>
      <c r="H35" s="25" t="str">
        <f t="shared" si="0"/>
        <v>ปกติ</v>
      </c>
      <c r="I35" s="25">
        <f>(equal1!I35+equal2!I35+equal3!I35)/3</f>
        <v>0</v>
      </c>
      <c r="J35" s="25" t="str">
        <f t="shared" si="1"/>
        <v>ปกติ</v>
      </c>
      <c r="K35" s="25">
        <f>(equal1!K35+equal2!K35+equal3!K35)/3</f>
        <v>0</v>
      </c>
      <c r="L35" s="25" t="str">
        <f t="shared" si="2"/>
        <v>ปกติ</v>
      </c>
      <c r="M35" s="25">
        <f>(equal1!M35+equal2!M35+equal3!M35)/3</f>
        <v>0</v>
      </c>
      <c r="N35" s="25" t="str">
        <f t="shared" si="3"/>
        <v>ปกติ</v>
      </c>
      <c r="O35" s="25">
        <f>(equal1!O35+equal2!O35+equal3!O35)/3</f>
        <v>0</v>
      </c>
      <c r="P35" s="25" t="str">
        <f t="shared" si="4"/>
        <v>ไม่มีจุดแข็ง</v>
      </c>
      <c r="Q35" s="59">
        <f t="shared" si="5"/>
        <v>0</v>
      </c>
      <c r="R35" s="59">
        <f t="shared" si="6"/>
        <v>0</v>
      </c>
      <c r="S35" s="25" t="str">
        <f t="shared" si="7"/>
        <v>ปกติ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" customHeight="1" x14ac:dyDescent="0.5">
      <c r="A36" s="2"/>
      <c r="B36" s="20" t="s">
        <v>43</v>
      </c>
      <c r="C36" s="43" t="str">
        <f>ฉบับครู!B36</f>
        <v>5/7</v>
      </c>
      <c r="D36" s="74">
        <f>ฉบับนักเรียน!C36</f>
        <v>43835</v>
      </c>
      <c r="E36" s="41" t="str">
        <f>ฉบับนักเรียน!D36</f>
        <v>นางสาวนัฐชา  ปิยะวงษ์</v>
      </c>
      <c r="F36" s="25" t="str">
        <f>ฉบับนักเรียน!E36</f>
        <v>หญิง</v>
      </c>
      <c r="G36" s="59">
        <f>(equal1!G36+equal2!G36+equal3!G36)/3</f>
        <v>0</v>
      </c>
      <c r="H36" s="25" t="str">
        <f t="shared" si="0"/>
        <v>ปกติ</v>
      </c>
      <c r="I36" s="25">
        <f>(equal1!I36+equal2!I36+equal3!I36)/3</f>
        <v>0</v>
      </c>
      <c r="J36" s="25" t="str">
        <f t="shared" si="1"/>
        <v>ปกติ</v>
      </c>
      <c r="K36" s="25">
        <f>(equal1!K36+equal2!K36+equal3!K36)/3</f>
        <v>0</v>
      </c>
      <c r="L36" s="25" t="str">
        <f t="shared" si="2"/>
        <v>ปกติ</v>
      </c>
      <c r="M36" s="25">
        <f>(equal1!M36+equal2!M36+equal3!M36)/3</f>
        <v>0</v>
      </c>
      <c r="N36" s="25" t="str">
        <f t="shared" si="3"/>
        <v>ปกติ</v>
      </c>
      <c r="O36" s="25">
        <f>(equal1!O36+equal2!O36+equal3!O36)/3</f>
        <v>0</v>
      </c>
      <c r="P36" s="25" t="str">
        <f t="shared" si="4"/>
        <v>ไม่มีจุดแข็ง</v>
      </c>
      <c r="Q36" s="59">
        <f t="shared" si="5"/>
        <v>0</v>
      </c>
      <c r="R36" s="59">
        <f t="shared" si="6"/>
        <v>0</v>
      </c>
      <c r="S36" s="25" t="str">
        <f t="shared" si="7"/>
        <v>ปกติ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8" customHeight="1" x14ac:dyDescent="0.5">
      <c r="A37" s="2"/>
      <c r="B37" s="20" t="s">
        <v>44</v>
      </c>
      <c r="C37" s="43" t="str">
        <f>ฉบับครู!B37</f>
        <v>5/7</v>
      </c>
      <c r="D37" s="74">
        <f>ฉบับนักเรียน!C37</f>
        <v>43846</v>
      </c>
      <c r="E37" s="41" t="str">
        <f>ฉบับนักเรียน!D37</f>
        <v>นางสาวสาริศา  ลาภเชษฐา</v>
      </c>
      <c r="F37" s="25" t="str">
        <f>ฉบับนักเรียน!E37</f>
        <v>หญิง</v>
      </c>
      <c r="G37" s="59">
        <f>(equal1!G37+equal2!G37+equal3!G37)/3</f>
        <v>0</v>
      </c>
      <c r="H37" s="25" t="str">
        <f t="shared" si="0"/>
        <v>ปกติ</v>
      </c>
      <c r="I37" s="25">
        <f>(equal1!I37+equal2!I37+equal3!I37)/3</f>
        <v>0</v>
      </c>
      <c r="J37" s="25" t="str">
        <f t="shared" si="1"/>
        <v>ปกติ</v>
      </c>
      <c r="K37" s="25">
        <f>(equal1!K37+equal2!K37+equal3!K37)/3</f>
        <v>0</v>
      </c>
      <c r="L37" s="25" t="str">
        <f t="shared" si="2"/>
        <v>ปกติ</v>
      </c>
      <c r="M37" s="25">
        <f>(equal1!M37+equal2!M37+equal3!M37)/3</f>
        <v>0</v>
      </c>
      <c r="N37" s="25" t="str">
        <f t="shared" si="3"/>
        <v>ปกติ</v>
      </c>
      <c r="O37" s="25">
        <f>(equal1!O37+equal2!O37+equal3!O37)/3</f>
        <v>0</v>
      </c>
      <c r="P37" s="25" t="str">
        <f t="shared" si="4"/>
        <v>ไม่มีจุดแข็ง</v>
      </c>
      <c r="Q37" s="59">
        <f t="shared" si="5"/>
        <v>0</v>
      </c>
      <c r="R37" s="59">
        <f t="shared" si="6"/>
        <v>0</v>
      </c>
      <c r="S37" s="25" t="str">
        <f t="shared" si="7"/>
        <v>ปกติ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" customHeight="1" x14ac:dyDescent="0.5">
      <c r="A38" s="2"/>
      <c r="B38" s="20" t="s">
        <v>45</v>
      </c>
      <c r="C38" s="43" t="str">
        <f>ฉบับครู!B38</f>
        <v>5/7</v>
      </c>
      <c r="D38" s="74">
        <f>ฉบับนักเรียน!C38</f>
        <v>43881</v>
      </c>
      <c r="E38" s="41" t="str">
        <f>ฉบับนักเรียน!D38</f>
        <v>นางสาวปัญจพาณ์  ทองทิพย์</v>
      </c>
      <c r="F38" s="25" t="str">
        <f>ฉบับนักเรียน!E38</f>
        <v>หญิง</v>
      </c>
      <c r="G38" s="59">
        <f>(equal1!G38+equal2!G38+equal3!G38)/3</f>
        <v>0</v>
      </c>
      <c r="H38" s="25" t="str">
        <f t="shared" si="0"/>
        <v>ปกติ</v>
      </c>
      <c r="I38" s="25">
        <f>(equal1!I38+equal2!I38+equal3!I38)/3</f>
        <v>0</v>
      </c>
      <c r="J38" s="25" t="str">
        <f t="shared" si="1"/>
        <v>ปกติ</v>
      </c>
      <c r="K38" s="25">
        <f>(equal1!K38+equal2!K38+equal3!K38)/3</f>
        <v>0</v>
      </c>
      <c r="L38" s="25" t="str">
        <f t="shared" si="2"/>
        <v>ปกติ</v>
      </c>
      <c r="M38" s="25">
        <f>(equal1!M38+equal2!M38+equal3!M38)/3</f>
        <v>0</v>
      </c>
      <c r="N38" s="25" t="str">
        <f t="shared" si="3"/>
        <v>ปกติ</v>
      </c>
      <c r="O38" s="25">
        <f>(equal1!O38+equal2!O38+equal3!O38)/3</f>
        <v>0</v>
      </c>
      <c r="P38" s="25" t="str">
        <f t="shared" si="4"/>
        <v>ไม่มีจุดแข็ง</v>
      </c>
      <c r="Q38" s="59">
        <f t="shared" si="5"/>
        <v>0</v>
      </c>
      <c r="R38" s="59">
        <f t="shared" si="6"/>
        <v>0</v>
      </c>
      <c r="S38" s="25" t="str">
        <f t="shared" si="7"/>
        <v>ปกติ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" customHeight="1" x14ac:dyDescent="0.5">
      <c r="A39" s="2"/>
      <c r="B39" s="20" t="s">
        <v>46</v>
      </c>
      <c r="C39" s="43" t="str">
        <f>ฉบับครู!B39</f>
        <v>5/7</v>
      </c>
      <c r="D39" s="74">
        <f>ฉบับนักเรียน!C39</f>
        <v>43884</v>
      </c>
      <c r="E39" s="41" t="str">
        <f>ฉบับนักเรียน!D39</f>
        <v>นางสาวเปรมสิณี  เชาว์ระหะ</v>
      </c>
      <c r="F39" s="25" t="str">
        <f>ฉบับนักเรียน!E39</f>
        <v>หญิง</v>
      </c>
      <c r="G39" s="59">
        <f>(equal1!G39+equal2!G39+equal3!G39)/3</f>
        <v>0</v>
      </c>
      <c r="H39" s="25" t="str">
        <f t="shared" si="0"/>
        <v>ปกติ</v>
      </c>
      <c r="I39" s="25">
        <f>(equal1!I39+equal2!I39+equal3!I39)/3</f>
        <v>0</v>
      </c>
      <c r="J39" s="25" t="str">
        <f t="shared" si="1"/>
        <v>ปกติ</v>
      </c>
      <c r="K39" s="25">
        <f>(equal1!K39+equal2!K39+equal3!K39)/3</f>
        <v>0</v>
      </c>
      <c r="L39" s="25" t="str">
        <f t="shared" si="2"/>
        <v>ปกติ</v>
      </c>
      <c r="M39" s="25">
        <f>(equal1!M39+equal2!M39+equal3!M39)/3</f>
        <v>0</v>
      </c>
      <c r="N39" s="25" t="str">
        <f t="shared" si="3"/>
        <v>ปกติ</v>
      </c>
      <c r="O39" s="25">
        <f>(equal1!O39+equal2!O39+equal3!O39)/3</f>
        <v>0</v>
      </c>
      <c r="P39" s="25" t="str">
        <f t="shared" si="4"/>
        <v>ไม่มีจุดแข็ง</v>
      </c>
      <c r="Q39" s="59">
        <f t="shared" si="5"/>
        <v>0</v>
      </c>
      <c r="R39" s="59">
        <f t="shared" si="6"/>
        <v>0</v>
      </c>
      <c r="S39" s="25" t="str">
        <f t="shared" si="7"/>
        <v>ปกติ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" customHeight="1" x14ac:dyDescent="0.5">
      <c r="A40" s="2"/>
      <c r="B40" s="20" t="s">
        <v>47</v>
      </c>
      <c r="C40" s="43" t="str">
        <f>ฉบับครู!B40</f>
        <v>5/7</v>
      </c>
      <c r="D40" s="74">
        <f>ฉบับนักเรียน!C40</f>
        <v>43892</v>
      </c>
      <c r="E40" s="41" t="str">
        <f>ฉบับนักเรียน!D40</f>
        <v>นางสาวอนิศรา  บุญโท</v>
      </c>
      <c r="F40" s="25" t="str">
        <f>ฉบับนักเรียน!E40</f>
        <v>หญิง</v>
      </c>
      <c r="G40" s="59">
        <f>(equal1!G40+equal2!G40+equal3!G40)/3</f>
        <v>0</v>
      </c>
      <c r="H40" s="25" t="str">
        <f t="shared" si="0"/>
        <v>ปกติ</v>
      </c>
      <c r="I40" s="25">
        <f>(equal1!I40+equal2!I40+equal3!I40)/3</f>
        <v>0</v>
      </c>
      <c r="J40" s="25" t="str">
        <f t="shared" si="1"/>
        <v>ปกติ</v>
      </c>
      <c r="K40" s="25">
        <f>(equal1!K40+equal2!K40+equal3!K40)/3</f>
        <v>0</v>
      </c>
      <c r="L40" s="25" t="str">
        <f t="shared" si="2"/>
        <v>ปกติ</v>
      </c>
      <c r="M40" s="25">
        <f>(equal1!M40+equal2!M40+equal3!M40)/3</f>
        <v>0</v>
      </c>
      <c r="N40" s="25" t="str">
        <f t="shared" si="3"/>
        <v>ปกติ</v>
      </c>
      <c r="O40" s="25">
        <f>(equal1!O40+equal2!O40+equal3!O40)/3</f>
        <v>0</v>
      </c>
      <c r="P40" s="25" t="str">
        <f t="shared" si="4"/>
        <v>ไม่มีจุดแข็ง</v>
      </c>
      <c r="Q40" s="59">
        <f t="shared" si="5"/>
        <v>0</v>
      </c>
      <c r="R40" s="59">
        <f t="shared" si="6"/>
        <v>0</v>
      </c>
      <c r="S40" s="25" t="str">
        <f t="shared" si="7"/>
        <v>ปกติ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" customHeight="1" x14ac:dyDescent="0.5">
      <c r="A41" s="2"/>
      <c r="B41" s="20" t="s">
        <v>48</v>
      </c>
      <c r="C41" s="43" t="str">
        <f>ฉบับครู!B41</f>
        <v>5/7</v>
      </c>
      <c r="D41" s="74">
        <f>ฉบับนักเรียน!C41</f>
        <v>43924</v>
      </c>
      <c r="E41" s="41" t="str">
        <f>ฉบับนักเรียน!D41</f>
        <v>นางสาวทิพย์สุคนธ์  เกรียงไกร</v>
      </c>
      <c r="F41" s="25" t="str">
        <f>ฉบับนักเรียน!E41</f>
        <v>หญิง</v>
      </c>
      <c r="G41" s="59">
        <f>(equal1!G41+equal2!G41+equal3!G41)/3</f>
        <v>0</v>
      </c>
      <c r="H41" s="25" t="str">
        <f t="shared" si="0"/>
        <v>ปกติ</v>
      </c>
      <c r="I41" s="25">
        <f>(equal1!I41+equal2!I41+equal3!I41)/3</f>
        <v>0</v>
      </c>
      <c r="J41" s="25" t="str">
        <f t="shared" si="1"/>
        <v>ปกติ</v>
      </c>
      <c r="K41" s="25">
        <f>(equal1!K41+equal2!K41+equal3!K41)/3</f>
        <v>0</v>
      </c>
      <c r="L41" s="25" t="str">
        <f t="shared" si="2"/>
        <v>ปกติ</v>
      </c>
      <c r="M41" s="25">
        <f>(equal1!M41+equal2!M41+equal3!M41)/3</f>
        <v>0</v>
      </c>
      <c r="N41" s="25" t="str">
        <f t="shared" si="3"/>
        <v>ปกติ</v>
      </c>
      <c r="O41" s="25">
        <f>(equal1!O41+equal2!O41+equal3!O41)/3</f>
        <v>0</v>
      </c>
      <c r="P41" s="25" t="str">
        <f t="shared" si="4"/>
        <v>ไม่มีจุดแข็ง</v>
      </c>
      <c r="Q41" s="59">
        <f t="shared" si="5"/>
        <v>0</v>
      </c>
      <c r="R41" s="59">
        <f t="shared" si="6"/>
        <v>0</v>
      </c>
      <c r="S41" s="25" t="str">
        <f t="shared" si="7"/>
        <v>ปกติ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8" customHeight="1" x14ac:dyDescent="0.5">
      <c r="A42" s="2"/>
      <c r="B42" s="20" t="s">
        <v>49</v>
      </c>
      <c r="C42" s="43" t="str">
        <f>ฉบับครู!B42</f>
        <v>5/7</v>
      </c>
      <c r="D42" s="74">
        <f>ฉบับนักเรียน!C42</f>
        <v>43930</v>
      </c>
      <c r="E42" s="41" t="str">
        <f>ฉบับนักเรียน!D42</f>
        <v>นางสาวมณีรัตน์  บุญชาติ</v>
      </c>
      <c r="F42" s="25" t="str">
        <f>ฉบับนักเรียน!E42</f>
        <v>หญิง</v>
      </c>
      <c r="G42" s="59">
        <f>(equal1!G42+equal2!G42+equal3!G42)/3</f>
        <v>0</v>
      </c>
      <c r="H42" s="25" t="str">
        <f t="shared" si="0"/>
        <v>ปกติ</v>
      </c>
      <c r="I42" s="25">
        <f>(equal1!I42+equal2!I42+equal3!I42)/3</f>
        <v>0</v>
      </c>
      <c r="J42" s="25" t="str">
        <f t="shared" si="1"/>
        <v>ปกติ</v>
      </c>
      <c r="K42" s="25">
        <f>(equal1!K42+equal2!K42+equal3!K42)/3</f>
        <v>0</v>
      </c>
      <c r="L42" s="25" t="str">
        <f t="shared" si="2"/>
        <v>ปกติ</v>
      </c>
      <c r="M42" s="25">
        <f>(equal1!M42+equal2!M42+equal3!M42)/3</f>
        <v>0</v>
      </c>
      <c r="N42" s="25" t="str">
        <f t="shared" si="3"/>
        <v>ปกติ</v>
      </c>
      <c r="O42" s="25">
        <f>(equal1!O42+equal2!O42+equal3!O42)/3</f>
        <v>0</v>
      </c>
      <c r="P42" s="25" t="str">
        <f t="shared" si="4"/>
        <v>ไม่มีจุดแข็ง</v>
      </c>
      <c r="Q42" s="59">
        <f t="shared" si="5"/>
        <v>0</v>
      </c>
      <c r="R42" s="59">
        <f t="shared" si="6"/>
        <v>0</v>
      </c>
      <c r="S42" s="25" t="str">
        <f t="shared" si="7"/>
        <v>ปกติ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8" customHeight="1" x14ac:dyDescent="0.5">
      <c r="A43" s="2"/>
      <c r="B43" s="20" t="s">
        <v>50</v>
      </c>
      <c r="C43" s="43" t="str">
        <f>ฉบับครู!B43</f>
        <v>5/7</v>
      </c>
      <c r="D43" s="74">
        <f>ฉบับนักเรียน!C43</f>
        <v>43937</v>
      </c>
      <c r="E43" s="41" t="str">
        <f>ฉบับนักเรียน!D43</f>
        <v>นางสาวสิตานัน  เชาว์คล่อง</v>
      </c>
      <c r="F43" s="25" t="str">
        <f>ฉบับนักเรียน!E43</f>
        <v>หญิง</v>
      </c>
      <c r="G43" s="59">
        <f>(equal1!G43+equal2!G43+equal3!G43)/3</f>
        <v>0</v>
      </c>
      <c r="H43" s="25" t="str">
        <f t="shared" si="0"/>
        <v>ปกติ</v>
      </c>
      <c r="I43" s="25">
        <f>(equal1!I43+equal2!I43+equal3!I43)/3</f>
        <v>0</v>
      </c>
      <c r="J43" s="25" t="str">
        <f t="shared" si="1"/>
        <v>ปกติ</v>
      </c>
      <c r="K43" s="25">
        <f>(equal1!K43+equal2!K43+equal3!K43)/3</f>
        <v>0</v>
      </c>
      <c r="L43" s="25" t="str">
        <f t="shared" si="2"/>
        <v>ปกติ</v>
      </c>
      <c r="M43" s="25">
        <f>(equal1!M43+equal2!M43+equal3!M43)/3</f>
        <v>0</v>
      </c>
      <c r="N43" s="25" t="str">
        <f t="shared" si="3"/>
        <v>ปกติ</v>
      </c>
      <c r="O43" s="25">
        <f>(equal1!O43+equal2!O43+equal3!O43)/3</f>
        <v>0</v>
      </c>
      <c r="P43" s="25" t="str">
        <f t="shared" si="4"/>
        <v>ไม่มีจุดแข็ง</v>
      </c>
      <c r="Q43" s="59">
        <f t="shared" si="5"/>
        <v>0</v>
      </c>
      <c r="R43" s="59">
        <f t="shared" si="6"/>
        <v>0</v>
      </c>
      <c r="S43" s="25" t="str">
        <f t="shared" si="7"/>
        <v>ปกติ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8" customHeight="1" x14ac:dyDescent="0.5">
      <c r="A44" s="2"/>
      <c r="B44" s="20" t="s">
        <v>51</v>
      </c>
      <c r="C44" s="43" t="str">
        <f>ฉบับครู!B44</f>
        <v>5/7</v>
      </c>
      <c r="D44" s="74">
        <f>ฉบับนักเรียน!C44</f>
        <v>45657</v>
      </c>
      <c r="E44" s="41" t="str">
        <f>ฉบับนักเรียน!D44</f>
        <v>นางสาวญาณิศา  คีรีวรรณ์</v>
      </c>
      <c r="F44" s="25" t="str">
        <f>ฉบับนักเรียน!E44</f>
        <v>หญิง</v>
      </c>
      <c r="G44" s="59">
        <f>(equal1!G44+equal2!G44+equal3!G44)/3</f>
        <v>0</v>
      </c>
      <c r="H44" s="25" t="str">
        <f t="shared" si="0"/>
        <v>ปกติ</v>
      </c>
      <c r="I44" s="25">
        <f>(equal1!I44+equal2!I44+equal3!I44)/3</f>
        <v>0</v>
      </c>
      <c r="J44" s="25" t="str">
        <f t="shared" si="1"/>
        <v>ปกติ</v>
      </c>
      <c r="K44" s="25">
        <f>(equal1!K44+equal2!K44+equal3!K44)/3</f>
        <v>0</v>
      </c>
      <c r="L44" s="25" t="str">
        <f t="shared" si="2"/>
        <v>ปกติ</v>
      </c>
      <c r="M44" s="25">
        <f>(equal1!M44+equal2!M44+equal3!M44)/3</f>
        <v>0</v>
      </c>
      <c r="N44" s="25" t="str">
        <f t="shared" si="3"/>
        <v>ปกติ</v>
      </c>
      <c r="O44" s="25">
        <f>(equal1!O44+equal2!O44+equal3!O44)/3</f>
        <v>0</v>
      </c>
      <c r="P44" s="25" t="str">
        <f t="shared" si="4"/>
        <v>ไม่มีจุดแข็ง</v>
      </c>
      <c r="Q44" s="59">
        <f t="shared" si="5"/>
        <v>0</v>
      </c>
      <c r="R44" s="59">
        <f t="shared" si="6"/>
        <v>0</v>
      </c>
      <c r="S44" s="25" t="str">
        <f t="shared" si="7"/>
        <v>ปกติ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8" customHeight="1" x14ac:dyDescent="0.5">
      <c r="A45" s="2"/>
      <c r="B45" s="20" t="s">
        <v>52</v>
      </c>
      <c r="C45" s="43" t="str">
        <f>ฉบับครู!B45</f>
        <v>5/7</v>
      </c>
      <c r="D45" s="74">
        <f>ฉบับนักเรียน!C45</f>
        <v>45658</v>
      </c>
      <c r="E45" s="41" t="str">
        <f>ฉบับนักเรียน!D45</f>
        <v>นางสาวณภัทร  นบนอบ</v>
      </c>
      <c r="F45" s="25" t="str">
        <f>ฉบับนักเรียน!E45</f>
        <v>หญิง</v>
      </c>
      <c r="G45" s="59">
        <f>(equal1!G45+equal2!G45+equal3!G45)/3</f>
        <v>0</v>
      </c>
      <c r="H45" s="25" t="str">
        <f t="shared" ref="H45" si="8">IF(G45&lt;5,"ปกติ",IF(G45&lt;6,"เสี่ยง","มีปัญหา"))</f>
        <v>ปกติ</v>
      </c>
      <c r="I45" s="25">
        <f>(equal1!I45+equal2!I45+equal3!I45)/3</f>
        <v>0</v>
      </c>
      <c r="J45" s="25" t="str">
        <f t="shared" ref="J45" si="9">IF(I45&lt;4,"ปกติ",IF(I45&lt;5,"เสี่ยง","มีปัญหา"))</f>
        <v>ปกติ</v>
      </c>
      <c r="K45" s="25">
        <f>(equal1!K45+equal2!K45+equal3!K45)/3</f>
        <v>0</v>
      </c>
      <c r="L45" s="25" t="str">
        <f t="shared" ref="L45" si="10">IF(K45&lt;6,"ปกติ",IF(K45&lt;7,"เสี่ยง","มีปัญหา"))</f>
        <v>ปกติ</v>
      </c>
      <c r="M45" s="25">
        <f>(equal1!M45+equal2!M45+equal3!M45)/3</f>
        <v>0</v>
      </c>
      <c r="N45" s="25" t="str">
        <f t="shared" ref="N45" si="11">IF(M45&lt;5,"ปกติ",IF(M45&lt;6,"เสี่ยง","มีปัญหา"))</f>
        <v>ปกติ</v>
      </c>
      <c r="O45" s="25">
        <f>(equal1!O45+equal2!O45+equal3!O45)/3</f>
        <v>0</v>
      </c>
      <c r="P45" s="25" t="str">
        <f t="shared" ref="P45" si="12">IF(O45&gt;4,"มีจุดแข็ง","ไม่มีจุดแข็ง")</f>
        <v>ไม่มีจุดแข็ง</v>
      </c>
      <c r="Q45" s="59">
        <f t="shared" ref="Q45" si="13">G45+I45+K45+M45</f>
        <v>0</v>
      </c>
      <c r="R45" s="59">
        <f t="shared" ref="R45" si="14">SUM(G45,I45,K45,M45)</f>
        <v>0</v>
      </c>
      <c r="S45" s="25" t="str">
        <f t="shared" ref="S45" si="15">IF(R45&lt;16,"ปกติ",IF(R45&lt;19,"เสี่ยง","มีปัญหา"))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s="45" customFormat="1" ht="15.75" customHeight="1" x14ac:dyDescent="0.6">
      <c r="A46" s="39"/>
      <c r="B46" s="61"/>
      <c r="C46" s="69"/>
      <c r="D46" s="44"/>
      <c r="E46" s="52"/>
      <c r="F46" s="53"/>
      <c r="G46" s="70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pans="1:31" s="45" customFormat="1" ht="15.75" customHeight="1" x14ac:dyDescent="0.6">
      <c r="A47" s="39"/>
      <c r="B47" s="61"/>
      <c r="C47" s="69"/>
      <c r="D47" s="44"/>
      <c r="E47" s="52"/>
      <c r="F47" s="53"/>
      <c r="G47" s="70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pans="1:31" s="45" customFormat="1" ht="15.75" customHeight="1" x14ac:dyDescent="0.6">
      <c r="A48" s="39"/>
      <c r="B48" s="61"/>
      <c r="C48" s="69"/>
      <c r="D48" s="44"/>
      <c r="E48" s="52"/>
      <c r="F48" s="53"/>
      <c r="G48" s="70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pans="1:31" s="45" customFormat="1" ht="15.75" customHeight="1" x14ac:dyDescent="0.6">
      <c r="A49" s="39"/>
      <c r="B49" s="71"/>
      <c r="C49" s="72"/>
      <c r="D49" s="73"/>
      <c r="E49" s="52"/>
      <c r="F49" s="53"/>
      <c r="G49" s="70"/>
      <c r="H49" s="53"/>
      <c r="I49" s="53"/>
      <c r="J49" s="53"/>
      <c r="K49" s="53"/>
      <c r="L49" s="53"/>
      <c r="M49" s="53"/>
      <c r="N49" s="53"/>
      <c r="O49" s="53"/>
      <c r="P49" s="71"/>
      <c r="Q49" s="53"/>
      <c r="R49" s="53"/>
      <c r="S49" s="53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s="45" customFormat="1" ht="15.75" customHeight="1" x14ac:dyDescent="0.6">
      <c r="A50" s="39"/>
      <c r="B50" s="71"/>
      <c r="C50" s="72"/>
      <c r="D50" s="44" t="str">
        <f>report1!D56</f>
        <v>(ลงชื่อ)</v>
      </c>
      <c r="E50" s="52"/>
      <c r="F50" s="53"/>
      <c r="G50" s="70"/>
      <c r="H50" s="53"/>
      <c r="I50" s="53"/>
      <c r="J50" s="53"/>
      <c r="K50" s="53"/>
      <c r="L50" s="53" t="str">
        <f>report1!L56</f>
        <v xml:space="preserve">                 (ลงชื่อ)</v>
      </c>
      <c r="M50" s="53"/>
      <c r="N50" s="53"/>
      <c r="O50" s="53"/>
      <c r="P50" s="53"/>
      <c r="Q50" s="53"/>
      <c r="R50" s="53"/>
      <c r="S50" s="53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pans="1:31" s="45" customFormat="1" ht="15.75" customHeight="1" x14ac:dyDescent="0.6">
      <c r="A51" s="39"/>
      <c r="B51" s="71"/>
      <c r="C51" s="72"/>
      <c r="D51" s="44"/>
      <c r="E51" s="53" t="str">
        <f>report1!E57</f>
        <v>นางสาวธวัลรัตน์ ยศเรือง</v>
      </c>
      <c r="F51" s="53"/>
      <c r="G51" s="70"/>
      <c r="H51" s="53"/>
      <c r="I51" s="53"/>
      <c r="J51" s="53"/>
      <c r="K51" s="53"/>
      <c r="L51" s="53"/>
      <c r="M51" s="53"/>
      <c r="N51" s="95" t="str">
        <f>report1!N57</f>
        <v>นางสาวอรพิชา อรุโณทัย</v>
      </c>
      <c r="O51" s="85"/>
      <c r="P51" s="85"/>
      <c r="Q51" s="53"/>
      <c r="R51" s="53"/>
      <c r="S51" s="53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s="45" customFormat="1" ht="15.75" customHeight="1" x14ac:dyDescent="0.6">
      <c r="A52" s="39"/>
      <c r="B52" s="71"/>
      <c r="C52" s="72"/>
      <c r="D52" s="44"/>
      <c r="E52" s="53" t="str">
        <f>report1!E58</f>
        <v xml:space="preserve">      ครูที่ปรึกษา</v>
      </c>
      <c r="F52" s="53"/>
      <c r="G52" s="70"/>
      <c r="H52" s="53"/>
      <c r="I52" s="53"/>
      <c r="J52" s="53"/>
      <c r="K52" s="53"/>
      <c r="L52" s="53"/>
      <c r="M52" s="53"/>
      <c r="N52" s="95" t="str">
        <f>report1!N58</f>
        <v>ครูที่ปรึกษา</v>
      </c>
      <c r="O52" s="85"/>
      <c r="P52" s="85"/>
      <c r="Q52" s="53"/>
      <c r="R52" s="53"/>
      <c r="S52" s="53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s="45" customFormat="1" ht="15.75" customHeight="1" x14ac:dyDescent="0.6">
      <c r="A53" s="39"/>
      <c r="B53" s="71"/>
      <c r="C53" s="72"/>
      <c r="D53" s="73"/>
      <c r="E53" s="52"/>
      <c r="F53" s="53"/>
      <c r="G53" s="70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5.75" customHeight="1" x14ac:dyDescent="0.5">
      <c r="A54" s="2"/>
      <c r="B54" s="7"/>
      <c r="C54" s="8"/>
      <c r="D54" s="10"/>
      <c r="E54" s="11"/>
      <c r="F54" s="9"/>
      <c r="G54" s="12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.75" customHeight="1" x14ac:dyDescent="0.5">
      <c r="A55" s="2"/>
      <c r="B55" s="7"/>
      <c r="C55" s="8"/>
      <c r="D55" s="10"/>
      <c r="E55" s="11"/>
      <c r="F55" s="9"/>
      <c r="G55" s="1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5">
      <c r="A56" s="2"/>
      <c r="B56" s="7"/>
      <c r="C56" s="8"/>
      <c r="D56" s="10"/>
      <c r="E56" s="11"/>
      <c r="F56" s="9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5">
      <c r="A57" s="2"/>
      <c r="B57" s="7"/>
      <c r="C57" s="8"/>
      <c r="D57" s="10"/>
      <c r="E57" s="11"/>
      <c r="F57" s="9"/>
      <c r="G57" s="1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5">
      <c r="A58" s="2"/>
      <c r="B58" s="7"/>
      <c r="C58" s="8"/>
      <c r="D58" s="10"/>
      <c r="E58" s="11"/>
      <c r="F58" s="9"/>
      <c r="G58" s="1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5">
      <c r="A59" s="2"/>
      <c r="B59" s="7"/>
      <c r="C59" s="8"/>
      <c r="D59" s="10"/>
      <c r="E59" s="11"/>
      <c r="F59" s="9"/>
      <c r="G59" s="1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5">
      <c r="A60" s="2"/>
      <c r="B60" s="7"/>
      <c r="C60" s="8"/>
      <c r="D60" s="10"/>
      <c r="E60" s="11"/>
      <c r="F60" s="9"/>
      <c r="G60" s="1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8.75" customHeight="1" x14ac:dyDescent="0.5">
      <c r="A61" s="6"/>
      <c r="B61" s="7"/>
      <c r="C61" s="7"/>
      <c r="D61" s="13"/>
      <c r="E61" s="14"/>
      <c r="F61" s="7"/>
      <c r="G61" s="15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8.75" customHeight="1" x14ac:dyDescent="0.5">
      <c r="A62" s="2"/>
      <c r="B62" s="2"/>
      <c r="C62" s="2"/>
      <c r="D62" s="3"/>
      <c r="E62" s="2"/>
      <c r="F62" s="2"/>
      <c r="G62" s="1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8.75" customHeight="1" x14ac:dyDescent="0.5">
      <c r="A63" s="2"/>
      <c r="B63" s="2"/>
      <c r="C63" s="2"/>
      <c r="D63" s="3"/>
      <c r="E63" s="3"/>
      <c r="F63" s="2"/>
      <c r="G63" s="16"/>
      <c r="H63" s="2"/>
      <c r="I63" s="2"/>
      <c r="J63" s="2"/>
      <c r="K63" s="2"/>
      <c r="L63" s="2"/>
      <c r="M63" s="2"/>
      <c r="N63" s="101"/>
      <c r="O63" s="102"/>
      <c r="P63" s="10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8.75" customHeight="1" x14ac:dyDescent="0.5">
      <c r="A64" s="2"/>
      <c r="B64" s="2"/>
      <c r="C64" s="2"/>
      <c r="D64" s="3"/>
      <c r="E64" s="3"/>
      <c r="F64" s="2"/>
      <c r="G64" s="16"/>
      <c r="H64" s="2"/>
      <c r="I64" s="2"/>
      <c r="J64" s="2"/>
      <c r="K64" s="2"/>
      <c r="L64" s="2"/>
      <c r="M64" s="11"/>
      <c r="N64" s="101"/>
      <c r="O64" s="102"/>
      <c r="P64" s="10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5">
      <c r="A65" s="2"/>
      <c r="B65" s="2"/>
      <c r="C65" s="2"/>
      <c r="D65" s="3"/>
      <c r="E65" s="2"/>
      <c r="F65" s="2"/>
      <c r="G65" s="1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5">
      <c r="A66" s="2"/>
      <c r="B66" s="2"/>
      <c r="C66" s="2"/>
      <c r="D66" s="3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5">
      <c r="A67" s="2"/>
      <c r="B67" s="2"/>
      <c r="C67" s="2"/>
      <c r="D67" s="3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5">
      <c r="A68" s="2"/>
      <c r="B68" s="2"/>
      <c r="C68" s="2"/>
      <c r="D68" s="3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5">
      <c r="A69" s="2"/>
      <c r="B69" s="2"/>
      <c r="C69" s="2"/>
      <c r="D69" s="3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5">
      <c r="A70" s="2"/>
      <c r="B70" s="2"/>
      <c r="C70" s="2"/>
      <c r="D70" s="3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5">
      <c r="A71" s="2"/>
      <c r="B71" s="2"/>
      <c r="C71" s="2"/>
      <c r="D71" s="3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5">
      <c r="A72" s="2"/>
      <c r="B72" s="2"/>
      <c r="C72" s="2"/>
      <c r="D72" s="3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5">
      <c r="A73" s="2"/>
      <c r="B73" s="2"/>
      <c r="C73" s="2"/>
      <c r="D73" s="3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5">
      <c r="A74" s="2"/>
      <c r="B74" s="2"/>
      <c r="C74" s="2"/>
      <c r="D74" s="3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5">
      <c r="A75" s="2"/>
      <c r="B75" s="2"/>
      <c r="C75" s="2"/>
      <c r="D75" s="3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5">
      <c r="A76" s="2"/>
      <c r="B76" s="2"/>
      <c r="C76" s="2"/>
      <c r="D76" s="3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5">
      <c r="A77" s="2"/>
      <c r="B77" s="2"/>
      <c r="C77" s="2"/>
      <c r="D77" s="3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5">
      <c r="A78" s="2"/>
      <c r="B78" s="2"/>
      <c r="C78" s="2"/>
      <c r="D78" s="3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5">
      <c r="A79" s="2"/>
      <c r="B79" s="2"/>
      <c r="C79" s="2"/>
      <c r="D79" s="3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5">
      <c r="A80" s="2"/>
      <c r="B80" s="2"/>
      <c r="C80" s="2"/>
      <c r="D80" s="3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5">
      <c r="A81" s="2"/>
      <c r="B81" s="2"/>
      <c r="C81" s="2"/>
      <c r="D81" s="3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5">
      <c r="A82" s="2"/>
      <c r="B82" s="2"/>
      <c r="C82" s="2"/>
      <c r="D82" s="3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5">
      <c r="A83" s="2"/>
      <c r="B83" s="2"/>
      <c r="C83" s="2"/>
      <c r="D83" s="3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5">
      <c r="A84" s="2"/>
      <c r="B84" s="2"/>
      <c r="C84" s="2"/>
      <c r="D84" s="3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5">
      <c r="A85" s="2"/>
      <c r="B85" s="2"/>
      <c r="C85" s="2"/>
      <c r="D85" s="3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5">
      <c r="A86" s="2"/>
      <c r="B86" s="2"/>
      <c r="C86" s="2"/>
      <c r="D86" s="3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5">
      <c r="A87" s="2"/>
      <c r="B87" s="2"/>
      <c r="C87" s="2"/>
      <c r="D87" s="3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5">
      <c r="A88" s="2"/>
      <c r="B88" s="2"/>
      <c r="C88" s="2"/>
      <c r="D88" s="3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5">
      <c r="A89" s="2"/>
      <c r="B89" s="2"/>
      <c r="C89" s="2"/>
      <c r="D89" s="3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5">
      <c r="A90" s="2"/>
      <c r="B90" s="2"/>
      <c r="C90" s="2"/>
      <c r="D90" s="3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5">
      <c r="A91" s="2"/>
      <c r="B91" s="2"/>
      <c r="C91" s="2"/>
      <c r="D91" s="3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5">
      <c r="A92" s="2"/>
      <c r="B92" s="2"/>
      <c r="C92" s="2"/>
      <c r="D92" s="3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5">
      <c r="A93" s="2"/>
      <c r="B93" s="2"/>
      <c r="C93" s="2"/>
      <c r="D93" s="3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5">
      <c r="A94" s="2"/>
      <c r="B94" s="2"/>
      <c r="C94" s="2"/>
      <c r="D94" s="3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5">
      <c r="A95" s="2"/>
      <c r="B95" s="2"/>
      <c r="C95" s="2"/>
      <c r="D95" s="3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5">
      <c r="A96" s="2"/>
      <c r="B96" s="2"/>
      <c r="C96" s="2"/>
      <c r="D96" s="3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5">
      <c r="A97" s="2"/>
      <c r="B97" s="2"/>
      <c r="C97" s="2"/>
      <c r="D97" s="3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5">
      <c r="A98" s="2"/>
      <c r="B98" s="2"/>
      <c r="C98" s="2"/>
      <c r="D98" s="3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5">
      <c r="A99" s="2"/>
      <c r="B99" s="2"/>
      <c r="C99" s="2"/>
      <c r="D99" s="3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5">
      <c r="A100" s="2"/>
      <c r="B100" s="2"/>
      <c r="C100" s="2"/>
      <c r="D100" s="3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5">
      <c r="A101" s="2"/>
      <c r="B101" s="2"/>
      <c r="C101" s="2"/>
      <c r="D101" s="3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5">
      <c r="A102" s="2"/>
      <c r="B102" s="2"/>
      <c r="C102" s="2"/>
      <c r="D102" s="3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5">
      <c r="A103" s="2"/>
      <c r="B103" s="2"/>
      <c r="C103" s="2"/>
      <c r="D103" s="3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5">
      <c r="A104" s="2"/>
      <c r="B104" s="2"/>
      <c r="C104" s="2"/>
      <c r="D104" s="3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5">
      <c r="A105" s="2"/>
      <c r="B105" s="2"/>
      <c r="C105" s="2"/>
      <c r="D105" s="3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5">
      <c r="A106" s="2"/>
      <c r="B106" s="2"/>
      <c r="C106" s="2"/>
      <c r="D106" s="3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5">
      <c r="A107" s="2"/>
      <c r="B107" s="2"/>
      <c r="C107" s="2"/>
      <c r="D107" s="3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5">
      <c r="A108" s="2"/>
      <c r="B108" s="2"/>
      <c r="C108" s="2"/>
      <c r="D108" s="3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5">
      <c r="A109" s="2"/>
      <c r="B109" s="2"/>
      <c r="C109" s="2"/>
      <c r="D109" s="3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5">
      <c r="A110" s="2"/>
      <c r="B110" s="2"/>
      <c r="C110" s="2"/>
      <c r="D110" s="3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5">
      <c r="A111" s="2"/>
      <c r="B111" s="2"/>
      <c r="C111" s="2"/>
      <c r="D111" s="3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5">
      <c r="A112" s="2"/>
      <c r="B112" s="2"/>
      <c r="C112" s="2"/>
      <c r="D112" s="3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5">
      <c r="A113" s="2"/>
      <c r="B113" s="2"/>
      <c r="C113" s="2"/>
      <c r="D113" s="3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5">
      <c r="A114" s="2"/>
      <c r="B114" s="2"/>
      <c r="C114" s="2"/>
      <c r="D114" s="3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5">
      <c r="A115" s="2"/>
      <c r="B115" s="2"/>
      <c r="C115" s="2"/>
      <c r="D115" s="3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5">
      <c r="A116" s="2"/>
      <c r="B116" s="2"/>
      <c r="C116" s="2"/>
      <c r="D116" s="3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5">
      <c r="A117" s="2"/>
      <c r="B117" s="2"/>
      <c r="C117" s="2"/>
      <c r="D117" s="3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5">
      <c r="A118" s="2"/>
      <c r="B118" s="2"/>
      <c r="C118" s="2"/>
      <c r="D118" s="3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5">
      <c r="A119" s="2"/>
      <c r="B119" s="2"/>
      <c r="C119" s="2"/>
      <c r="D119" s="3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5">
      <c r="A120" s="2"/>
      <c r="B120" s="2"/>
      <c r="C120" s="2"/>
      <c r="D120" s="3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5">
      <c r="A121" s="2"/>
      <c r="B121" s="2"/>
      <c r="C121" s="2"/>
      <c r="D121" s="3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5">
      <c r="A122" s="2"/>
      <c r="B122" s="2"/>
      <c r="C122" s="2"/>
      <c r="D122" s="3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5">
      <c r="A123" s="2"/>
      <c r="B123" s="2"/>
      <c r="C123" s="2"/>
      <c r="D123" s="3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5">
      <c r="A124" s="2"/>
      <c r="B124" s="2"/>
      <c r="C124" s="2"/>
      <c r="D124" s="3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5">
      <c r="A125" s="2"/>
      <c r="B125" s="2"/>
      <c r="C125" s="2"/>
      <c r="D125" s="3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5">
      <c r="A126" s="2"/>
      <c r="B126" s="2"/>
      <c r="C126" s="2"/>
      <c r="D126" s="3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5">
      <c r="A127" s="2"/>
      <c r="B127" s="2"/>
      <c r="C127" s="2"/>
      <c r="D127" s="3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5">
      <c r="A128" s="2"/>
      <c r="B128" s="2"/>
      <c r="C128" s="2"/>
      <c r="D128" s="3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5">
      <c r="A129" s="2"/>
      <c r="B129" s="2"/>
      <c r="C129" s="2"/>
      <c r="D129" s="3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5">
      <c r="A130" s="2"/>
      <c r="B130" s="2"/>
      <c r="C130" s="2"/>
      <c r="D130" s="3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5">
      <c r="A131" s="2"/>
      <c r="B131" s="2"/>
      <c r="C131" s="2"/>
      <c r="D131" s="3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5">
      <c r="A132" s="2"/>
      <c r="B132" s="2"/>
      <c r="C132" s="2"/>
      <c r="D132" s="3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5">
      <c r="A133" s="2"/>
      <c r="B133" s="2"/>
      <c r="C133" s="2"/>
      <c r="D133" s="3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5">
      <c r="A134" s="2"/>
      <c r="B134" s="2"/>
      <c r="C134" s="2"/>
      <c r="D134" s="3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5">
      <c r="A135" s="2"/>
      <c r="B135" s="2"/>
      <c r="C135" s="2"/>
      <c r="D135" s="3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5">
      <c r="A136" s="2"/>
      <c r="B136" s="2"/>
      <c r="C136" s="2"/>
      <c r="D136" s="3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5">
      <c r="A137" s="2"/>
      <c r="B137" s="2"/>
      <c r="C137" s="2"/>
      <c r="D137" s="3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5">
      <c r="A138" s="2"/>
      <c r="B138" s="2"/>
      <c r="C138" s="2"/>
      <c r="D138" s="3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5">
      <c r="A139" s="2"/>
      <c r="B139" s="2"/>
      <c r="C139" s="2"/>
      <c r="D139" s="3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5">
      <c r="A140" s="2"/>
      <c r="B140" s="2"/>
      <c r="C140" s="2"/>
      <c r="D140" s="3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5">
      <c r="A141" s="2"/>
      <c r="B141" s="2"/>
      <c r="C141" s="2"/>
      <c r="D141" s="3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5">
      <c r="A142" s="2"/>
      <c r="B142" s="2"/>
      <c r="C142" s="2"/>
      <c r="D142" s="3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5">
      <c r="A143" s="2"/>
      <c r="B143" s="2"/>
      <c r="C143" s="2"/>
      <c r="D143" s="3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5">
      <c r="A144" s="2"/>
      <c r="B144" s="2"/>
      <c r="C144" s="2"/>
      <c r="D144" s="3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5">
      <c r="A145" s="2"/>
      <c r="B145" s="2"/>
      <c r="C145" s="2"/>
      <c r="D145" s="3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5">
      <c r="A146" s="2"/>
      <c r="B146" s="2"/>
      <c r="C146" s="2"/>
      <c r="D146" s="3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5">
      <c r="A147" s="2"/>
      <c r="B147" s="2"/>
      <c r="C147" s="2"/>
      <c r="D147" s="3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5">
      <c r="A148" s="2"/>
      <c r="B148" s="2"/>
      <c r="C148" s="2"/>
      <c r="D148" s="3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5">
      <c r="A149" s="2"/>
      <c r="B149" s="2"/>
      <c r="C149" s="2"/>
      <c r="D149" s="3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5">
      <c r="A150" s="2"/>
      <c r="B150" s="2"/>
      <c r="C150" s="2"/>
      <c r="D150" s="3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5">
      <c r="A151" s="2"/>
      <c r="B151" s="2"/>
      <c r="C151" s="2"/>
      <c r="D151" s="3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5">
      <c r="A152" s="2"/>
      <c r="B152" s="2"/>
      <c r="C152" s="2"/>
      <c r="D152" s="3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5">
      <c r="A153" s="2"/>
      <c r="B153" s="2"/>
      <c r="C153" s="2"/>
      <c r="D153" s="3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5">
      <c r="A154" s="2"/>
      <c r="B154" s="2"/>
      <c r="C154" s="2"/>
      <c r="D154" s="3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5">
      <c r="A155" s="2"/>
      <c r="B155" s="2"/>
      <c r="C155" s="2"/>
      <c r="D155" s="3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5">
      <c r="A156" s="2"/>
      <c r="B156" s="2"/>
      <c r="C156" s="2"/>
      <c r="D156" s="3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5">
      <c r="A157" s="2"/>
      <c r="B157" s="2"/>
      <c r="C157" s="2"/>
      <c r="D157" s="3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5">
      <c r="A158" s="2"/>
      <c r="B158" s="2"/>
      <c r="C158" s="2"/>
      <c r="D158" s="3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5">
      <c r="A159" s="2"/>
      <c r="B159" s="2"/>
      <c r="C159" s="2"/>
      <c r="D159" s="3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5">
      <c r="A160" s="2"/>
      <c r="B160" s="2"/>
      <c r="C160" s="2"/>
      <c r="D160" s="3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5">
      <c r="A161" s="2"/>
      <c r="B161" s="2"/>
      <c r="C161" s="2"/>
      <c r="D161" s="3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5">
      <c r="A162" s="2"/>
      <c r="B162" s="2"/>
      <c r="C162" s="2"/>
      <c r="D162" s="3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5">
      <c r="A163" s="2"/>
      <c r="B163" s="2"/>
      <c r="C163" s="2"/>
      <c r="D163" s="3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5">
      <c r="A164" s="2"/>
      <c r="B164" s="2"/>
      <c r="C164" s="2"/>
      <c r="D164" s="3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5">
      <c r="A165" s="2"/>
      <c r="B165" s="2"/>
      <c r="C165" s="2"/>
      <c r="D165" s="3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5">
      <c r="A166" s="2"/>
      <c r="B166" s="2"/>
      <c r="C166" s="2"/>
      <c r="D166" s="3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5">
      <c r="A167" s="2"/>
      <c r="B167" s="2"/>
      <c r="C167" s="2"/>
      <c r="D167" s="3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5">
      <c r="A168" s="2"/>
      <c r="B168" s="2"/>
      <c r="C168" s="2"/>
      <c r="D168" s="3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5">
      <c r="A169" s="2"/>
      <c r="B169" s="2"/>
      <c r="C169" s="2"/>
      <c r="D169" s="3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5">
      <c r="A170" s="2"/>
      <c r="B170" s="2"/>
      <c r="C170" s="2"/>
      <c r="D170" s="3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5">
      <c r="A171" s="2"/>
      <c r="B171" s="2"/>
      <c r="C171" s="2"/>
      <c r="D171" s="3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5">
      <c r="A172" s="2"/>
      <c r="B172" s="2"/>
      <c r="C172" s="2"/>
      <c r="D172" s="3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5">
      <c r="A173" s="2"/>
      <c r="B173" s="2"/>
      <c r="C173" s="2"/>
      <c r="D173" s="3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5">
      <c r="A174" s="2"/>
      <c r="B174" s="2"/>
      <c r="C174" s="2"/>
      <c r="D174" s="3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5">
      <c r="A175" s="2"/>
      <c r="B175" s="2"/>
      <c r="C175" s="2"/>
      <c r="D175" s="3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5">
      <c r="A176" s="2"/>
      <c r="B176" s="2"/>
      <c r="C176" s="2"/>
      <c r="D176" s="3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5">
      <c r="A177" s="2"/>
      <c r="B177" s="2"/>
      <c r="C177" s="2"/>
      <c r="D177" s="3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5">
      <c r="A178" s="2"/>
      <c r="B178" s="2"/>
      <c r="C178" s="2"/>
      <c r="D178" s="3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5">
      <c r="A179" s="2"/>
      <c r="B179" s="2"/>
      <c r="C179" s="2"/>
      <c r="D179" s="3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5">
      <c r="A180" s="2"/>
      <c r="B180" s="2"/>
      <c r="C180" s="2"/>
      <c r="D180" s="3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5">
      <c r="A181" s="2"/>
      <c r="B181" s="2"/>
      <c r="C181" s="2"/>
      <c r="D181" s="3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5">
      <c r="A182" s="2"/>
      <c r="B182" s="2"/>
      <c r="C182" s="2"/>
      <c r="D182" s="3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5">
      <c r="A183" s="2"/>
      <c r="B183" s="2"/>
      <c r="C183" s="2"/>
      <c r="D183" s="3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5">
      <c r="A184" s="2"/>
      <c r="B184" s="2"/>
      <c r="C184" s="2"/>
      <c r="D184" s="3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5">
      <c r="A185" s="2"/>
      <c r="B185" s="2"/>
      <c r="C185" s="2"/>
      <c r="D185" s="3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5">
      <c r="A186" s="2"/>
      <c r="B186" s="2"/>
      <c r="C186" s="2"/>
      <c r="D186" s="3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5">
      <c r="A187" s="2"/>
      <c r="B187" s="2"/>
      <c r="C187" s="2"/>
      <c r="D187" s="3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5">
      <c r="A188" s="2"/>
      <c r="B188" s="2"/>
      <c r="C188" s="2"/>
      <c r="D188" s="3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5">
      <c r="A189" s="2"/>
      <c r="B189" s="2"/>
      <c r="C189" s="2"/>
      <c r="D189" s="3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5">
      <c r="A190" s="2"/>
      <c r="B190" s="2"/>
      <c r="C190" s="2"/>
      <c r="D190" s="3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5">
      <c r="A191" s="2"/>
      <c r="B191" s="2"/>
      <c r="C191" s="2"/>
      <c r="D191" s="3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5">
      <c r="A192" s="2"/>
      <c r="B192" s="2"/>
      <c r="C192" s="2"/>
      <c r="D192" s="3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5">
      <c r="A193" s="2"/>
      <c r="B193" s="2"/>
      <c r="C193" s="2"/>
      <c r="D193" s="3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5">
      <c r="A194" s="2"/>
      <c r="B194" s="2"/>
      <c r="C194" s="2"/>
      <c r="D194" s="3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5">
      <c r="A195" s="2"/>
      <c r="B195" s="2"/>
      <c r="C195" s="2"/>
      <c r="D195" s="3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5">
      <c r="A196" s="2"/>
      <c r="B196" s="2"/>
      <c r="C196" s="2"/>
      <c r="D196" s="3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5">
      <c r="A197" s="2"/>
      <c r="B197" s="2"/>
      <c r="C197" s="2"/>
      <c r="D197" s="3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5">
      <c r="A198" s="2"/>
      <c r="B198" s="2"/>
      <c r="C198" s="2"/>
      <c r="D198" s="3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5">
      <c r="A199" s="2"/>
      <c r="B199" s="2"/>
      <c r="C199" s="2"/>
      <c r="D199" s="3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5">
      <c r="A200" s="2"/>
      <c r="B200" s="2"/>
      <c r="C200" s="2"/>
      <c r="D200" s="3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5">
      <c r="A201" s="2"/>
      <c r="B201" s="2"/>
      <c r="C201" s="2"/>
      <c r="D201" s="3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5">
      <c r="A202" s="2"/>
      <c r="B202" s="2"/>
      <c r="C202" s="2"/>
      <c r="D202" s="3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5">
      <c r="A203" s="2"/>
      <c r="B203" s="2"/>
      <c r="C203" s="2"/>
      <c r="D203" s="3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5">
      <c r="A204" s="2"/>
      <c r="B204" s="2"/>
      <c r="C204" s="2"/>
      <c r="D204" s="3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5">
      <c r="A205" s="2"/>
      <c r="B205" s="2"/>
      <c r="C205" s="2"/>
      <c r="D205" s="3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5">
      <c r="A206" s="2"/>
      <c r="B206" s="2"/>
      <c r="C206" s="2"/>
      <c r="D206" s="3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5">
      <c r="A207" s="2"/>
      <c r="B207" s="2"/>
      <c r="C207" s="2"/>
      <c r="D207" s="3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5">
      <c r="A208" s="2"/>
      <c r="B208" s="2"/>
      <c r="C208" s="2"/>
      <c r="D208" s="3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5">
      <c r="A209" s="2"/>
      <c r="B209" s="2"/>
      <c r="C209" s="2"/>
      <c r="D209" s="3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5">
      <c r="A210" s="2"/>
      <c r="B210" s="2"/>
      <c r="C210" s="2"/>
      <c r="D210" s="3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5">
      <c r="A211" s="2"/>
      <c r="B211" s="2"/>
      <c r="C211" s="2"/>
      <c r="D211" s="3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5">
      <c r="A212" s="2"/>
      <c r="B212" s="2"/>
      <c r="C212" s="2"/>
      <c r="D212" s="3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5">
      <c r="A213" s="2"/>
      <c r="B213" s="2"/>
      <c r="C213" s="2"/>
      <c r="D213" s="3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5">
      <c r="A214" s="2"/>
      <c r="B214" s="2"/>
      <c r="C214" s="2"/>
      <c r="D214" s="3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5">
      <c r="A215" s="2"/>
      <c r="B215" s="2"/>
      <c r="C215" s="2"/>
      <c r="D215" s="3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5">
      <c r="A216" s="2"/>
      <c r="B216" s="2"/>
      <c r="C216" s="2"/>
      <c r="D216" s="3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5">
      <c r="A217" s="2"/>
      <c r="B217" s="2"/>
      <c r="C217" s="2"/>
      <c r="D217" s="3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5">
      <c r="A218" s="2"/>
      <c r="B218" s="2"/>
      <c r="C218" s="2"/>
      <c r="D218" s="3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5">
      <c r="A219" s="2"/>
      <c r="B219" s="2"/>
      <c r="C219" s="2"/>
      <c r="D219" s="3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5">
      <c r="A220" s="2"/>
      <c r="B220" s="2"/>
      <c r="C220" s="2"/>
      <c r="D220" s="3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5">
      <c r="A221" s="2"/>
      <c r="B221" s="2"/>
      <c r="C221" s="2"/>
      <c r="D221" s="3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5">
      <c r="A222" s="2"/>
      <c r="B222" s="2"/>
      <c r="C222" s="2"/>
      <c r="D222" s="3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5">
      <c r="A223" s="2"/>
      <c r="B223" s="2"/>
      <c r="C223" s="2"/>
      <c r="D223" s="3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5">
      <c r="A224" s="2"/>
      <c r="B224" s="2"/>
      <c r="C224" s="2"/>
      <c r="D224" s="3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5">
      <c r="A225" s="2"/>
      <c r="B225" s="2"/>
      <c r="C225" s="2"/>
      <c r="D225" s="3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5">
      <c r="A226" s="2"/>
      <c r="B226" s="2"/>
      <c r="C226" s="2"/>
      <c r="D226" s="3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5">
      <c r="A227" s="2"/>
      <c r="B227" s="2"/>
      <c r="C227" s="2"/>
      <c r="D227" s="3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5">
      <c r="A228" s="2"/>
      <c r="B228" s="2"/>
      <c r="C228" s="2"/>
      <c r="D228" s="3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5">
      <c r="A229" s="2"/>
      <c r="B229" s="2"/>
      <c r="C229" s="2"/>
      <c r="D229" s="3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5">
      <c r="A230" s="2"/>
      <c r="B230" s="2"/>
      <c r="C230" s="2"/>
      <c r="D230" s="3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5">
      <c r="A231" s="2"/>
      <c r="B231" s="2"/>
      <c r="C231" s="2"/>
      <c r="D231" s="3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5">
      <c r="A232" s="2"/>
      <c r="B232" s="2"/>
      <c r="C232" s="2"/>
      <c r="D232" s="3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5">
      <c r="A233" s="2"/>
      <c r="B233" s="2"/>
      <c r="C233" s="2"/>
      <c r="D233" s="3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5">
      <c r="A234" s="2"/>
      <c r="B234" s="2"/>
      <c r="C234" s="2"/>
      <c r="D234" s="3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5">
      <c r="A235" s="2"/>
      <c r="B235" s="2"/>
      <c r="C235" s="2"/>
      <c r="D235" s="3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5">
      <c r="A236" s="2"/>
      <c r="B236" s="2"/>
      <c r="C236" s="2"/>
      <c r="D236" s="3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5">
      <c r="A237" s="2"/>
      <c r="B237" s="2"/>
      <c r="C237" s="2"/>
      <c r="D237" s="3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5">
      <c r="A238" s="2"/>
      <c r="B238" s="2"/>
      <c r="C238" s="2"/>
      <c r="D238" s="3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5">
      <c r="A239" s="2"/>
      <c r="B239" s="2"/>
      <c r="C239" s="2"/>
      <c r="D239" s="3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5">
      <c r="A240" s="2"/>
      <c r="B240" s="2"/>
      <c r="C240" s="2"/>
      <c r="D240" s="3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5">
      <c r="A241" s="2"/>
      <c r="B241" s="2"/>
      <c r="C241" s="2"/>
      <c r="D241" s="3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5">
      <c r="A242" s="2"/>
      <c r="B242" s="2"/>
      <c r="C242" s="2"/>
      <c r="D242" s="3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5">
      <c r="A243" s="2"/>
      <c r="B243" s="2"/>
      <c r="C243" s="2"/>
      <c r="D243" s="3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5">
      <c r="A244" s="2"/>
      <c r="B244" s="2"/>
      <c r="C244" s="2"/>
      <c r="D244" s="3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5">
      <c r="A245" s="2"/>
      <c r="B245" s="2"/>
      <c r="C245" s="2"/>
      <c r="D245" s="3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5">
      <c r="A246" s="2"/>
      <c r="B246" s="2"/>
      <c r="C246" s="2"/>
      <c r="D246" s="3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5">
      <c r="A247" s="2"/>
      <c r="B247" s="2"/>
      <c r="C247" s="2"/>
      <c r="D247" s="3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5">
      <c r="A248" s="2"/>
      <c r="B248" s="2"/>
      <c r="C248" s="2"/>
      <c r="D248" s="3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5">
      <c r="A249" s="2"/>
      <c r="B249" s="2"/>
      <c r="C249" s="2"/>
      <c r="D249" s="3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5">
      <c r="A250" s="2"/>
      <c r="B250" s="2"/>
      <c r="C250" s="2"/>
      <c r="D250" s="3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5">
      <c r="A251" s="2"/>
      <c r="B251" s="2"/>
      <c r="C251" s="2"/>
      <c r="D251" s="3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5">
      <c r="A252" s="2"/>
      <c r="B252" s="2"/>
      <c r="C252" s="2"/>
      <c r="D252" s="3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5">
      <c r="A253" s="2"/>
      <c r="B253" s="2"/>
      <c r="C253" s="2"/>
      <c r="D253" s="3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5">
      <c r="A254" s="2"/>
      <c r="B254" s="2"/>
      <c r="C254" s="2"/>
      <c r="D254" s="3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5">
      <c r="A255" s="2"/>
      <c r="B255" s="2"/>
      <c r="C255" s="2"/>
      <c r="D255" s="3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5">
      <c r="A256" s="2"/>
      <c r="B256" s="2"/>
      <c r="C256" s="2"/>
      <c r="D256" s="3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5">
      <c r="A257" s="2"/>
      <c r="B257" s="2"/>
      <c r="C257" s="2"/>
      <c r="D257" s="3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5">
      <c r="A258" s="2"/>
      <c r="B258" s="2"/>
      <c r="C258" s="2"/>
      <c r="D258" s="3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5">
      <c r="A259" s="2"/>
      <c r="B259" s="2"/>
      <c r="C259" s="2"/>
      <c r="D259" s="3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5">
      <c r="A260" s="2"/>
      <c r="B260" s="2"/>
      <c r="C260" s="2"/>
      <c r="D260" s="3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5">
      <c r="A261" s="2"/>
      <c r="B261" s="2"/>
      <c r="C261" s="2"/>
      <c r="D261" s="3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5">
      <c r="A262" s="2"/>
      <c r="B262" s="2"/>
      <c r="C262" s="2"/>
      <c r="D262" s="3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5">
      <c r="A263" s="2"/>
      <c r="B263" s="2"/>
      <c r="C263" s="2"/>
      <c r="D263" s="3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5">
      <c r="A264" s="2"/>
      <c r="B264" s="2"/>
      <c r="C264" s="2"/>
      <c r="D264" s="3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5">
      <c r="A265" s="2"/>
      <c r="B265" s="2"/>
      <c r="C265" s="2"/>
      <c r="D265" s="3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5">
      <c r="A266" s="2"/>
      <c r="B266" s="2"/>
      <c r="C266" s="2"/>
      <c r="D266" s="3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5">
      <c r="A267" s="2"/>
      <c r="B267" s="2"/>
      <c r="C267" s="2"/>
      <c r="D267" s="3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5">
      <c r="A268" s="2"/>
      <c r="B268" s="2"/>
      <c r="C268" s="2"/>
      <c r="D268" s="3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5">
      <c r="A269" s="2"/>
      <c r="B269" s="2"/>
      <c r="C269" s="2"/>
      <c r="D269" s="3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5">
      <c r="A270" s="2"/>
      <c r="B270" s="2"/>
      <c r="C270" s="2"/>
      <c r="D270" s="3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5">
      <c r="A271" s="2"/>
      <c r="B271" s="2"/>
      <c r="C271" s="2"/>
      <c r="D271" s="3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5">
      <c r="A272" s="2"/>
      <c r="B272" s="2"/>
      <c r="C272" s="2"/>
      <c r="D272" s="3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5">
      <c r="A273" s="2"/>
      <c r="B273" s="2"/>
      <c r="C273" s="2"/>
      <c r="D273" s="3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5">
      <c r="A274" s="2"/>
      <c r="B274" s="2"/>
      <c r="C274" s="2"/>
      <c r="D274" s="3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5">
      <c r="A275" s="2"/>
      <c r="B275" s="2"/>
      <c r="C275" s="2"/>
      <c r="D275" s="3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5">
      <c r="A276" s="2"/>
      <c r="B276" s="2"/>
      <c r="C276" s="2"/>
      <c r="D276" s="3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5">
      <c r="A277" s="2"/>
      <c r="B277" s="2"/>
      <c r="C277" s="2"/>
      <c r="D277" s="3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5">
      <c r="A278" s="2"/>
      <c r="B278" s="2"/>
      <c r="C278" s="2"/>
      <c r="D278" s="3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5">
      <c r="A279" s="2"/>
      <c r="B279" s="2"/>
      <c r="C279" s="2"/>
      <c r="D279" s="3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5">
      <c r="A280" s="2"/>
      <c r="B280" s="2"/>
      <c r="C280" s="2"/>
      <c r="D280" s="3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5">
      <c r="A281" s="2"/>
      <c r="B281" s="2"/>
      <c r="C281" s="2"/>
      <c r="D281" s="3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5">
      <c r="A282" s="2"/>
      <c r="B282" s="2"/>
      <c r="C282" s="2"/>
      <c r="D282" s="3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5">
      <c r="A283" s="2"/>
      <c r="B283" s="2"/>
      <c r="C283" s="2"/>
      <c r="D283" s="3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5">
      <c r="A284" s="2"/>
      <c r="B284" s="2"/>
      <c r="C284" s="2"/>
      <c r="D284" s="3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5">
      <c r="A285" s="2"/>
      <c r="B285" s="2"/>
      <c r="C285" s="2"/>
      <c r="D285" s="3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5">
      <c r="A286" s="2"/>
      <c r="B286" s="2"/>
      <c r="C286" s="2"/>
      <c r="D286" s="3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5">
      <c r="A287" s="2"/>
      <c r="B287" s="2"/>
      <c r="C287" s="2"/>
      <c r="D287" s="3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5">
      <c r="A288" s="2"/>
      <c r="B288" s="2"/>
      <c r="C288" s="2"/>
      <c r="D288" s="3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5">
      <c r="A289" s="2"/>
      <c r="B289" s="2"/>
      <c r="C289" s="2"/>
      <c r="D289" s="3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5">
      <c r="A290" s="2"/>
      <c r="B290" s="2"/>
      <c r="C290" s="2"/>
      <c r="D290" s="3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5">
      <c r="A291" s="2"/>
      <c r="B291" s="2"/>
      <c r="C291" s="2"/>
      <c r="D291" s="3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5">
      <c r="A292" s="2"/>
      <c r="B292" s="2"/>
      <c r="C292" s="2"/>
      <c r="D292" s="3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5">
      <c r="A293" s="2"/>
      <c r="B293" s="2"/>
      <c r="C293" s="2"/>
      <c r="D293" s="3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5">
      <c r="A294" s="2"/>
      <c r="B294" s="2"/>
      <c r="C294" s="2"/>
      <c r="D294" s="3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5">
      <c r="A295" s="2"/>
      <c r="B295" s="2"/>
      <c r="C295" s="2"/>
      <c r="D295" s="3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5">
      <c r="A296" s="2"/>
      <c r="B296" s="2"/>
      <c r="C296" s="2"/>
      <c r="D296" s="3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5">
      <c r="A297" s="2"/>
      <c r="B297" s="2"/>
      <c r="C297" s="2"/>
      <c r="D297" s="3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5">
      <c r="A298" s="2"/>
      <c r="B298" s="2"/>
      <c r="C298" s="2"/>
      <c r="D298" s="3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5">
      <c r="A299" s="2"/>
      <c r="B299" s="2"/>
      <c r="C299" s="2"/>
      <c r="D299" s="3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5">
      <c r="A300" s="2"/>
      <c r="B300" s="2"/>
      <c r="C300" s="2"/>
      <c r="D300" s="3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5">
      <c r="A301" s="2"/>
      <c r="B301" s="2"/>
      <c r="C301" s="2"/>
      <c r="D301" s="3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5">
      <c r="A302" s="2"/>
      <c r="B302" s="2"/>
      <c r="C302" s="2"/>
      <c r="D302" s="3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5">
      <c r="A303" s="2"/>
      <c r="B303" s="2"/>
      <c r="C303" s="2"/>
      <c r="D303" s="3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5">
      <c r="A304" s="2"/>
      <c r="B304" s="2"/>
      <c r="C304" s="2"/>
      <c r="D304" s="3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5">
      <c r="A305" s="2"/>
      <c r="B305" s="2"/>
      <c r="C305" s="2"/>
      <c r="D305" s="3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5">
      <c r="A306" s="2"/>
      <c r="B306" s="2"/>
      <c r="C306" s="2"/>
      <c r="D306" s="3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5">
      <c r="A307" s="2"/>
      <c r="B307" s="2"/>
      <c r="C307" s="2"/>
      <c r="D307" s="3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5">
      <c r="A308" s="2"/>
      <c r="B308" s="2"/>
      <c r="C308" s="2"/>
      <c r="D308" s="3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5">
      <c r="A309" s="2"/>
      <c r="B309" s="2"/>
      <c r="C309" s="2"/>
      <c r="D309" s="3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5">
      <c r="A310" s="2"/>
      <c r="B310" s="2"/>
      <c r="C310" s="2"/>
      <c r="D310" s="3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5">
      <c r="A311" s="2"/>
      <c r="B311" s="2"/>
      <c r="C311" s="2"/>
      <c r="D311" s="3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5">
      <c r="A312" s="2"/>
      <c r="B312" s="2"/>
      <c r="C312" s="2"/>
      <c r="D312" s="3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5">
      <c r="A313" s="2"/>
      <c r="B313" s="2"/>
      <c r="C313" s="2"/>
      <c r="D313" s="3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5">
      <c r="A314" s="2"/>
      <c r="B314" s="2"/>
      <c r="C314" s="2"/>
      <c r="D314" s="3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5">
      <c r="A315" s="2"/>
      <c r="B315" s="2"/>
      <c r="C315" s="2"/>
      <c r="D315" s="3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5">
      <c r="A316" s="2"/>
      <c r="B316" s="2"/>
      <c r="C316" s="2"/>
      <c r="D316" s="3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5">
      <c r="A317" s="2"/>
      <c r="B317" s="2"/>
      <c r="C317" s="2"/>
      <c r="D317" s="3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5">
      <c r="A318" s="2"/>
      <c r="B318" s="2"/>
      <c r="C318" s="2"/>
      <c r="D318" s="3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5">
      <c r="A319" s="2"/>
      <c r="B319" s="2"/>
      <c r="C319" s="2"/>
      <c r="D319" s="3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5">
      <c r="A320" s="2"/>
      <c r="B320" s="2"/>
      <c r="C320" s="2"/>
      <c r="D320" s="3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5">
      <c r="A321" s="2"/>
      <c r="B321" s="2"/>
      <c r="C321" s="2"/>
      <c r="D321" s="3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5">
      <c r="A322" s="2"/>
      <c r="B322" s="2"/>
      <c r="C322" s="2"/>
      <c r="D322" s="3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5">
      <c r="A323" s="2"/>
      <c r="B323" s="2"/>
      <c r="C323" s="2"/>
      <c r="D323" s="3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5">
      <c r="A324" s="2"/>
      <c r="B324" s="2"/>
      <c r="C324" s="2"/>
      <c r="D324" s="3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5">
      <c r="A325" s="2"/>
      <c r="B325" s="2"/>
      <c r="C325" s="2"/>
      <c r="D325" s="3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5">
      <c r="A326" s="2"/>
      <c r="B326" s="2"/>
      <c r="C326" s="2"/>
      <c r="D326" s="3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5">
      <c r="A327" s="2"/>
      <c r="B327" s="2"/>
      <c r="C327" s="2"/>
      <c r="D327" s="3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5">
      <c r="A328" s="2"/>
      <c r="B328" s="2"/>
      <c r="C328" s="2"/>
      <c r="D328" s="3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5">
      <c r="A329" s="2"/>
      <c r="B329" s="2"/>
      <c r="C329" s="2"/>
      <c r="D329" s="3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5">
      <c r="A330" s="2"/>
      <c r="B330" s="2"/>
      <c r="C330" s="2"/>
      <c r="D330" s="3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5">
      <c r="A331" s="2"/>
      <c r="B331" s="2"/>
      <c r="C331" s="2"/>
      <c r="D331" s="3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5">
      <c r="A332" s="2"/>
      <c r="B332" s="2"/>
      <c r="C332" s="2"/>
      <c r="D332" s="3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5">
      <c r="A333" s="2"/>
      <c r="B333" s="2"/>
      <c r="C333" s="2"/>
      <c r="D333" s="3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5">
      <c r="A334" s="2"/>
      <c r="B334" s="2"/>
      <c r="C334" s="2"/>
      <c r="D334" s="3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5">
      <c r="A335" s="2"/>
      <c r="B335" s="2"/>
      <c r="C335" s="2"/>
      <c r="D335" s="3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5">
      <c r="A336" s="2"/>
      <c r="B336" s="2"/>
      <c r="C336" s="2"/>
      <c r="D336" s="3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5">
      <c r="A337" s="2"/>
      <c r="B337" s="2"/>
      <c r="C337" s="2"/>
      <c r="D337" s="3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5">
      <c r="A338" s="2"/>
      <c r="B338" s="2"/>
      <c r="C338" s="2"/>
      <c r="D338" s="3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5">
      <c r="A339" s="2"/>
      <c r="B339" s="2"/>
      <c r="C339" s="2"/>
      <c r="D339" s="3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5">
      <c r="A340" s="2"/>
      <c r="B340" s="2"/>
      <c r="C340" s="2"/>
      <c r="D340" s="3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5">
      <c r="A341" s="2"/>
      <c r="B341" s="2"/>
      <c r="C341" s="2"/>
      <c r="D341" s="3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5">
      <c r="A342" s="2"/>
      <c r="B342" s="2"/>
      <c r="C342" s="2"/>
      <c r="D342" s="3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5">
      <c r="A343" s="2"/>
      <c r="B343" s="2"/>
      <c r="C343" s="2"/>
      <c r="D343" s="3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5">
      <c r="A344" s="2"/>
      <c r="B344" s="2"/>
      <c r="C344" s="2"/>
      <c r="D344" s="3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5">
      <c r="A345" s="2"/>
      <c r="B345" s="2"/>
      <c r="C345" s="2"/>
      <c r="D345" s="3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5">
      <c r="A346" s="2"/>
      <c r="B346" s="2"/>
      <c r="C346" s="2"/>
      <c r="D346" s="3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5">
      <c r="A347" s="2"/>
      <c r="B347" s="2"/>
      <c r="C347" s="2"/>
      <c r="D347" s="3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5">
      <c r="A348" s="2"/>
      <c r="B348" s="2"/>
      <c r="C348" s="2"/>
      <c r="D348" s="3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5">
      <c r="A349" s="2"/>
      <c r="B349" s="2"/>
      <c r="C349" s="2"/>
      <c r="D349" s="3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5">
      <c r="A350" s="2"/>
      <c r="B350" s="2"/>
      <c r="C350" s="2"/>
      <c r="D350" s="3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5">
      <c r="A351" s="2"/>
      <c r="B351" s="2"/>
      <c r="C351" s="2"/>
      <c r="D351" s="3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5">
      <c r="A352" s="2"/>
      <c r="B352" s="2"/>
      <c r="C352" s="2"/>
      <c r="D352" s="3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5">
      <c r="A353" s="2"/>
      <c r="B353" s="2"/>
      <c r="C353" s="2"/>
      <c r="D353" s="3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5">
      <c r="A354" s="2"/>
      <c r="B354" s="2"/>
      <c r="C354" s="2"/>
      <c r="D354" s="3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5">
      <c r="A355" s="2"/>
      <c r="B355" s="2"/>
      <c r="C355" s="2"/>
      <c r="D355" s="3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5">
      <c r="A356" s="2"/>
      <c r="B356" s="2"/>
      <c r="C356" s="2"/>
      <c r="D356" s="3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5">
      <c r="A357" s="2"/>
      <c r="B357" s="2"/>
      <c r="C357" s="2"/>
      <c r="D357" s="3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5">
      <c r="A358" s="2"/>
      <c r="B358" s="2"/>
      <c r="C358" s="2"/>
      <c r="D358" s="3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5">
      <c r="A359" s="2"/>
      <c r="B359" s="2"/>
      <c r="C359" s="2"/>
      <c r="D359" s="3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5">
      <c r="A360" s="2"/>
      <c r="B360" s="2"/>
      <c r="C360" s="2"/>
      <c r="D360" s="3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5">
      <c r="A361" s="2"/>
      <c r="B361" s="2"/>
      <c r="C361" s="2"/>
      <c r="D361" s="3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5">
      <c r="A362" s="2"/>
      <c r="B362" s="2"/>
      <c r="C362" s="2"/>
      <c r="D362" s="3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5">
      <c r="A363" s="2"/>
      <c r="B363" s="2"/>
      <c r="C363" s="2"/>
      <c r="D363" s="3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5">
      <c r="A364" s="2"/>
      <c r="B364" s="2"/>
      <c r="C364" s="2"/>
      <c r="D364" s="3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5">
      <c r="A365" s="2"/>
      <c r="B365" s="2"/>
      <c r="C365" s="2"/>
      <c r="D365" s="3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5">
      <c r="A366" s="2"/>
      <c r="B366" s="2"/>
      <c r="C366" s="2"/>
      <c r="D366" s="3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5">
      <c r="A367" s="2"/>
      <c r="B367" s="2"/>
      <c r="C367" s="2"/>
      <c r="D367" s="3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5">
      <c r="A368" s="2"/>
      <c r="B368" s="2"/>
      <c r="C368" s="2"/>
      <c r="D368" s="3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5">
      <c r="A369" s="2"/>
      <c r="B369" s="2"/>
      <c r="C369" s="2"/>
      <c r="D369" s="3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5">
      <c r="A370" s="2"/>
      <c r="B370" s="2"/>
      <c r="C370" s="2"/>
      <c r="D370" s="3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5">
      <c r="A371" s="2"/>
      <c r="B371" s="2"/>
      <c r="C371" s="2"/>
      <c r="D371" s="3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5">
      <c r="A372" s="2"/>
      <c r="B372" s="2"/>
      <c r="C372" s="2"/>
      <c r="D372" s="3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5">
      <c r="A373" s="2"/>
      <c r="B373" s="2"/>
      <c r="C373" s="2"/>
      <c r="D373" s="3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5">
      <c r="A374" s="2"/>
      <c r="B374" s="2"/>
      <c r="C374" s="2"/>
      <c r="D374" s="3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5">
      <c r="A375" s="2"/>
      <c r="B375" s="2"/>
      <c r="C375" s="2"/>
      <c r="D375" s="3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5">
      <c r="A376" s="2"/>
      <c r="B376" s="2"/>
      <c r="C376" s="2"/>
      <c r="D376" s="3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5">
      <c r="A377" s="2"/>
      <c r="B377" s="2"/>
      <c r="C377" s="2"/>
      <c r="D377" s="3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5">
      <c r="A378" s="2"/>
      <c r="B378" s="2"/>
      <c r="C378" s="2"/>
      <c r="D378" s="3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5">
      <c r="A379" s="2"/>
      <c r="B379" s="2"/>
      <c r="C379" s="2"/>
      <c r="D379" s="3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5">
      <c r="A380" s="2"/>
      <c r="B380" s="2"/>
      <c r="C380" s="2"/>
      <c r="D380" s="3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5">
      <c r="A381" s="2"/>
      <c r="B381" s="2"/>
      <c r="C381" s="2"/>
      <c r="D381" s="3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5">
      <c r="A382" s="2"/>
      <c r="B382" s="2"/>
      <c r="C382" s="2"/>
      <c r="D382" s="3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5">
      <c r="A383" s="2"/>
      <c r="B383" s="2"/>
      <c r="C383" s="2"/>
      <c r="D383" s="3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5">
      <c r="A384" s="2"/>
      <c r="B384" s="2"/>
      <c r="C384" s="2"/>
      <c r="D384" s="3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5">
      <c r="A385" s="2"/>
      <c r="B385" s="2"/>
      <c r="C385" s="2"/>
      <c r="D385" s="3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5">
      <c r="A386" s="2"/>
      <c r="B386" s="2"/>
      <c r="C386" s="2"/>
      <c r="D386" s="3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5">
      <c r="A387" s="2"/>
      <c r="B387" s="2"/>
      <c r="C387" s="2"/>
      <c r="D387" s="3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5">
      <c r="A388" s="2"/>
      <c r="B388" s="2"/>
      <c r="C388" s="2"/>
      <c r="D388" s="3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5">
      <c r="A389" s="2"/>
      <c r="B389" s="2"/>
      <c r="C389" s="2"/>
      <c r="D389" s="3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5">
      <c r="A390" s="2"/>
      <c r="B390" s="2"/>
      <c r="C390" s="2"/>
      <c r="D390" s="3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5">
      <c r="A391" s="2"/>
      <c r="B391" s="2"/>
      <c r="C391" s="2"/>
      <c r="D391" s="3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5">
      <c r="A392" s="2"/>
      <c r="B392" s="2"/>
      <c r="C392" s="2"/>
      <c r="D392" s="3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5">
      <c r="A393" s="2"/>
      <c r="B393" s="2"/>
      <c r="C393" s="2"/>
      <c r="D393" s="3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5">
      <c r="A394" s="2"/>
      <c r="B394" s="2"/>
      <c r="C394" s="2"/>
      <c r="D394" s="3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5">
      <c r="A395" s="2"/>
      <c r="B395" s="2"/>
      <c r="C395" s="2"/>
      <c r="D395" s="3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5">
      <c r="A396" s="2"/>
      <c r="B396" s="2"/>
      <c r="C396" s="2"/>
      <c r="D396" s="3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5">
      <c r="A397" s="2"/>
      <c r="B397" s="2"/>
      <c r="C397" s="2"/>
      <c r="D397" s="3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5">
      <c r="A398" s="2"/>
      <c r="B398" s="2"/>
      <c r="C398" s="2"/>
      <c r="D398" s="3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5">
      <c r="A399" s="2"/>
      <c r="B399" s="2"/>
      <c r="C399" s="2"/>
      <c r="D399" s="3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5">
      <c r="A400" s="2"/>
      <c r="B400" s="2"/>
      <c r="C400" s="2"/>
      <c r="D400" s="3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5">
      <c r="A401" s="2"/>
      <c r="B401" s="2"/>
      <c r="C401" s="2"/>
      <c r="D401" s="3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5">
      <c r="A402" s="2"/>
      <c r="B402" s="2"/>
      <c r="C402" s="2"/>
      <c r="D402" s="3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5">
      <c r="A403" s="2"/>
      <c r="B403" s="2"/>
      <c r="C403" s="2"/>
      <c r="D403" s="3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5">
      <c r="A404" s="2"/>
      <c r="B404" s="2"/>
      <c r="C404" s="2"/>
      <c r="D404" s="3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5">
      <c r="A405" s="2"/>
      <c r="B405" s="2"/>
      <c r="C405" s="2"/>
      <c r="D405" s="3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5">
      <c r="A406" s="2"/>
      <c r="B406" s="2"/>
      <c r="C406" s="2"/>
      <c r="D406" s="3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5">
      <c r="A407" s="2"/>
      <c r="B407" s="2"/>
      <c r="C407" s="2"/>
      <c r="D407" s="3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5">
      <c r="A408" s="2"/>
      <c r="B408" s="2"/>
      <c r="C408" s="2"/>
      <c r="D408" s="3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5">
      <c r="A409" s="2"/>
      <c r="B409" s="2"/>
      <c r="C409" s="2"/>
      <c r="D409" s="3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5">
      <c r="A410" s="2"/>
      <c r="B410" s="2"/>
      <c r="C410" s="2"/>
      <c r="D410" s="3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5">
      <c r="A411" s="2"/>
      <c r="B411" s="2"/>
      <c r="C411" s="2"/>
      <c r="D411" s="3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5">
      <c r="A412" s="2"/>
      <c r="B412" s="2"/>
      <c r="C412" s="2"/>
      <c r="D412" s="3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5">
      <c r="A413" s="2"/>
      <c r="B413" s="2"/>
      <c r="C413" s="2"/>
      <c r="D413" s="3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5">
      <c r="A414" s="2"/>
      <c r="B414" s="2"/>
      <c r="C414" s="2"/>
      <c r="D414" s="3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5">
      <c r="A415" s="2"/>
      <c r="B415" s="2"/>
      <c r="C415" s="2"/>
      <c r="D415" s="3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5">
      <c r="A416" s="2"/>
      <c r="B416" s="2"/>
      <c r="C416" s="2"/>
      <c r="D416" s="3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5">
      <c r="A417" s="2"/>
      <c r="B417" s="2"/>
      <c r="C417" s="2"/>
      <c r="D417" s="3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5">
      <c r="A418" s="2"/>
      <c r="B418" s="2"/>
      <c r="C418" s="2"/>
      <c r="D418" s="3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5">
      <c r="A419" s="2"/>
      <c r="B419" s="2"/>
      <c r="C419" s="2"/>
      <c r="D419" s="3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5">
      <c r="A420" s="2"/>
      <c r="B420" s="2"/>
      <c r="C420" s="2"/>
      <c r="D420" s="3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5">
      <c r="A421" s="2"/>
      <c r="B421" s="2"/>
      <c r="C421" s="2"/>
      <c r="D421" s="3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5">
      <c r="A422" s="2"/>
      <c r="B422" s="2"/>
      <c r="C422" s="2"/>
      <c r="D422" s="3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5">
      <c r="A423" s="2"/>
      <c r="B423" s="2"/>
      <c r="C423" s="2"/>
      <c r="D423" s="3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5">
      <c r="A424" s="2"/>
      <c r="B424" s="2"/>
      <c r="C424" s="2"/>
      <c r="D424" s="3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5">
      <c r="A425" s="2"/>
      <c r="B425" s="2"/>
      <c r="C425" s="2"/>
      <c r="D425" s="3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5">
      <c r="A426" s="2"/>
      <c r="B426" s="2"/>
      <c r="C426" s="2"/>
      <c r="D426" s="3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5">
      <c r="A427" s="2"/>
      <c r="B427" s="2"/>
      <c r="C427" s="2"/>
      <c r="D427" s="3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5">
      <c r="A428" s="2"/>
      <c r="B428" s="2"/>
      <c r="C428" s="2"/>
      <c r="D428" s="3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5">
      <c r="A429" s="2"/>
      <c r="B429" s="2"/>
      <c r="C429" s="2"/>
      <c r="D429" s="3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5">
      <c r="A430" s="2"/>
      <c r="B430" s="2"/>
      <c r="C430" s="2"/>
      <c r="D430" s="3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5">
      <c r="A431" s="2"/>
      <c r="B431" s="2"/>
      <c r="C431" s="2"/>
      <c r="D431" s="3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5">
      <c r="A432" s="2"/>
      <c r="B432" s="2"/>
      <c r="C432" s="2"/>
      <c r="D432" s="3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5">
      <c r="A433" s="2"/>
      <c r="B433" s="2"/>
      <c r="C433" s="2"/>
      <c r="D433" s="3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5">
      <c r="A434" s="2"/>
      <c r="B434" s="2"/>
      <c r="C434" s="2"/>
      <c r="D434" s="3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5">
      <c r="A435" s="2"/>
      <c r="B435" s="2"/>
      <c r="C435" s="2"/>
      <c r="D435" s="3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5">
      <c r="A436" s="2"/>
      <c r="B436" s="2"/>
      <c r="C436" s="2"/>
      <c r="D436" s="3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5">
      <c r="A437" s="2"/>
      <c r="B437" s="2"/>
      <c r="C437" s="2"/>
      <c r="D437" s="3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5">
      <c r="A438" s="2"/>
      <c r="B438" s="2"/>
      <c r="C438" s="2"/>
      <c r="D438" s="3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5">
      <c r="A439" s="2"/>
      <c r="B439" s="2"/>
      <c r="C439" s="2"/>
      <c r="D439" s="3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5">
      <c r="A440" s="2"/>
      <c r="B440" s="2"/>
      <c r="C440" s="2"/>
      <c r="D440" s="3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5">
      <c r="A441" s="2"/>
      <c r="B441" s="2"/>
      <c r="C441" s="2"/>
      <c r="D441" s="3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5">
      <c r="A442" s="2"/>
      <c r="B442" s="2"/>
      <c r="C442" s="2"/>
      <c r="D442" s="3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5">
      <c r="A443" s="2"/>
      <c r="B443" s="2"/>
      <c r="C443" s="2"/>
      <c r="D443" s="3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5">
      <c r="A444" s="2"/>
      <c r="B444" s="2"/>
      <c r="C444" s="2"/>
      <c r="D444" s="3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5">
      <c r="A445" s="2"/>
      <c r="B445" s="2"/>
      <c r="C445" s="2"/>
      <c r="D445" s="3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5">
      <c r="A446" s="2"/>
      <c r="B446" s="2"/>
      <c r="C446" s="2"/>
      <c r="D446" s="3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5">
      <c r="A447" s="2"/>
      <c r="B447" s="2"/>
      <c r="C447" s="2"/>
      <c r="D447" s="3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5">
      <c r="A448" s="2"/>
      <c r="B448" s="2"/>
      <c r="C448" s="2"/>
      <c r="D448" s="3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5">
      <c r="A449" s="2"/>
      <c r="B449" s="2"/>
      <c r="C449" s="2"/>
      <c r="D449" s="3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5">
      <c r="A450" s="2"/>
      <c r="B450" s="2"/>
      <c r="C450" s="2"/>
      <c r="D450" s="3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5">
      <c r="A451" s="2"/>
      <c r="B451" s="2"/>
      <c r="C451" s="2"/>
      <c r="D451" s="3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5">
      <c r="A452" s="2"/>
      <c r="B452" s="2"/>
      <c r="C452" s="2"/>
      <c r="D452" s="3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5">
      <c r="A453" s="2"/>
      <c r="B453" s="2"/>
      <c r="C453" s="2"/>
      <c r="D453" s="3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5">
      <c r="A454" s="2"/>
      <c r="B454" s="2"/>
      <c r="C454" s="2"/>
      <c r="D454" s="3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5">
      <c r="A455" s="2"/>
      <c r="B455" s="2"/>
      <c r="C455" s="2"/>
      <c r="D455" s="3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5">
      <c r="A456" s="2"/>
      <c r="B456" s="2"/>
      <c r="C456" s="2"/>
      <c r="D456" s="3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5">
      <c r="A457" s="2"/>
      <c r="B457" s="2"/>
      <c r="C457" s="2"/>
      <c r="D457" s="3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5">
      <c r="A458" s="2"/>
      <c r="B458" s="2"/>
      <c r="C458" s="2"/>
      <c r="D458" s="3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5">
      <c r="A459" s="2"/>
      <c r="B459" s="2"/>
      <c r="C459" s="2"/>
      <c r="D459" s="3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5">
      <c r="A460" s="2"/>
      <c r="B460" s="2"/>
      <c r="C460" s="2"/>
      <c r="D460" s="3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5">
      <c r="A461" s="2"/>
      <c r="B461" s="2"/>
      <c r="C461" s="2"/>
      <c r="D461" s="3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5">
      <c r="A462" s="2"/>
      <c r="B462" s="2"/>
      <c r="C462" s="2"/>
      <c r="D462" s="3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5">
      <c r="A463" s="2"/>
      <c r="B463" s="2"/>
      <c r="C463" s="2"/>
      <c r="D463" s="3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5">
      <c r="A464" s="2"/>
      <c r="B464" s="2"/>
      <c r="C464" s="2"/>
      <c r="D464" s="3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5">
      <c r="A465" s="2"/>
      <c r="B465" s="2"/>
      <c r="C465" s="2"/>
      <c r="D465" s="3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5">
      <c r="A466" s="2"/>
      <c r="B466" s="2"/>
      <c r="C466" s="2"/>
      <c r="D466" s="3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5">
      <c r="A467" s="2"/>
      <c r="B467" s="2"/>
      <c r="C467" s="2"/>
      <c r="D467" s="3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5">
      <c r="A468" s="2"/>
      <c r="B468" s="2"/>
      <c r="C468" s="2"/>
      <c r="D468" s="3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5">
      <c r="A469" s="2"/>
      <c r="B469" s="2"/>
      <c r="C469" s="2"/>
      <c r="D469" s="3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5">
      <c r="A470" s="2"/>
      <c r="B470" s="2"/>
      <c r="C470" s="2"/>
      <c r="D470" s="3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5">
      <c r="A471" s="2"/>
      <c r="B471" s="2"/>
      <c r="C471" s="2"/>
      <c r="D471" s="3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5">
      <c r="A472" s="2"/>
      <c r="B472" s="2"/>
      <c r="C472" s="2"/>
      <c r="D472" s="3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5">
      <c r="A473" s="2"/>
      <c r="B473" s="2"/>
      <c r="C473" s="2"/>
      <c r="D473" s="3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5">
      <c r="A474" s="2"/>
      <c r="B474" s="2"/>
      <c r="C474" s="2"/>
      <c r="D474" s="3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5">
      <c r="A475" s="2"/>
      <c r="B475" s="2"/>
      <c r="C475" s="2"/>
      <c r="D475" s="3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5">
      <c r="A476" s="2"/>
      <c r="B476" s="2"/>
      <c r="C476" s="2"/>
      <c r="D476" s="3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5">
      <c r="A477" s="2"/>
      <c r="B477" s="2"/>
      <c r="C477" s="2"/>
      <c r="D477" s="3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5">
      <c r="A478" s="2"/>
      <c r="B478" s="2"/>
      <c r="C478" s="2"/>
      <c r="D478" s="3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5">
      <c r="A479" s="2"/>
      <c r="B479" s="2"/>
      <c r="C479" s="2"/>
      <c r="D479" s="3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5">
      <c r="A480" s="2"/>
      <c r="B480" s="2"/>
      <c r="C480" s="2"/>
      <c r="D480" s="3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5">
      <c r="A481" s="2"/>
      <c r="B481" s="2"/>
      <c r="C481" s="2"/>
      <c r="D481" s="3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5">
      <c r="A482" s="2"/>
      <c r="B482" s="2"/>
      <c r="C482" s="2"/>
      <c r="D482" s="3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5">
      <c r="A483" s="2"/>
      <c r="B483" s="2"/>
      <c r="C483" s="2"/>
      <c r="D483" s="3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5">
      <c r="A484" s="2"/>
      <c r="B484" s="2"/>
      <c r="C484" s="2"/>
      <c r="D484" s="3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5">
      <c r="A485" s="2"/>
      <c r="B485" s="2"/>
      <c r="C485" s="2"/>
      <c r="D485" s="3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5">
      <c r="A486" s="2"/>
      <c r="B486" s="2"/>
      <c r="C486" s="2"/>
      <c r="D486" s="3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5">
      <c r="A487" s="2"/>
      <c r="B487" s="2"/>
      <c r="C487" s="2"/>
      <c r="D487" s="3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5">
      <c r="A488" s="2"/>
      <c r="B488" s="2"/>
      <c r="C488" s="2"/>
      <c r="D488" s="3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5">
      <c r="A489" s="2"/>
      <c r="B489" s="2"/>
      <c r="C489" s="2"/>
      <c r="D489" s="3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5">
      <c r="A490" s="2"/>
      <c r="B490" s="2"/>
      <c r="C490" s="2"/>
      <c r="D490" s="3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5">
      <c r="A491" s="2"/>
      <c r="B491" s="2"/>
      <c r="C491" s="2"/>
      <c r="D491" s="3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5">
      <c r="A492" s="2"/>
      <c r="B492" s="2"/>
      <c r="C492" s="2"/>
      <c r="D492" s="3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5">
      <c r="A493" s="2"/>
      <c r="B493" s="2"/>
      <c r="C493" s="2"/>
      <c r="D493" s="3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5">
      <c r="A494" s="2"/>
      <c r="B494" s="2"/>
      <c r="C494" s="2"/>
      <c r="D494" s="3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5">
      <c r="A495" s="2"/>
      <c r="B495" s="2"/>
      <c r="C495" s="2"/>
      <c r="D495" s="3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5">
      <c r="A496" s="2"/>
      <c r="B496" s="2"/>
      <c r="C496" s="2"/>
      <c r="D496" s="3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5">
      <c r="A497" s="2"/>
      <c r="B497" s="2"/>
      <c r="C497" s="2"/>
      <c r="D497" s="3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5">
      <c r="A498" s="2"/>
      <c r="B498" s="2"/>
      <c r="C498" s="2"/>
      <c r="D498" s="3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5">
      <c r="A499" s="2"/>
      <c r="B499" s="2"/>
      <c r="C499" s="2"/>
      <c r="D499" s="3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5">
      <c r="A500" s="2"/>
      <c r="B500" s="2"/>
      <c r="C500" s="2"/>
      <c r="D500" s="3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5">
      <c r="A501" s="2"/>
      <c r="B501" s="2"/>
      <c r="C501" s="2"/>
      <c r="D501" s="3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5">
      <c r="A502" s="2"/>
      <c r="B502" s="2"/>
      <c r="C502" s="2"/>
      <c r="D502" s="3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5">
      <c r="A503" s="2"/>
      <c r="B503" s="2"/>
      <c r="C503" s="2"/>
      <c r="D503" s="3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5">
      <c r="A504" s="2"/>
      <c r="B504" s="2"/>
      <c r="C504" s="2"/>
      <c r="D504" s="3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5">
      <c r="A505" s="2"/>
      <c r="B505" s="2"/>
      <c r="C505" s="2"/>
      <c r="D505" s="3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5">
      <c r="A506" s="2"/>
      <c r="B506" s="2"/>
      <c r="C506" s="2"/>
      <c r="D506" s="3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5">
      <c r="A507" s="2"/>
      <c r="B507" s="2"/>
      <c r="C507" s="2"/>
      <c r="D507" s="3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5">
      <c r="A508" s="2"/>
      <c r="B508" s="2"/>
      <c r="C508" s="2"/>
      <c r="D508" s="3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5">
      <c r="A509" s="2"/>
      <c r="B509" s="2"/>
      <c r="C509" s="2"/>
      <c r="D509" s="3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5">
      <c r="A510" s="2"/>
      <c r="B510" s="2"/>
      <c r="C510" s="2"/>
      <c r="D510" s="3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5">
      <c r="A511" s="2"/>
      <c r="B511" s="2"/>
      <c r="C511" s="2"/>
      <c r="D511" s="3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5">
      <c r="A512" s="2"/>
      <c r="B512" s="2"/>
      <c r="C512" s="2"/>
      <c r="D512" s="3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5">
      <c r="A513" s="2"/>
      <c r="B513" s="2"/>
      <c r="C513" s="2"/>
      <c r="D513" s="3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5">
      <c r="A514" s="2"/>
      <c r="B514" s="2"/>
      <c r="C514" s="2"/>
      <c r="D514" s="3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5">
      <c r="A515" s="2"/>
      <c r="B515" s="2"/>
      <c r="C515" s="2"/>
      <c r="D515" s="3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5">
      <c r="A516" s="2"/>
      <c r="B516" s="2"/>
      <c r="C516" s="2"/>
      <c r="D516" s="3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5">
      <c r="A517" s="2"/>
      <c r="B517" s="2"/>
      <c r="C517" s="2"/>
      <c r="D517" s="3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5">
      <c r="A518" s="2"/>
      <c r="B518" s="2"/>
      <c r="C518" s="2"/>
      <c r="D518" s="3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5">
      <c r="A519" s="2"/>
      <c r="B519" s="2"/>
      <c r="C519" s="2"/>
      <c r="D519" s="3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5">
      <c r="A520" s="2"/>
      <c r="B520" s="2"/>
      <c r="C520" s="2"/>
      <c r="D520" s="3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5">
      <c r="A521" s="2"/>
      <c r="B521" s="2"/>
      <c r="C521" s="2"/>
      <c r="D521" s="3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5">
      <c r="A522" s="2"/>
      <c r="B522" s="2"/>
      <c r="C522" s="2"/>
      <c r="D522" s="3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5">
      <c r="A523" s="2"/>
      <c r="B523" s="2"/>
      <c r="C523" s="2"/>
      <c r="D523" s="3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5">
      <c r="A524" s="2"/>
      <c r="B524" s="2"/>
      <c r="C524" s="2"/>
      <c r="D524" s="3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5">
      <c r="A525" s="2"/>
      <c r="B525" s="2"/>
      <c r="C525" s="2"/>
      <c r="D525" s="3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5">
      <c r="A526" s="2"/>
      <c r="B526" s="2"/>
      <c r="C526" s="2"/>
      <c r="D526" s="3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5">
      <c r="A527" s="2"/>
      <c r="B527" s="2"/>
      <c r="C527" s="2"/>
      <c r="D527" s="3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5">
      <c r="A528" s="2"/>
      <c r="B528" s="2"/>
      <c r="C528" s="2"/>
      <c r="D528" s="3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5">
      <c r="A529" s="2"/>
      <c r="B529" s="2"/>
      <c r="C529" s="2"/>
      <c r="D529" s="3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5">
      <c r="A530" s="2"/>
      <c r="B530" s="2"/>
      <c r="C530" s="2"/>
      <c r="D530" s="3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5">
      <c r="A531" s="2"/>
      <c r="B531" s="2"/>
      <c r="C531" s="2"/>
      <c r="D531" s="3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5">
      <c r="A532" s="2"/>
      <c r="B532" s="2"/>
      <c r="C532" s="2"/>
      <c r="D532" s="3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5">
      <c r="A533" s="2"/>
      <c r="B533" s="2"/>
      <c r="C533" s="2"/>
      <c r="D533" s="3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5">
      <c r="A534" s="2"/>
      <c r="B534" s="2"/>
      <c r="C534" s="2"/>
      <c r="D534" s="3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5">
      <c r="A535" s="2"/>
      <c r="B535" s="2"/>
      <c r="C535" s="2"/>
      <c r="D535" s="3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5">
      <c r="A536" s="2"/>
      <c r="B536" s="2"/>
      <c r="C536" s="2"/>
      <c r="D536" s="3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5">
      <c r="A537" s="2"/>
      <c r="B537" s="2"/>
      <c r="C537" s="2"/>
      <c r="D537" s="3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5">
      <c r="A538" s="2"/>
      <c r="B538" s="2"/>
      <c r="C538" s="2"/>
      <c r="D538" s="3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5">
      <c r="A539" s="2"/>
      <c r="B539" s="2"/>
      <c r="C539" s="2"/>
      <c r="D539" s="3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5">
      <c r="A540" s="2"/>
      <c r="B540" s="2"/>
      <c r="C540" s="2"/>
      <c r="D540" s="3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5">
      <c r="A541" s="2"/>
      <c r="B541" s="2"/>
      <c r="C541" s="2"/>
      <c r="D541" s="3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5">
      <c r="A542" s="2"/>
      <c r="B542" s="2"/>
      <c r="C542" s="2"/>
      <c r="D542" s="3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5">
      <c r="A543" s="2"/>
      <c r="B543" s="2"/>
      <c r="C543" s="2"/>
      <c r="D543" s="3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5">
      <c r="A544" s="2"/>
      <c r="B544" s="2"/>
      <c r="C544" s="2"/>
      <c r="D544" s="3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5">
      <c r="A545" s="2"/>
      <c r="B545" s="2"/>
      <c r="C545" s="2"/>
      <c r="D545" s="3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5">
      <c r="A546" s="2"/>
      <c r="B546" s="2"/>
      <c r="C546" s="2"/>
      <c r="D546" s="3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5">
      <c r="A547" s="2"/>
      <c r="B547" s="2"/>
      <c r="C547" s="2"/>
      <c r="D547" s="3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5">
      <c r="A548" s="2"/>
      <c r="B548" s="2"/>
      <c r="C548" s="2"/>
      <c r="D548" s="3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5">
      <c r="A549" s="2"/>
      <c r="B549" s="2"/>
      <c r="C549" s="2"/>
      <c r="D549" s="3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5">
      <c r="A550" s="2"/>
      <c r="B550" s="2"/>
      <c r="C550" s="2"/>
      <c r="D550" s="3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5">
      <c r="A551" s="2"/>
      <c r="B551" s="2"/>
      <c r="C551" s="2"/>
      <c r="D551" s="3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5">
      <c r="A552" s="2"/>
      <c r="B552" s="2"/>
      <c r="C552" s="2"/>
      <c r="D552" s="3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5">
      <c r="A553" s="2"/>
      <c r="B553" s="2"/>
      <c r="C553" s="2"/>
      <c r="D553" s="3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5">
      <c r="A554" s="2"/>
      <c r="B554" s="2"/>
      <c r="C554" s="2"/>
      <c r="D554" s="3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5">
      <c r="A555" s="2"/>
      <c r="B555" s="2"/>
      <c r="C555" s="2"/>
      <c r="D555" s="3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5">
      <c r="A556" s="2"/>
      <c r="B556" s="2"/>
      <c r="C556" s="2"/>
      <c r="D556" s="3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5">
      <c r="A557" s="2"/>
      <c r="B557" s="2"/>
      <c r="C557" s="2"/>
      <c r="D557" s="3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5">
      <c r="A558" s="2"/>
      <c r="B558" s="2"/>
      <c r="C558" s="2"/>
      <c r="D558" s="3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5">
      <c r="A559" s="2"/>
      <c r="B559" s="2"/>
      <c r="C559" s="2"/>
      <c r="D559" s="3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5">
      <c r="A560" s="2"/>
      <c r="B560" s="2"/>
      <c r="C560" s="2"/>
      <c r="D560" s="3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5">
      <c r="A561" s="2"/>
      <c r="B561" s="2"/>
      <c r="C561" s="2"/>
      <c r="D561" s="3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5">
      <c r="A562" s="2"/>
      <c r="B562" s="2"/>
      <c r="C562" s="2"/>
      <c r="D562" s="3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5">
      <c r="A563" s="2"/>
      <c r="B563" s="2"/>
      <c r="C563" s="2"/>
      <c r="D563" s="3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5">
      <c r="A564" s="2"/>
      <c r="B564" s="2"/>
      <c r="C564" s="2"/>
      <c r="D564" s="3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5">
      <c r="A565" s="2"/>
      <c r="B565" s="2"/>
      <c r="C565" s="2"/>
      <c r="D565" s="3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5">
      <c r="A566" s="2"/>
      <c r="B566" s="2"/>
      <c r="C566" s="2"/>
      <c r="D566" s="3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5">
      <c r="A567" s="2"/>
      <c r="B567" s="2"/>
      <c r="C567" s="2"/>
      <c r="D567" s="3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5">
      <c r="A568" s="2"/>
      <c r="B568" s="2"/>
      <c r="C568" s="2"/>
      <c r="D568" s="3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5">
      <c r="A569" s="2"/>
      <c r="B569" s="2"/>
      <c r="C569" s="2"/>
      <c r="D569" s="3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5">
      <c r="A570" s="2"/>
      <c r="B570" s="2"/>
      <c r="C570" s="2"/>
      <c r="D570" s="3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5">
      <c r="A571" s="2"/>
      <c r="B571" s="2"/>
      <c r="C571" s="2"/>
      <c r="D571" s="3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5">
      <c r="A572" s="2"/>
      <c r="B572" s="2"/>
      <c r="C572" s="2"/>
      <c r="D572" s="3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5">
      <c r="A573" s="2"/>
      <c r="B573" s="2"/>
      <c r="C573" s="2"/>
      <c r="D573" s="3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5">
      <c r="A574" s="2"/>
      <c r="B574" s="2"/>
      <c r="C574" s="2"/>
      <c r="D574" s="3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5">
      <c r="A575" s="2"/>
      <c r="B575" s="2"/>
      <c r="C575" s="2"/>
      <c r="D575" s="3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5">
      <c r="A576" s="2"/>
      <c r="B576" s="2"/>
      <c r="C576" s="2"/>
      <c r="D576" s="3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5">
      <c r="A577" s="2"/>
      <c r="B577" s="2"/>
      <c r="C577" s="2"/>
      <c r="D577" s="3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5">
      <c r="A578" s="2"/>
      <c r="B578" s="2"/>
      <c r="C578" s="2"/>
      <c r="D578" s="3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5">
      <c r="A579" s="2"/>
      <c r="B579" s="2"/>
      <c r="C579" s="2"/>
      <c r="D579" s="3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5">
      <c r="A580" s="2"/>
      <c r="B580" s="2"/>
      <c r="C580" s="2"/>
      <c r="D580" s="3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5">
      <c r="A581" s="2"/>
      <c r="B581" s="2"/>
      <c r="C581" s="2"/>
      <c r="D581" s="3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5">
      <c r="A582" s="2"/>
      <c r="B582" s="2"/>
      <c r="C582" s="2"/>
      <c r="D582" s="3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5">
      <c r="A583" s="2"/>
      <c r="B583" s="2"/>
      <c r="C583" s="2"/>
      <c r="D583" s="3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5">
      <c r="A584" s="2"/>
      <c r="B584" s="2"/>
      <c r="C584" s="2"/>
      <c r="D584" s="3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5">
      <c r="A585" s="2"/>
      <c r="B585" s="2"/>
      <c r="C585" s="2"/>
      <c r="D585" s="3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5">
      <c r="A586" s="2"/>
      <c r="B586" s="2"/>
      <c r="C586" s="2"/>
      <c r="D586" s="3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5">
      <c r="A587" s="2"/>
      <c r="B587" s="2"/>
      <c r="C587" s="2"/>
      <c r="D587" s="3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5">
      <c r="A588" s="2"/>
      <c r="B588" s="2"/>
      <c r="C588" s="2"/>
      <c r="D588" s="3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5">
      <c r="A589" s="2"/>
      <c r="B589" s="2"/>
      <c r="C589" s="2"/>
      <c r="D589" s="3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5">
      <c r="A590" s="2"/>
      <c r="B590" s="2"/>
      <c r="C590" s="2"/>
      <c r="D590" s="3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5">
      <c r="A591" s="2"/>
      <c r="B591" s="2"/>
      <c r="C591" s="2"/>
      <c r="D591" s="3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5">
      <c r="A592" s="2"/>
      <c r="B592" s="2"/>
      <c r="C592" s="2"/>
      <c r="D592" s="3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5">
      <c r="A593" s="2"/>
      <c r="B593" s="2"/>
      <c r="C593" s="2"/>
      <c r="D593" s="3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5">
      <c r="A594" s="2"/>
      <c r="B594" s="2"/>
      <c r="C594" s="2"/>
      <c r="D594" s="3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5">
      <c r="A595" s="2"/>
      <c r="B595" s="2"/>
      <c r="C595" s="2"/>
      <c r="D595" s="3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5">
      <c r="A596" s="2"/>
      <c r="B596" s="2"/>
      <c r="C596" s="2"/>
      <c r="D596" s="3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5">
      <c r="A597" s="2"/>
      <c r="B597" s="2"/>
      <c r="C597" s="2"/>
      <c r="D597" s="3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5">
      <c r="A598" s="2"/>
      <c r="B598" s="2"/>
      <c r="C598" s="2"/>
      <c r="D598" s="3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5">
      <c r="A599" s="2"/>
      <c r="B599" s="2"/>
      <c r="C599" s="2"/>
      <c r="D599" s="3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5">
      <c r="A600" s="2"/>
      <c r="B600" s="2"/>
      <c r="C600" s="2"/>
      <c r="D600" s="3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5">
      <c r="A601" s="2"/>
      <c r="B601" s="2"/>
      <c r="C601" s="2"/>
      <c r="D601" s="3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5">
      <c r="A602" s="2"/>
      <c r="B602" s="2"/>
      <c r="C602" s="2"/>
      <c r="D602" s="3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5">
      <c r="A603" s="2"/>
      <c r="B603" s="2"/>
      <c r="C603" s="2"/>
      <c r="D603" s="3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5">
      <c r="A604" s="2"/>
      <c r="B604" s="2"/>
      <c r="C604" s="2"/>
      <c r="D604" s="3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5">
      <c r="A605" s="2"/>
      <c r="B605" s="2"/>
      <c r="C605" s="2"/>
      <c r="D605" s="3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5">
      <c r="A606" s="2"/>
      <c r="B606" s="2"/>
      <c r="C606" s="2"/>
      <c r="D606" s="3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5">
      <c r="A607" s="2"/>
      <c r="B607" s="2"/>
      <c r="C607" s="2"/>
      <c r="D607" s="3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5">
      <c r="A608" s="2"/>
      <c r="B608" s="2"/>
      <c r="C608" s="2"/>
      <c r="D608" s="3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5">
      <c r="A609" s="2"/>
      <c r="B609" s="2"/>
      <c r="C609" s="2"/>
      <c r="D609" s="3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5">
      <c r="A610" s="2"/>
      <c r="B610" s="2"/>
      <c r="C610" s="2"/>
      <c r="D610" s="3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5">
      <c r="A611" s="2"/>
      <c r="B611" s="2"/>
      <c r="C611" s="2"/>
      <c r="D611" s="3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5">
      <c r="A612" s="2"/>
      <c r="B612" s="2"/>
      <c r="C612" s="2"/>
      <c r="D612" s="3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5">
      <c r="A613" s="2"/>
      <c r="B613" s="2"/>
      <c r="C613" s="2"/>
      <c r="D613" s="3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5">
      <c r="A614" s="2"/>
      <c r="B614" s="2"/>
      <c r="C614" s="2"/>
      <c r="D614" s="3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5">
      <c r="A615" s="2"/>
      <c r="B615" s="2"/>
      <c r="C615" s="2"/>
      <c r="D615" s="3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5">
      <c r="A616" s="2"/>
      <c r="B616" s="2"/>
      <c r="C616" s="2"/>
      <c r="D616" s="3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5">
      <c r="A617" s="2"/>
      <c r="B617" s="2"/>
      <c r="C617" s="2"/>
      <c r="D617" s="3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5">
      <c r="A618" s="2"/>
      <c r="B618" s="2"/>
      <c r="C618" s="2"/>
      <c r="D618" s="3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5">
      <c r="A619" s="2"/>
      <c r="B619" s="2"/>
      <c r="C619" s="2"/>
      <c r="D619" s="3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5">
      <c r="A620" s="2"/>
      <c r="B620" s="2"/>
      <c r="C620" s="2"/>
      <c r="D620" s="3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5">
      <c r="A621" s="2"/>
      <c r="B621" s="2"/>
      <c r="C621" s="2"/>
      <c r="D621" s="3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5">
      <c r="A622" s="2"/>
      <c r="B622" s="2"/>
      <c r="C622" s="2"/>
      <c r="D622" s="3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5">
      <c r="A623" s="2"/>
      <c r="B623" s="2"/>
      <c r="C623" s="2"/>
      <c r="D623" s="3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5">
      <c r="A624" s="2"/>
      <c r="B624" s="2"/>
      <c r="C624" s="2"/>
      <c r="D624" s="3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5">
      <c r="A625" s="2"/>
      <c r="B625" s="2"/>
      <c r="C625" s="2"/>
      <c r="D625" s="3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5">
      <c r="A626" s="2"/>
      <c r="B626" s="2"/>
      <c r="C626" s="2"/>
      <c r="D626" s="3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5">
      <c r="A627" s="2"/>
      <c r="B627" s="2"/>
      <c r="C627" s="2"/>
      <c r="D627" s="3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5">
      <c r="A628" s="2"/>
      <c r="B628" s="2"/>
      <c r="C628" s="2"/>
      <c r="D628" s="3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5">
      <c r="A629" s="2"/>
      <c r="B629" s="2"/>
      <c r="C629" s="2"/>
      <c r="D629" s="3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5">
      <c r="A630" s="2"/>
      <c r="B630" s="2"/>
      <c r="C630" s="2"/>
      <c r="D630" s="3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5">
      <c r="A631" s="2"/>
      <c r="B631" s="2"/>
      <c r="C631" s="2"/>
      <c r="D631" s="3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5">
      <c r="A632" s="2"/>
      <c r="B632" s="2"/>
      <c r="C632" s="2"/>
      <c r="D632" s="3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5">
      <c r="A633" s="2"/>
      <c r="B633" s="2"/>
      <c r="C633" s="2"/>
      <c r="D633" s="3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5">
      <c r="A634" s="2"/>
      <c r="B634" s="2"/>
      <c r="C634" s="2"/>
      <c r="D634" s="3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5">
      <c r="A635" s="2"/>
      <c r="B635" s="2"/>
      <c r="C635" s="2"/>
      <c r="D635" s="3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5">
      <c r="A636" s="2"/>
      <c r="B636" s="2"/>
      <c r="C636" s="2"/>
      <c r="D636" s="3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5">
      <c r="A637" s="2"/>
      <c r="B637" s="2"/>
      <c r="C637" s="2"/>
      <c r="D637" s="3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5">
      <c r="A638" s="2"/>
      <c r="B638" s="2"/>
      <c r="C638" s="2"/>
      <c r="D638" s="3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5">
      <c r="A639" s="2"/>
      <c r="B639" s="2"/>
      <c r="C639" s="2"/>
      <c r="D639" s="3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5">
      <c r="A640" s="2"/>
      <c r="B640" s="2"/>
      <c r="C640" s="2"/>
      <c r="D640" s="3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5">
      <c r="A641" s="2"/>
      <c r="B641" s="2"/>
      <c r="C641" s="2"/>
      <c r="D641" s="3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5">
      <c r="A642" s="2"/>
      <c r="B642" s="2"/>
      <c r="C642" s="2"/>
      <c r="D642" s="3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5">
      <c r="A643" s="2"/>
      <c r="B643" s="2"/>
      <c r="C643" s="2"/>
      <c r="D643" s="3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5">
      <c r="A644" s="2"/>
      <c r="B644" s="2"/>
      <c r="C644" s="2"/>
      <c r="D644" s="3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5">
      <c r="A645" s="2"/>
      <c r="B645" s="2"/>
      <c r="C645" s="2"/>
      <c r="D645" s="3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5">
      <c r="A646" s="2"/>
      <c r="B646" s="2"/>
      <c r="C646" s="2"/>
      <c r="D646" s="3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5">
      <c r="A647" s="2"/>
      <c r="B647" s="2"/>
      <c r="C647" s="2"/>
      <c r="D647" s="3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5">
      <c r="A648" s="2"/>
      <c r="B648" s="2"/>
      <c r="C648" s="2"/>
      <c r="D648" s="3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5">
      <c r="A649" s="2"/>
      <c r="B649" s="2"/>
      <c r="C649" s="2"/>
      <c r="D649" s="3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5">
      <c r="A650" s="2"/>
      <c r="B650" s="2"/>
      <c r="C650" s="2"/>
      <c r="D650" s="3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5">
      <c r="A651" s="2"/>
      <c r="B651" s="2"/>
      <c r="C651" s="2"/>
      <c r="D651" s="3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5">
      <c r="A652" s="2"/>
      <c r="B652" s="2"/>
      <c r="C652" s="2"/>
      <c r="D652" s="3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5">
      <c r="A653" s="2"/>
      <c r="B653" s="2"/>
      <c r="C653" s="2"/>
      <c r="D653" s="3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5">
      <c r="A654" s="2"/>
      <c r="B654" s="2"/>
      <c r="C654" s="2"/>
      <c r="D654" s="3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5">
      <c r="A655" s="2"/>
      <c r="B655" s="2"/>
      <c r="C655" s="2"/>
      <c r="D655" s="3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5">
      <c r="A656" s="2"/>
      <c r="B656" s="2"/>
      <c r="C656" s="2"/>
      <c r="D656" s="3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5">
      <c r="A657" s="2"/>
      <c r="B657" s="2"/>
      <c r="C657" s="2"/>
      <c r="D657" s="3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5">
      <c r="A658" s="2"/>
      <c r="B658" s="2"/>
      <c r="C658" s="2"/>
      <c r="D658" s="3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5">
      <c r="A659" s="2"/>
      <c r="B659" s="2"/>
      <c r="C659" s="2"/>
      <c r="D659" s="3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5">
      <c r="A660" s="2"/>
      <c r="B660" s="2"/>
      <c r="C660" s="2"/>
      <c r="D660" s="3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5">
      <c r="A661" s="2"/>
      <c r="B661" s="2"/>
      <c r="C661" s="2"/>
      <c r="D661" s="3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5">
      <c r="A662" s="2"/>
      <c r="B662" s="2"/>
      <c r="C662" s="2"/>
      <c r="D662" s="3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5">
      <c r="A663" s="2"/>
      <c r="B663" s="2"/>
      <c r="C663" s="2"/>
      <c r="D663" s="3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5">
      <c r="A664" s="2"/>
      <c r="B664" s="2"/>
      <c r="C664" s="2"/>
      <c r="D664" s="3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5">
      <c r="A665" s="2"/>
      <c r="B665" s="2"/>
      <c r="C665" s="2"/>
      <c r="D665" s="3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5">
      <c r="A666" s="2"/>
      <c r="B666" s="2"/>
      <c r="C666" s="2"/>
      <c r="D666" s="3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5">
      <c r="A667" s="2"/>
      <c r="B667" s="2"/>
      <c r="C667" s="2"/>
      <c r="D667" s="3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5">
      <c r="A668" s="2"/>
      <c r="B668" s="2"/>
      <c r="C668" s="2"/>
      <c r="D668" s="3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5">
      <c r="A669" s="2"/>
      <c r="B669" s="2"/>
      <c r="C669" s="2"/>
      <c r="D669" s="3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5">
      <c r="A670" s="2"/>
      <c r="B670" s="2"/>
      <c r="C670" s="2"/>
      <c r="D670" s="3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5">
      <c r="A671" s="2"/>
      <c r="B671" s="2"/>
      <c r="C671" s="2"/>
      <c r="D671" s="3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5">
      <c r="A672" s="2"/>
      <c r="B672" s="2"/>
      <c r="C672" s="2"/>
      <c r="D672" s="3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5">
      <c r="A673" s="2"/>
      <c r="B673" s="2"/>
      <c r="C673" s="2"/>
      <c r="D673" s="3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5">
      <c r="A674" s="2"/>
      <c r="B674" s="2"/>
      <c r="C674" s="2"/>
      <c r="D674" s="3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5">
      <c r="A675" s="2"/>
      <c r="B675" s="2"/>
      <c r="C675" s="2"/>
      <c r="D675" s="3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5">
      <c r="A676" s="2"/>
      <c r="B676" s="2"/>
      <c r="C676" s="2"/>
      <c r="D676" s="3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5">
      <c r="A677" s="2"/>
      <c r="B677" s="2"/>
      <c r="C677" s="2"/>
      <c r="D677" s="3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5">
      <c r="A678" s="2"/>
      <c r="B678" s="2"/>
      <c r="C678" s="2"/>
      <c r="D678" s="3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5">
      <c r="A679" s="2"/>
      <c r="B679" s="2"/>
      <c r="C679" s="2"/>
      <c r="D679" s="3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5">
      <c r="A680" s="2"/>
      <c r="B680" s="2"/>
      <c r="C680" s="2"/>
      <c r="D680" s="3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5">
      <c r="A681" s="2"/>
      <c r="B681" s="2"/>
      <c r="C681" s="2"/>
      <c r="D681" s="3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5">
      <c r="A682" s="2"/>
      <c r="B682" s="2"/>
      <c r="C682" s="2"/>
      <c r="D682" s="3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5">
      <c r="A683" s="2"/>
      <c r="B683" s="2"/>
      <c r="C683" s="2"/>
      <c r="D683" s="3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5">
      <c r="A684" s="2"/>
      <c r="B684" s="2"/>
      <c r="C684" s="2"/>
      <c r="D684" s="3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5">
      <c r="A685" s="2"/>
      <c r="B685" s="2"/>
      <c r="C685" s="2"/>
      <c r="D685" s="3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5">
      <c r="A686" s="2"/>
      <c r="B686" s="2"/>
      <c r="C686" s="2"/>
      <c r="D686" s="3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5">
      <c r="A687" s="2"/>
      <c r="B687" s="2"/>
      <c r="C687" s="2"/>
      <c r="D687" s="3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5">
      <c r="A688" s="2"/>
      <c r="B688" s="2"/>
      <c r="C688" s="2"/>
      <c r="D688" s="3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5">
      <c r="A689" s="2"/>
      <c r="B689" s="2"/>
      <c r="C689" s="2"/>
      <c r="D689" s="3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5">
      <c r="A690" s="2"/>
      <c r="B690" s="2"/>
      <c r="C690" s="2"/>
      <c r="D690" s="3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5">
      <c r="A691" s="2"/>
      <c r="B691" s="2"/>
      <c r="C691" s="2"/>
      <c r="D691" s="3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5">
      <c r="A692" s="2"/>
      <c r="B692" s="2"/>
      <c r="C692" s="2"/>
      <c r="D692" s="3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5">
      <c r="A693" s="2"/>
      <c r="B693" s="2"/>
      <c r="C693" s="2"/>
      <c r="D693" s="3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5">
      <c r="A694" s="2"/>
      <c r="B694" s="2"/>
      <c r="C694" s="2"/>
      <c r="D694" s="3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5">
      <c r="A695" s="2"/>
      <c r="B695" s="2"/>
      <c r="C695" s="2"/>
      <c r="D695" s="3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5">
      <c r="A696" s="2"/>
      <c r="B696" s="2"/>
      <c r="C696" s="2"/>
      <c r="D696" s="3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5">
      <c r="A697" s="2"/>
      <c r="B697" s="2"/>
      <c r="C697" s="2"/>
      <c r="D697" s="3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5">
      <c r="A698" s="2"/>
      <c r="B698" s="2"/>
      <c r="C698" s="2"/>
      <c r="D698" s="3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5">
      <c r="A699" s="2"/>
      <c r="B699" s="2"/>
      <c r="C699" s="2"/>
      <c r="D699" s="3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5">
      <c r="A700" s="2"/>
      <c r="B700" s="2"/>
      <c r="C700" s="2"/>
      <c r="D700" s="3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5">
      <c r="A701" s="2"/>
      <c r="B701" s="2"/>
      <c r="C701" s="2"/>
      <c r="D701" s="3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5">
      <c r="A702" s="2"/>
      <c r="B702" s="2"/>
      <c r="C702" s="2"/>
      <c r="D702" s="3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5">
      <c r="A703" s="2"/>
      <c r="B703" s="2"/>
      <c r="C703" s="2"/>
      <c r="D703" s="3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5">
      <c r="A704" s="2"/>
      <c r="B704" s="2"/>
      <c r="C704" s="2"/>
      <c r="D704" s="3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5">
      <c r="A705" s="2"/>
      <c r="B705" s="2"/>
      <c r="C705" s="2"/>
      <c r="D705" s="3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5">
      <c r="A706" s="2"/>
      <c r="B706" s="2"/>
      <c r="C706" s="2"/>
      <c r="D706" s="3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5">
      <c r="A707" s="2"/>
      <c r="B707" s="2"/>
      <c r="C707" s="2"/>
      <c r="D707" s="3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5">
      <c r="A708" s="2"/>
      <c r="B708" s="2"/>
      <c r="C708" s="2"/>
      <c r="D708" s="3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5">
      <c r="A709" s="2"/>
      <c r="B709" s="2"/>
      <c r="C709" s="2"/>
      <c r="D709" s="3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5">
      <c r="A710" s="2"/>
      <c r="B710" s="2"/>
      <c r="C710" s="2"/>
      <c r="D710" s="3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5">
      <c r="A711" s="2"/>
      <c r="B711" s="2"/>
      <c r="C711" s="2"/>
      <c r="D711" s="3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5">
      <c r="A712" s="2"/>
      <c r="B712" s="2"/>
      <c r="C712" s="2"/>
      <c r="D712" s="3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5">
      <c r="A713" s="2"/>
      <c r="B713" s="2"/>
      <c r="C713" s="2"/>
      <c r="D713" s="3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5">
      <c r="A714" s="2"/>
      <c r="B714" s="2"/>
      <c r="C714" s="2"/>
      <c r="D714" s="3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5">
      <c r="A715" s="2"/>
      <c r="B715" s="2"/>
      <c r="C715" s="2"/>
      <c r="D715" s="3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5">
      <c r="A716" s="2"/>
      <c r="B716" s="2"/>
      <c r="C716" s="2"/>
      <c r="D716" s="3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5">
      <c r="A717" s="2"/>
      <c r="B717" s="2"/>
      <c r="C717" s="2"/>
      <c r="D717" s="3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5">
      <c r="A718" s="2"/>
      <c r="B718" s="2"/>
      <c r="C718" s="2"/>
      <c r="D718" s="3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5">
      <c r="A719" s="2"/>
      <c r="B719" s="2"/>
      <c r="C719" s="2"/>
      <c r="D719" s="3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5">
      <c r="A720" s="2"/>
      <c r="B720" s="2"/>
      <c r="C720" s="2"/>
      <c r="D720" s="3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5">
      <c r="A721" s="2"/>
      <c r="B721" s="2"/>
      <c r="C721" s="2"/>
      <c r="D721" s="3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5">
      <c r="A722" s="2"/>
      <c r="B722" s="2"/>
      <c r="C722" s="2"/>
      <c r="D722" s="3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5">
      <c r="A723" s="2"/>
      <c r="B723" s="2"/>
      <c r="C723" s="2"/>
      <c r="D723" s="3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5">
      <c r="A724" s="2"/>
      <c r="B724" s="2"/>
      <c r="C724" s="2"/>
      <c r="D724" s="3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5">
      <c r="A725" s="2"/>
      <c r="B725" s="2"/>
      <c r="C725" s="2"/>
      <c r="D725" s="3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5">
      <c r="A726" s="2"/>
      <c r="B726" s="2"/>
      <c r="C726" s="2"/>
      <c r="D726" s="3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5">
      <c r="A727" s="2"/>
      <c r="B727" s="2"/>
      <c r="C727" s="2"/>
      <c r="D727" s="3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5">
      <c r="A728" s="2"/>
      <c r="B728" s="2"/>
      <c r="C728" s="2"/>
      <c r="D728" s="3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5">
      <c r="A729" s="2"/>
      <c r="B729" s="2"/>
      <c r="C729" s="2"/>
      <c r="D729" s="3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5">
      <c r="A730" s="2"/>
      <c r="B730" s="2"/>
      <c r="C730" s="2"/>
      <c r="D730" s="3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5">
      <c r="A731" s="2"/>
      <c r="B731" s="2"/>
      <c r="C731" s="2"/>
      <c r="D731" s="3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5">
      <c r="A732" s="2"/>
      <c r="B732" s="2"/>
      <c r="C732" s="2"/>
      <c r="D732" s="3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5">
      <c r="A733" s="2"/>
      <c r="B733" s="2"/>
      <c r="C733" s="2"/>
      <c r="D733" s="3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5">
      <c r="A734" s="2"/>
      <c r="B734" s="2"/>
      <c r="C734" s="2"/>
      <c r="D734" s="3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5">
      <c r="A735" s="2"/>
      <c r="B735" s="2"/>
      <c r="C735" s="2"/>
      <c r="D735" s="3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5">
      <c r="A736" s="2"/>
      <c r="B736" s="2"/>
      <c r="C736" s="2"/>
      <c r="D736" s="3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5">
      <c r="A737" s="2"/>
      <c r="B737" s="2"/>
      <c r="C737" s="2"/>
      <c r="D737" s="3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5">
      <c r="A738" s="2"/>
      <c r="B738" s="2"/>
      <c r="C738" s="2"/>
      <c r="D738" s="3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5">
      <c r="A739" s="2"/>
      <c r="B739" s="2"/>
      <c r="C739" s="2"/>
      <c r="D739" s="3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5">
      <c r="A740" s="2"/>
      <c r="B740" s="2"/>
      <c r="C740" s="2"/>
      <c r="D740" s="3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5">
      <c r="A741" s="2"/>
      <c r="B741" s="2"/>
      <c r="C741" s="2"/>
      <c r="D741" s="3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5">
      <c r="A742" s="2"/>
      <c r="B742" s="2"/>
      <c r="C742" s="2"/>
      <c r="D742" s="3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5">
      <c r="A743" s="2"/>
      <c r="B743" s="2"/>
      <c r="C743" s="2"/>
      <c r="D743" s="3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5">
      <c r="A744" s="2"/>
      <c r="B744" s="2"/>
      <c r="C744" s="2"/>
      <c r="D744" s="3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5">
      <c r="A745" s="2"/>
      <c r="B745" s="2"/>
      <c r="C745" s="2"/>
      <c r="D745" s="3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5">
      <c r="A746" s="2"/>
      <c r="B746" s="2"/>
      <c r="C746" s="2"/>
      <c r="D746" s="3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5">
      <c r="A747" s="2"/>
      <c r="B747" s="2"/>
      <c r="C747" s="2"/>
      <c r="D747" s="3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5">
      <c r="A748" s="2"/>
      <c r="B748" s="2"/>
      <c r="C748" s="2"/>
      <c r="D748" s="3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5">
      <c r="A749" s="2"/>
      <c r="B749" s="2"/>
      <c r="C749" s="2"/>
      <c r="D749" s="3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5">
      <c r="A750" s="2"/>
      <c r="B750" s="2"/>
      <c r="C750" s="2"/>
      <c r="D750" s="3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5">
      <c r="A751" s="2"/>
      <c r="B751" s="2"/>
      <c r="C751" s="2"/>
      <c r="D751" s="3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5">
      <c r="A752" s="2"/>
      <c r="B752" s="2"/>
      <c r="C752" s="2"/>
      <c r="D752" s="3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5">
      <c r="A753" s="2"/>
      <c r="B753" s="2"/>
      <c r="C753" s="2"/>
      <c r="D753" s="3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5">
      <c r="A754" s="2"/>
      <c r="B754" s="2"/>
      <c r="C754" s="2"/>
      <c r="D754" s="3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5">
      <c r="A755" s="2"/>
      <c r="B755" s="2"/>
      <c r="C755" s="2"/>
      <c r="D755" s="3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5">
      <c r="A756" s="2"/>
      <c r="B756" s="2"/>
      <c r="C756" s="2"/>
      <c r="D756" s="3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5">
      <c r="A757" s="2"/>
      <c r="B757" s="2"/>
      <c r="C757" s="2"/>
      <c r="D757" s="3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5">
      <c r="A758" s="2"/>
      <c r="B758" s="2"/>
      <c r="C758" s="2"/>
      <c r="D758" s="3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5">
      <c r="A759" s="2"/>
      <c r="B759" s="2"/>
      <c r="C759" s="2"/>
      <c r="D759" s="3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5">
      <c r="A760" s="2"/>
      <c r="B760" s="2"/>
      <c r="C760" s="2"/>
      <c r="D760" s="3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5">
      <c r="A761" s="2"/>
      <c r="B761" s="2"/>
      <c r="C761" s="2"/>
      <c r="D761" s="3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5">
      <c r="A762" s="2"/>
      <c r="B762" s="2"/>
      <c r="C762" s="2"/>
      <c r="D762" s="3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5">
      <c r="A763" s="2"/>
      <c r="B763" s="2"/>
      <c r="C763" s="2"/>
      <c r="D763" s="3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5">
      <c r="A764" s="2"/>
      <c r="B764" s="2"/>
      <c r="C764" s="2"/>
      <c r="D764" s="3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5">
      <c r="A765" s="2"/>
      <c r="B765" s="2"/>
      <c r="C765" s="2"/>
      <c r="D765" s="3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5">
      <c r="A766" s="2"/>
      <c r="B766" s="2"/>
      <c r="C766" s="2"/>
      <c r="D766" s="3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5">
      <c r="A767" s="2"/>
      <c r="B767" s="2"/>
      <c r="C767" s="2"/>
      <c r="D767" s="3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5">
      <c r="A768" s="2"/>
      <c r="B768" s="2"/>
      <c r="C768" s="2"/>
      <c r="D768" s="3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5">
      <c r="A769" s="2"/>
      <c r="B769" s="2"/>
      <c r="C769" s="2"/>
      <c r="D769" s="3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5">
      <c r="A770" s="2"/>
      <c r="B770" s="2"/>
      <c r="C770" s="2"/>
      <c r="D770" s="3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5">
      <c r="A771" s="2"/>
      <c r="B771" s="2"/>
      <c r="C771" s="2"/>
      <c r="D771" s="3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5">
      <c r="A772" s="2"/>
      <c r="B772" s="2"/>
      <c r="C772" s="2"/>
      <c r="D772" s="3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5">
      <c r="A773" s="2"/>
      <c r="B773" s="2"/>
      <c r="C773" s="2"/>
      <c r="D773" s="3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5">
      <c r="A774" s="2"/>
      <c r="B774" s="2"/>
      <c r="C774" s="2"/>
      <c r="D774" s="3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5">
      <c r="A775" s="2"/>
      <c r="B775" s="2"/>
      <c r="C775" s="2"/>
      <c r="D775" s="3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5">
      <c r="A776" s="2"/>
      <c r="B776" s="2"/>
      <c r="C776" s="2"/>
      <c r="D776" s="3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5">
      <c r="A777" s="2"/>
      <c r="B777" s="2"/>
      <c r="C777" s="2"/>
      <c r="D777" s="3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5">
      <c r="A778" s="2"/>
      <c r="B778" s="2"/>
      <c r="C778" s="2"/>
      <c r="D778" s="3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5">
      <c r="A779" s="2"/>
      <c r="B779" s="2"/>
      <c r="C779" s="2"/>
      <c r="D779" s="3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5">
      <c r="A780" s="2"/>
      <c r="B780" s="2"/>
      <c r="C780" s="2"/>
      <c r="D780" s="3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5">
      <c r="A781" s="2"/>
      <c r="B781" s="2"/>
      <c r="C781" s="2"/>
      <c r="D781" s="3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5">
      <c r="A782" s="2"/>
      <c r="B782" s="2"/>
      <c r="C782" s="2"/>
      <c r="D782" s="3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5">
      <c r="A783" s="2"/>
      <c r="B783" s="2"/>
      <c r="C783" s="2"/>
      <c r="D783" s="3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5">
      <c r="A784" s="2"/>
      <c r="B784" s="2"/>
      <c r="C784" s="2"/>
      <c r="D784" s="3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5">
      <c r="A785" s="2"/>
      <c r="B785" s="2"/>
      <c r="C785" s="2"/>
      <c r="D785" s="3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5">
      <c r="A786" s="2"/>
      <c r="B786" s="2"/>
      <c r="C786" s="2"/>
      <c r="D786" s="3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5">
      <c r="A787" s="2"/>
      <c r="B787" s="2"/>
      <c r="C787" s="2"/>
      <c r="D787" s="3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5">
      <c r="A788" s="2"/>
      <c r="B788" s="2"/>
      <c r="C788" s="2"/>
      <c r="D788" s="3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5">
      <c r="A789" s="2"/>
      <c r="B789" s="2"/>
      <c r="C789" s="2"/>
      <c r="D789" s="3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5">
      <c r="A790" s="2"/>
      <c r="B790" s="2"/>
      <c r="C790" s="2"/>
      <c r="D790" s="3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5">
      <c r="A791" s="2"/>
      <c r="B791" s="2"/>
      <c r="C791" s="2"/>
      <c r="D791" s="3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5">
      <c r="A792" s="2"/>
      <c r="B792" s="2"/>
      <c r="C792" s="2"/>
      <c r="D792" s="3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5">
      <c r="A793" s="2"/>
      <c r="B793" s="2"/>
      <c r="C793" s="2"/>
      <c r="D793" s="3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5">
      <c r="A794" s="2"/>
      <c r="B794" s="2"/>
      <c r="C794" s="2"/>
      <c r="D794" s="3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5">
      <c r="A795" s="2"/>
      <c r="B795" s="2"/>
      <c r="C795" s="2"/>
      <c r="D795" s="3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5">
      <c r="A796" s="2"/>
      <c r="B796" s="2"/>
      <c r="C796" s="2"/>
      <c r="D796" s="3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5">
      <c r="A797" s="2"/>
      <c r="B797" s="2"/>
      <c r="C797" s="2"/>
      <c r="D797" s="3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5">
      <c r="A798" s="2"/>
      <c r="B798" s="2"/>
      <c r="C798" s="2"/>
      <c r="D798" s="3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5">
      <c r="A799" s="2"/>
      <c r="B799" s="2"/>
      <c r="C799" s="2"/>
      <c r="D799" s="3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5">
      <c r="A800" s="2"/>
      <c r="B800" s="2"/>
      <c r="C800" s="2"/>
      <c r="D800" s="3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5">
      <c r="A801" s="2"/>
      <c r="B801" s="2"/>
      <c r="C801" s="2"/>
      <c r="D801" s="3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5">
      <c r="A802" s="2"/>
      <c r="B802" s="2"/>
      <c r="C802" s="2"/>
      <c r="D802" s="3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5">
      <c r="A803" s="2"/>
      <c r="B803" s="2"/>
      <c r="C803" s="2"/>
      <c r="D803" s="3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5">
      <c r="A804" s="2"/>
      <c r="B804" s="2"/>
      <c r="C804" s="2"/>
      <c r="D804" s="3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5">
      <c r="A805" s="2"/>
      <c r="B805" s="2"/>
      <c r="C805" s="2"/>
      <c r="D805" s="3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5">
      <c r="A806" s="2"/>
      <c r="B806" s="2"/>
      <c r="C806" s="2"/>
      <c r="D806" s="3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5">
      <c r="A807" s="2"/>
      <c r="B807" s="2"/>
      <c r="C807" s="2"/>
      <c r="D807" s="3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5">
      <c r="A808" s="2"/>
      <c r="B808" s="2"/>
      <c r="C808" s="2"/>
      <c r="D808" s="3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5">
      <c r="A809" s="2"/>
      <c r="B809" s="2"/>
      <c r="C809" s="2"/>
      <c r="D809" s="3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5">
      <c r="A810" s="2"/>
      <c r="B810" s="2"/>
      <c r="C810" s="2"/>
      <c r="D810" s="3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5">
      <c r="A811" s="2"/>
      <c r="B811" s="2"/>
      <c r="C811" s="2"/>
      <c r="D811" s="3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5">
      <c r="A812" s="2"/>
      <c r="B812" s="2"/>
      <c r="C812" s="2"/>
      <c r="D812" s="3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5">
      <c r="A813" s="2"/>
      <c r="B813" s="2"/>
      <c r="C813" s="2"/>
      <c r="D813" s="3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5">
      <c r="A814" s="2"/>
      <c r="B814" s="2"/>
      <c r="C814" s="2"/>
      <c r="D814" s="3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5">
      <c r="A815" s="2"/>
      <c r="B815" s="2"/>
      <c r="C815" s="2"/>
      <c r="D815" s="3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5">
      <c r="A816" s="2"/>
      <c r="B816" s="2"/>
      <c r="C816" s="2"/>
      <c r="D816" s="3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5">
      <c r="A817" s="2"/>
      <c r="B817" s="2"/>
      <c r="C817" s="2"/>
      <c r="D817" s="3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5">
      <c r="A818" s="2"/>
      <c r="B818" s="2"/>
      <c r="C818" s="2"/>
      <c r="D818" s="3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5">
      <c r="A819" s="2"/>
      <c r="B819" s="2"/>
      <c r="C819" s="2"/>
      <c r="D819" s="3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5">
      <c r="A820" s="2"/>
      <c r="B820" s="2"/>
      <c r="C820" s="2"/>
      <c r="D820" s="3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5">
      <c r="A821" s="2"/>
      <c r="B821" s="2"/>
      <c r="C821" s="2"/>
      <c r="D821" s="3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5">
      <c r="A822" s="2"/>
      <c r="B822" s="2"/>
      <c r="C822" s="2"/>
      <c r="D822" s="3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5">
      <c r="A823" s="2"/>
      <c r="B823" s="2"/>
      <c r="C823" s="2"/>
      <c r="D823" s="3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5">
      <c r="A824" s="2"/>
      <c r="B824" s="2"/>
      <c r="C824" s="2"/>
      <c r="D824" s="3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5">
      <c r="A825" s="2"/>
      <c r="B825" s="2"/>
      <c r="C825" s="2"/>
      <c r="D825" s="3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5">
      <c r="A826" s="2"/>
      <c r="B826" s="2"/>
      <c r="C826" s="2"/>
      <c r="D826" s="3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5">
      <c r="A827" s="2"/>
      <c r="B827" s="2"/>
      <c r="C827" s="2"/>
      <c r="D827" s="3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5">
      <c r="A828" s="2"/>
      <c r="B828" s="2"/>
      <c r="C828" s="2"/>
      <c r="D828" s="3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5">
      <c r="A829" s="2"/>
      <c r="B829" s="2"/>
      <c r="C829" s="2"/>
      <c r="D829" s="3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5">
      <c r="A830" s="2"/>
      <c r="B830" s="2"/>
      <c r="C830" s="2"/>
      <c r="D830" s="3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5">
      <c r="A831" s="2"/>
      <c r="B831" s="2"/>
      <c r="C831" s="2"/>
      <c r="D831" s="3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5">
      <c r="A832" s="2"/>
      <c r="B832" s="2"/>
      <c r="C832" s="2"/>
      <c r="D832" s="3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5">
      <c r="A833" s="2"/>
      <c r="B833" s="2"/>
      <c r="C833" s="2"/>
      <c r="D833" s="3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5">
      <c r="A834" s="2"/>
      <c r="B834" s="2"/>
      <c r="C834" s="2"/>
      <c r="D834" s="3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5">
      <c r="A835" s="2"/>
      <c r="B835" s="2"/>
      <c r="C835" s="2"/>
      <c r="D835" s="3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5">
      <c r="A836" s="2"/>
      <c r="B836" s="2"/>
      <c r="C836" s="2"/>
      <c r="D836" s="3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5">
      <c r="A837" s="2"/>
      <c r="B837" s="2"/>
      <c r="C837" s="2"/>
      <c r="D837" s="3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5">
      <c r="A838" s="2"/>
      <c r="B838" s="2"/>
      <c r="C838" s="2"/>
      <c r="D838" s="3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5">
      <c r="A839" s="2"/>
      <c r="B839" s="2"/>
      <c r="C839" s="2"/>
      <c r="D839" s="3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5">
      <c r="A840" s="2"/>
      <c r="B840" s="2"/>
      <c r="C840" s="2"/>
      <c r="D840" s="3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5">
      <c r="A841" s="2"/>
      <c r="B841" s="2"/>
      <c r="C841" s="2"/>
      <c r="D841" s="3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5">
      <c r="A842" s="2"/>
      <c r="B842" s="2"/>
      <c r="C842" s="2"/>
      <c r="D842" s="3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5">
      <c r="A843" s="2"/>
      <c r="B843" s="2"/>
      <c r="C843" s="2"/>
      <c r="D843" s="3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5">
      <c r="A844" s="2"/>
      <c r="B844" s="2"/>
      <c r="C844" s="2"/>
      <c r="D844" s="3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5">
      <c r="A845" s="2"/>
      <c r="B845" s="2"/>
      <c r="C845" s="2"/>
      <c r="D845" s="3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5">
      <c r="A846" s="2"/>
      <c r="B846" s="2"/>
      <c r="C846" s="2"/>
      <c r="D846" s="3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5">
      <c r="A847" s="2"/>
      <c r="B847" s="2"/>
      <c r="C847" s="2"/>
      <c r="D847" s="3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5">
      <c r="A848" s="2"/>
      <c r="B848" s="2"/>
      <c r="C848" s="2"/>
      <c r="D848" s="3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5">
      <c r="A849" s="2"/>
      <c r="B849" s="2"/>
      <c r="C849" s="2"/>
      <c r="D849" s="3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5">
      <c r="A850" s="2"/>
      <c r="B850" s="2"/>
      <c r="C850" s="2"/>
      <c r="D850" s="3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5">
      <c r="A851" s="2"/>
      <c r="B851" s="2"/>
      <c r="C851" s="2"/>
      <c r="D851" s="3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5">
      <c r="A852" s="2"/>
      <c r="B852" s="2"/>
      <c r="C852" s="2"/>
      <c r="D852" s="3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5">
      <c r="A853" s="2"/>
      <c r="B853" s="2"/>
      <c r="C853" s="2"/>
      <c r="D853" s="3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5">
      <c r="A854" s="2"/>
      <c r="B854" s="2"/>
      <c r="C854" s="2"/>
      <c r="D854" s="3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5">
      <c r="A855" s="2"/>
      <c r="B855" s="2"/>
      <c r="C855" s="2"/>
      <c r="D855" s="3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5">
      <c r="A856" s="2"/>
      <c r="B856" s="2"/>
      <c r="C856" s="2"/>
      <c r="D856" s="3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5">
      <c r="A857" s="2"/>
      <c r="B857" s="2"/>
      <c r="C857" s="2"/>
      <c r="D857" s="3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5">
      <c r="A858" s="2"/>
      <c r="B858" s="2"/>
      <c r="C858" s="2"/>
      <c r="D858" s="3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5">
      <c r="A859" s="2"/>
      <c r="B859" s="2"/>
      <c r="C859" s="2"/>
      <c r="D859" s="3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5">
      <c r="A860" s="2"/>
      <c r="B860" s="2"/>
      <c r="C860" s="2"/>
      <c r="D860" s="3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5">
      <c r="A861" s="2"/>
      <c r="B861" s="2"/>
      <c r="C861" s="2"/>
      <c r="D861" s="3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5">
      <c r="A862" s="2"/>
      <c r="B862" s="2"/>
      <c r="C862" s="2"/>
      <c r="D862" s="3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5">
      <c r="A863" s="2"/>
      <c r="B863" s="2"/>
      <c r="C863" s="2"/>
      <c r="D863" s="3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5">
      <c r="A864" s="2"/>
      <c r="B864" s="2"/>
      <c r="C864" s="2"/>
      <c r="D864" s="3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5">
      <c r="A865" s="2"/>
      <c r="B865" s="2"/>
      <c r="C865" s="2"/>
      <c r="D865" s="3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5">
      <c r="A866" s="2"/>
      <c r="B866" s="2"/>
      <c r="C866" s="2"/>
      <c r="D866" s="3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5">
      <c r="A867" s="2"/>
      <c r="B867" s="2"/>
      <c r="C867" s="2"/>
      <c r="D867" s="3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5">
      <c r="A868" s="2"/>
      <c r="B868" s="2"/>
      <c r="C868" s="2"/>
      <c r="D868" s="3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5">
      <c r="A869" s="2"/>
      <c r="B869" s="2"/>
      <c r="C869" s="2"/>
      <c r="D869" s="3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5">
      <c r="A870" s="2"/>
      <c r="B870" s="2"/>
      <c r="C870" s="2"/>
      <c r="D870" s="3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5">
      <c r="A871" s="2"/>
      <c r="B871" s="2"/>
      <c r="C871" s="2"/>
      <c r="D871" s="3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5">
      <c r="A872" s="2"/>
      <c r="B872" s="2"/>
      <c r="C872" s="2"/>
      <c r="D872" s="3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5">
      <c r="A873" s="2"/>
      <c r="B873" s="2"/>
      <c r="C873" s="2"/>
      <c r="D873" s="3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5">
      <c r="A874" s="2"/>
      <c r="B874" s="2"/>
      <c r="C874" s="2"/>
      <c r="D874" s="3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5">
      <c r="A875" s="2"/>
      <c r="B875" s="2"/>
      <c r="C875" s="2"/>
      <c r="D875" s="3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5">
      <c r="A876" s="2"/>
      <c r="B876" s="2"/>
      <c r="C876" s="2"/>
      <c r="D876" s="3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5">
      <c r="A877" s="2"/>
      <c r="B877" s="2"/>
      <c r="C877" s="2"/>
      <c r="D877" s="3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5">
      <c r="A878" s="2"/>
      <c r="B878" s="2"/>
      <c r="C878" s="2"/>
      <c r="D878" s="3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5">
      <c r="A879" s="2"/>
      <c r="B879" s="2"/>
      <c r="C879" s="2"/>
      <c r="D879" s="3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5">
      <c r="A880" s="2"/>
      <c r="B880" s="2"/>
      <c r="C880" s="2"/>
      <c r="D880" s="3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5">
      <c r="A881" s="2"/>
      <c r="B881" s="2"/>
      <c r="C881" s="2"/>
      <c r="D881" s="3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5">
      <c r="A882" s="2"/>
      <c r="B882" s="2"/>
      <c r="C882" s="2"/>
      <c r="D882" s="3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5">
      <c r="A883" s="2"/>
      <c r="B883" s="2"/>
      <c r="C883" s="2"/>
      <c r="D883" s="3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5">
      <c r="A884" s="2"/>
      <c r="B884" s="2"/>
      <c r="C884" s="2"/>
      <c r="D884" s="3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5">
      <c r="A885" s="2"/>
      <c r="B885" s="2"/>
      <c r="C885" s="2"/>
      <c r="D885" s="3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5">
      <c r="A886" s="2"/>
      <c r="B886" s="2"/>
      <c r="C886" s="2"/>
      <c r="D886" s="3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5">
      <c r="A887" s="2"/>
      <c r="B887" s="2"/>
      <c r="C887" s="2"/>
      <c r="D887" s="3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5">
      <c r="A888" s="2"/>
      <c r="B888" s="2"/>
      <c r="C888" s="2"/>
      <c r="D888" s="3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5">
      <c r="A889" s="2"/>
      <c r="B889" s="2"/>
      <c r="C889" s="2"/>
      <c r="D889" s="3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5">
      <c r="A890" s="2"/>
      <c r="B890" s="2"/>
      <c r="C890" s="2"/>
      <c r="D890" s="3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5">
      <c r="A891" s="2"/>
      <c r="B891" s="2"/>
      <c r="C891" s="2"/>
      <c r="D891" s="3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5">
      <c r="A892" s="2"/>
      <c r="B892" s="2"/>
      <c r="C892" s="2"/>
      <c r="D892" s="3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5">
      <c r="A893" s="2"/>
      <c r="B893" s="2"/>
      <c r="C893" s="2"/>
      <c r="D893" s="3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5">
      <c r="A894" s="2"/>
      <c r="B894" s="2"/>
      <c r="C894" s="2"/>
      <c r="D894" s="3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5">
      <c r="A895" s="2"/>
      <c r="B895" s="2"/>
      <c r="C895" s="2"/>
      <c r="D895" s="3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5">
      <c r="A896" s="2"/>
      <c r="B896" s="2"/>
      <c r="C896" s="2"/>
      <c r="D896" s="3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5">
      <c r="A897" s="2"/>
      <c r="B897" s="2"/>
      <c r="C897" s="2"/>
      <c r="D897" s="3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5">
      <c r="A898" s="2"/>
      <c r="B898" s="2"/>
      <c r="C898" s="2"/>
      <c r="D898" s="3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5">
      <c r="A899" s="2"/>
      <c r="B899" s="2"/>
      <c r="C899" s="2"/>
      <c r="D899" s="3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5">
      <c r="A900" s="2"/>
      <c r="B900" s="2"/>
      <c r="C900" s="2"/>
      <c r="D900" s="3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5">
      <c r="A901" s="2"/>
      <c r="B901" s="2"/>
      <c r="C901" s="2"/>
      <c r="D901" s="3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5">
      <c r="A902" s="2"/>
      <c r="B902" s="2"/>
      <c r="C902" s="2"/>
      <c r="D902" s="3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5">
      <c r="A903" s="2"/>
      <c r="B903" s="2"/>
      <c r="C903" s="2"/>
      <c r="D903" s="3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5">
      <c r="A904" s="2"/>
      <c r="B904" s="2"/>
      <c r="C904" s="2"/>
      <c r="D904" s="3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5">
      <c r="A905" s="2"/>
      <c r="B905" s="2"/>
      <c r="C905" s="2"/>
      <c r="D905" s="3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5">
      <c r="A906" s="2"/>
      <c r="B906" s="2"/>
      <c r="C906" s="2"/>
      <c r="D906" s="3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5">
      <c r="A907" s="2"/>
      <c r="B907" s="2"/>
      <c r="C907" s="2"/>
      <c r="D907" s="3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5">
      <c r="A908" s="2"/>
      <c r="B908" s="2"/>
      <c r="C908" s="2"/>
      <c r="D908" s="3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5">
      <c r="A909" s="2"/>
      <c r="B909" s="2"/>
      <c r="C909" s="2"/>
      <c r="D909" s="3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5">
      <c r="A910" s="2"/>
      <c r="B910" s="2"/>
      <c r="C910" s="2"/>
      <c r="D910" s="3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5">
      <c r="A911" s="2"/>
      <c r="B911" s="2"/>
      <c r="C911" s="2"/>
      <c r="D911" s="3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5">
      <c r="A912" s="2"/>
      <c r="B912" s="2"/>
      <c r="C912" s="2"/>
      <c r="D912" s="3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5">
      <c r="A913" s="2"/>
      <c r="B913" s="2"/>
      <c r="C913" s="2"/>
      <c r="D913" s="3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5">
      <c r="A914" s="2"/>
      <c r="B914" s="2"/>
      <c r="C914" s="2"/>
      <c r="D914" s="3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5">
      <c r="A915" s="2"/>
      <c r="B915" s="2"/>
      <c r="C915" s="2"/>
      <c r="D915" s="3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5">
      <c r="A916" s="2"/>
      <c r="B916" s="2"/>
      <c r="C916" s="2"/>
      <c r="D916" s="3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5">
      <c r="A917" s="2"/>
      <c r="B917" s="2"/>
      <c r="C917" s="2"/>
      <c r="D917" s="3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5">
      <c r="A918" s="2"/>
      <c r="B918" s="2"/>
      <c r="C918" s="2"/>
      <c r="D918" s="3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5">
      <c r="A919" s="2"/>
      <c r="B919" s="2"/>
      <c r="C919" s="2"/>
      <c r="D919" s="3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5">
      <c r="A920" s="2"/>
      <c r="B920" s="2"/>
      <c r="C920" s="2"/>
      <c r="D920" s="3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5">
      <c r="A921" s="2"/>
      <c r="B921" s="2"/>
      <c r="C921" s="2"/>
      <c r="D921" s="3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5">
      <c r="A922" s="2"/>
      <c r="B922" s="2"/>
      <c r="C922" s="2"/>
      <c r="D922" s="3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5">
      <c r="A923" s="2"/>
      <c r="B923" s="2"/>
      <c r="C923" s="2"/>
      <c r="D923" s="3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5">
      <c r="A924" s="2"/>
      <c r="B924" s="2"/>
      <c r="C924" s="2"/>
      <c r="D924" s="3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5">
      <c r="A925" s="2"/>
      <c r="B925" s="2"/>
      <c r="C925" s="2"/>
      <c r="D925" s="3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5">
      <c r="A926" s="2"/>
      <c r="B926" s="2"/>
      <c r="C926" s="2"/>
      <c r="D926" s="3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5">
      <c r="A927" s="2"/>
      <c r="B927" s="2"/>
      <c r="C927" s="2"/>
      <c r="D927" s="3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5">
      <c r="A928" s="2"/>
      <c r="B928" s="2"/>
      <c r="C928" s="2"/>
      <c r="D928" s="3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5">
      <c r="A929" s="2"/>
      <c r="B929" s="2"/>
      <c r="C929" s="2"/>
      <c r="D929" s="3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5">
      <c r="A930" s="2"/>
      <c r="B930" s="2"/>
      <c r="C930" s="2"/>
      <c r="D930" s="3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5">
      <c r="A931" s="2"/>
      <c r="B931" s="2"/>
      <c r="C931" s="2"/>
      <c r="D931" s="3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5">
      <c r="A932" s="2"/>
      <c r="B932" s="2"/>
      <c r="C932" s="2"/>
      <c r="D932" s="3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5">
      <c r="A933" s="2"/>
      <c r="B933" s="2"/>
      <c r="C933" s="2"/>
      <c r="D933" s="3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5">
      <c r="A934" s="2"/>
      <c r="B934" s="2"/>
      <c r="C934" s="2"/>
      <c r="D934" s="3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5">
      <c r="A935" s="2"/>
      <c r="B935" s="2"/>
      <c r="C935" s="2"/>
      <c r="D935" s="3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5">
      <c r="A936" s="2"/>
      <c r="B936" s="2"/>
      <c r="C936" s="2"/>
      <c r="D936" s="3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5">
      <c r="A937" s="2"/>
      <c r="B937" s="2"/>
      <c r="C937" s="2"/>
      <c r="D937" s="3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5">
      <c r="A938" s="2"/>
      <c r="B938" s="2"/>
      <c r="C938" s="2"/>
      <c r="D938" s="3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5">
      <c r="A939" s="2"/>
      <c r="B939" s="2"/>
      <c r="C939" s="2"/>
      <c r="D939" s="3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5">
      <c r="A940" s="2"/>
      <c r="B940" s="2"/>
      <c r="C940" s="2"/>
      <c r="D940" s="3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5">
      <c r="A941" s="2"/>
      <c r="B941" s="2"/>
      <c r="C941" s="2"/>
      <c r="D941" s="3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5">
      <c r="A942" s="2"/>
      <c r="B942" s="2"/>
      <c r="C942" s="2"/>
      <c r="D942" s="3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5">
      <c r="A943" s="2"/>
      <c r="B943" s="2"/>
      <c r="C943" s="2"/>
      <c r="D943" s="3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5">
      <c r="A944" s="2"/>
      <c r="B944" s="2"/>
      <c r="C944" s="2"/>
      <c r="D944" s="3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5">
      <c r="A945" s="2"/>
      <c r="B945" s="2"/>
      <c r="C945" s="2"/>
      <c r="D945" s="3"/>
      <c r="E945" s="2"/>
      <c r="F945" s="2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5">
      <c r="A946" s="2"/>
      <c r="B946" s="2"/>
      <c r="C946" s="2"/>
      <c r="D946" s="3"/>
      <c r="E946" s="2"/>
      <c r="F946" s="2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5">
      <c r="A947" s="2"/>
      <c r="B947" s="2"/>
      <c r="C947" s="2"/>
      <c r="D947" s="3"/>
      <c r="E947" s="2"/>
      <c r="F947" s="2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5">
      <c r="A948" s="2"/>
      <c r="B948" s="2"/>
      <c r="C948" s="2"/>
      <c r="D948" s="3"/>
      <c r="E948" s="2"/>
      <c r="F948" s="2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5">
      <c r="A949" s="2"/>
      <c r="B949" s="2"/>
      <c r="C949" s="2"/>
      <c r="D949" s="3"/>
      <c r="E949" s="2"/>
      <c r="F949" s="2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5">
      <c r="A950" s="2"/>
      <c r="B950" s="2"/>
      <c r="C950" s="2"/>
      <c r="D950" s="3"/>
      <c r="E950" s="2"/>
      <c r="F950" s="2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5">
      <c r="A951" s="2"/>
      <c r="B951" s="2"/>
      <c r="C951" s="2"/>
      <c r="D951" s="3"/>
      <c r="E951" s="2"/>
      <c r="F951" s="2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5">
      <c r="A952" s="2"/>
      <c r="B952" s="2"/>
      <c r="C952" s="2"/>
      <c r="D952" s="3"/>
      <c r="E952" s="2"/>
      <c r="F952" s="2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5">
      <c r="A953" s="2"/>
      <c r="B953" s="2"/>
      <c r="C953" s="2"/>
      <c r="D953" s="3"/>
      <c r="E953" s="2"/>
      <c r="F953" s="2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5">
      <c r="A954" s="2"/>
      <c r="B954" s="2"/>
      <c r="C954" s="2"/>
      <c r="D954" s="3"/>
      <c r="E954" s="2"/>
      <c r="F954" s="2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5">
      <c r="A955" s="2"/>
      <c r="B955" s="2"/>
      <c r="C955" s="2"/>
      <c r="D955" s="3"/>
      <c r="E955" s="2"/>
      <c r="F955" s="2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5">
      <c r="A956" s="2"/>
      <c r="B956" s="2"/>
      <c r="C956" s="2"/>
      <c r="D956" s="3"/>
      <c r="E956" s="2"/>
      <c r="F956" s="2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5">
      <c r="A957" s="2"/>
      <c r="B957" s="2"/>
      <c r="C957" s="2"/>
      <c r="D957" s="3"/>
      <c r="E957" s="2"/>
      <c r="F957" s="2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5">
      <c r="A958" s="2"/>
      <c r="B958" s="2"/>
      <c r="C958" s="2"/>
      <c r="D958" s="3"/>
      <c r="E958" s="2"/>
      <c r="F958" s="2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5">
      <c r="A959" s="2"/>
      <c r="B959" s="2"/>
      <c r="C959" s="2"/>
      <c r="D959" s="3"/>
      <c r="E959" s="2"/>
      <c r="F959" s="2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5">
      <c r="A960" s="2"/>
      <c r="B960" s="2"/>
      <c r="C960" s="2"/>
      <c r="D960" s="3"/>
      <c r="E960" s="2"/>
      <c r="F960" s="2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5">
      <c r="A961" s="2"/>
      <c r="B961" s="2"/>
      <c r="C961" s="2"/>
      <c r="D961" s="3"/>
      <c r="E961" s="2"/>
      <c r="F961" s="2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5">
      <c r="A962" s="2"/>
      <c r="B962" s="2"/>
      <c r="C962" s="2"/>
      <c r="D962" s="3"/>
      <c r="E962" s="2"/>
      <c r="F962" s="2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5">
      <c r="A963" s="2"/>
      <c r="B963" s="2"/>
      <c r="C963" s="2"/>
      <c r="D963" s="3"/>
      <c r="E963" s="2"/>
      <c r="F963" s="2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5">
      <c r="A964" s="2"/>
      <c r="B964" s="2"/>
      <c r="C964" s="2"/>
      <c r="D964" s="3"/>
      <c r="E964" s="2"/>
      <c r="F964" s="2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5">
      <c r="A965" s="2"/>
      <c r="B965" s="2"/>
      <c r="C965" s="2"/>
      <c r="D965" s="3"/>
      <c r="E965" s="2"/>
      <c r="F965" s="2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5">
      <c r="A966" s="2"/>
      <c r="B966" s="2"/>
      <c r="C966" s="2"/>
      <c r="D966" s="3"/>
      <c r="E966" s="2"/>
      <c r="F966" s="2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5">
      <c r="A967" s="2"/>
      <c r="B967" s="2"/>
      <c r="C967" s="2"/>
      <c r="D967" s="3"/>
      <c r="E967" s="2"/>
      <c r="F967" s="2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5">
      <c r="A968" s="2"/>
      <c r="B968" s="2"/>
      <c r="C968" s="2"/>
      <c r="D968" s="3"/>
      <c r="E968" s="2"/>
      <c r="F968" s="2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5">
      <c r="A969" s="2"/>
      <c r="B969" s="2"/>
      <c r="C969" s="2"/>
      <c r="D969" s="3"/>
      <c r="E969" s="2"/>
      <c r="F969" s="2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5">
      <c r="A970" s="2"/>
      <c r="B970" s="2"/>
      <c r="C970" s="2"/>
      <c r="D970" s="3"/>
      <c r="E970" s="2"/>
      <c r="F970" s="2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5">
      <c r="A971" s="2"/>
      <c r="B971" s="2"/>
      <c r="C971" s="2"/>
      <c r="D971" s="3"/>
      <c r="E971" s="2"/>
      <c r="F971" s="2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5">
      <c r="A972" s="2"/>
      <c r="B972" s="2"/>
      <c r="C972" s="2"/>
      <c r="D972" s="3"/>
      <c r="E972" s="2"/>
      <c r="F972" s="2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5">
      <c r="A973" s="2"/>
      <c r="B973" s="2"/>
      <c r="C973" s="2"/>
      <c r="D973" s="3"/>
      <c r="E973" s="2"/>
      <c r="F973" s="2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5">
      <c r="A974" s="2"/>
      <c r="B974" s="2"/>
      <c r="C974" s="2"/>
      <c r="D974" s="3"/>
      <c r="E974" s="2"/>
      <c r="F974" s="2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5">
      <c r="A975" s="2"/>
      <c r="B975" s="2"/>
      <c r="C975" s="2"/>
      <c r="D975" s="3"/>
      <c r="E975" s="2"/>
      <c r="F975" s="2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5">
      <c r="A976" s="2"/>
      <c r="B976" s="2"/>
      <c r="C976" s="2"/>
      <c r="D976" s="3"/>
      <c r="E976" s="2"/>
      <c r="F976" s="2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5">
      <c r="A977" s="2"/>
      <c r="B977" s="2"/>
      <c r="C977" s="2"/>
      <c r="D977" s="3"/>
      <c r="E977" s="2"/>
      <c r="F977" s="2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5">
      <c r="A978" s="2"/>
      <c r="B978" s="2"/>
      <c r="C978" s="2"/>
      <c r="D978" s="3"/>
      <c r="E978" s="2"/>
      <c r="F978" s="2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5">
      <c r="A979" s="2"/>
      <c r="B979" s="2"/>
      <c r="C979" s="2"/>
      <c r="D979" s="3"/>
      <c r="E979" s="2"/>
      <c r="F979" s="2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5">
      <c r="A980" s="2"/>
      <c r="B980" s="2"/>
      <c r="C980" s="2"/>
      <c r="D980" s="3"/>
      <c r="E980" s="2"/>
      <c r="F980" s="2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5">
      <c r="A981" s="2"/>
      <c r="B981" s="2"/>
      <c r="C981" s="2"/>
      <c r="D981" s="3"/>
      <c r="E981" s="2"/>
      <c r="F981" s="2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5">
      <c r="A982" s="2"/>
      <c r="B982" s="2"/>
      <c r="C982" s="2"/>
      <c r="D982" s="3"/>
      <c r="E982" s="2"/>
      <c r="F982" s="2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5">
      <c r="A983" s="2"/>
      <c r="B983" s="2"/>
      <c r="C983" s="2"/>
      <c r="D983" s="3"/>
      <c r="E983" s="2"/>
      <c r="F983" s="2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5">
      <c r="A984" s="2"/>
      <c r="B984" s="2"/>
      <c r="C984" s="2"/>
      <c r="D984" s="3"/>
      <c r="E984" s="2"/>
      <c r="F984" s="2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5">
      <c r="A985" s="2"/>
      <c r="B985" s="2"/>
      <c r="C985" s="2"/>
      <c r="D985" s="3"/>
      <c r="E985" s="2"/>
      <c r="F985" s="2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5">
      <c r="A986" s="2"/>
      <c r="B986" s="2"/>
      <c r="C986" s="2"/>
      <c r="D986" s="3"/>
      <c r="E986" s="2"/>
      <c r="F986" s="2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5">
      <c r="A987" s="2"/>
      <c r="B987" s="2"/>
      <c r="C987" s="2"/>
      <c r="D987" s="3"/>
      <c r="E987" s="2"/>
      <c r="F987" s="2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5">
      <c r="A988" s="2"/>
      <c r="B988" s="2"/>
      <c r="C988" s="2"/>
      <c r="D988" s="3"/>
      <c r="E988" s="2"/>
      <c r="F988" s="2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5">
      <c r="A989" s="2"/>
      <c r="B989" s="2"/>
      <c r="C989" s="2"/>
      <c r="D989" s="3"/>
      <c r="E989" s="2"/>
      <c r="F989" s="2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5">
      <c r="A990" s="2"/>
      <c r="B990" s="2"/>
      <c r="C990" s="2"/>
      <c r="D990" s="3"/>
      <c r="E990" s="2"/>
      <c r="F990" s="2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5">
      <c r="A991" s="2"/>
      <c r="B991" s="2"/>
      <c r="C991" s="2"/>
      <c r="D991" s="3"/>
      <c r="E991" s="2"/>
      <c r="F991" s="2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5">
      <c r="A992" s="2"/>
      <c r="B992" s="2"/>
      <c r="C992" s="2"/>
      <c r="D992" s="3"/>
      <c r="E992" s="2"/>
      <c r="F992" s="2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5">
      <c r="A993" s="2"/>
      <c r="B993" s="2"/>
      <c r="C993" s="2"/>
      <c r="D993" s="3"/>
      <c r="E993" s="2"/>
      <c r="F993" s="2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5">
      <c r="A994" s="2"/>
      <c r="B994" s="2"/>
      <c r="C994" s="2"/>
      <c r="D994" s="3"/>
      <c r="E994" s="2"/>
      <c r="F994" s="2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5">
      <c r="A995" s="2"/>
      <c r="B995" s="2"/>
      <c r="C995" s="2"/>
      <c r="D995" s="3"/>
      <c r="E995" s="2"/>
      <c r="F995" s="2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5">
      <c r="A996" s="2"/>
      <c r="B996" s="2"/>
      <c r="C996" s="2"/>
      <c r="D996" s="3"/>
      <c r="E996" s="2"/>
      <c r="F996" s="2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5">
      <c r="A997" s="2"/>
      <c r="B997" s="2"/>
      <c r="C997" s="2"/>
      <c r="D997" s="3"/>
      <c r="E997" s="2"/>
      <c r="F997" s="2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5">
      <c r="A998" s="2"/>
      <c r="B998" s="2"/>
      <c r="C998" s="2"/>
      <c r="D998" s="3"/>
      <c r="E998" s="2"/>
      <c r="F998" s="2"/>
      <c r="G998" s="1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5">
      <c r="A999" s="2"/>
      <c r="B999" s="2"/>
      <c r="C999" s="2"/>
      <c r="D999" s="3"/>
      <c r="E999" s="2"/>
      <c r="F999" s="2"/>
      <c r="G999" s="1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</sheetData>
  <mergeCells count="7">
    <mergeCell ref="N63:P63"/>
    <mergeCell ref="N64:P64"/>
    <mergeCell ref="B2:F2"/>
    <mergeCell ref="H2:S2"/>
    <mergeCell ref="B3:F3"/>
    <mergeCell ref="N51:P51"/>
    <mergeCell ref="N52:P52"/>
  </mergeCells>
  <phoneticPr fontId="16" type="noConversion"/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zoomScale="80" zoomScaleNormal="80" workbookViewId="0">
      <selection activeCell="N6" sqref="N6"/>
    </sheetView>
  </sheetViews>
  <sheetFormatPr defaultColWidth="10.08203125" defaultRowHeight="15" customHeight="1" x14ac:dyDescent="0.6"/>
  <cols>
    <col min="1" max="1" width="6.08203125" style="45" customWidth="1"/>
    <col min="2" max="11" width="9.08203125" style="45" customWidth="1"/>
    <col min="12" max="26" width="8" style="45" customWidth="1"/>
    <col min="27" max="16384" width="10.08203125" style="45"/>
  </cols>
  <sheetData>
    <row r="1" spans="1:26" ht="23.25" customHeight="1" x14ac:dyDescent="0.6">
      <c r="A1" s="39"/>
      <c r="B1" s="104" t="s">
        <v>88</v>
      </c>
      <c r="C1" s="105"/>
      <c r="D1" s="105"/>
      <c r="E1" s="105"/>
      <c r="F1" s="105"/>
      <c r="G1" s="105"/>
      <c r="H1" s="105"/>
      <c r="I1" s="104" t="s">
        <v>99</v>
      </c>
      <c r="J1" s="105"/>
      <c r="K1" s="60" t="s">
        <v>89</v>
      </c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26" ht="19.5" customHeight="1" x14ac:dyDescent="0.6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9.5" customHeight="1" x14ac:dyDescent="0.6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9.5" customHeight="1" x14ac:dyDescent="0.6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 x14ac:dyDescent="0.6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9.5" customHeight="1" x14ac:dyDescent="0.6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9.5" customHeight="1" x14ac:dyDescent="0.6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 ht="19.5" customHeight="1" x14ac:dyDescent="0.6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9.5" customHeight="1" x14ac:dyDescent="0.6">
      <c r="A9" s="39"/>
      <c r="B9" s="39"/>
      <c r="C9" s="39"/>
      <c r="D9" s="39" t="s">
        <v>2</v>
      </c>
      <c r="E9" s="39" t="s">
        <v>90</v>
      </c>
      <c r="F9" s="39" t="s">
        <v>4</v>
      </c>
      <c r="G9" s="39" t="s">
        <v>91</v>
      </c>
      <c r="H9" s="39"/>
      <c r="I9" s="44" t="s">
        <v>92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9.5" customHeight="1" x14ac:dyDescent="0.6">
      <c r="A10" s="39"/>
      <c r="B10" s="39"/>
      <c r="C10" s="39" t="s">
        <v>93</v>
      </c>
      <c r="D10" s="39">
        <f>COUNTIF(summary!H5:'summary'!H60,"=ปกติ")</f>
        <v>41</v>
      </c>
      <c r="E10" s="39">
        <f>COUNTIF(summary!J5:'summary'!J60,"=ปกติ")</f>
        <v>41</v>
      </c>
      <c r="F10" s="39">
        <f>COUNTIF(summary!L5:'summary'!L60,"=ปกติ")</f>
        <v>41</v>
      </c>
      <c r="G10" s="39">
        <f>COUNTIF(summary!N5:'summary'!N60,"=ปกติ")</f>
        <v>41</v>
      </c>
      <c r="H10" s="44" t="s">
        <v>94</v>
      </c>
      <c r="I10" s="39">
        <f>COUNTIF(summary!P5:'summary'!P60,"=มีจุดแข็ง")</f>
        <v>0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9.5" customHeight="1" x14ac:dyDescent="0.6">
      <c r="A11" s="39"/>
      <c r="B11" s="39"/>
      <c r="C11" s="39" t="s">
        <v>95</v>
      </c>
      <c r="D11" s="39">
        <f>COUNTIF(summary!H5:'summary'!H60,"=เสี่ยง")</f>
        <v>0</v>
      </c>
      <c r="E11" s="39">
        <f>COUNTIF(summary!J5:'summary'!J60,"=เสี่ยง")</f>
        <v>0</v>
      </c>
      <c r="F11" s="39">
        <f>COUNTIF(summary!L5:'summary'!L60,"=เสี่ยง")</f>
        <v>0</v>
      </c>
      <c r="G11" s="39">
        <f>COUNTIF(summary!N5:'summary'!N60,"=เสี่ยง")</f>
        <v>0</v>
      </c>
      <c r="H11" s="39" t="s">
        <v>96</v>
      </c>
      <c r="I11" s="39">
        <f>COUNTIF(summary!P5:'summary'!P60,"=ไม่มีจุดแข็ง")</f>
        <v>41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9.5" customHeight="1" x14ac:dyDescent="0.6">
      <c r="A12" s="39"/>
      <c r="B12" s="39"/>
      <c r="C12" s="39" t="s">
        <v>97</v>
      </c>
      <c r="D12" s="39">
        <f>COUNTIF(summary!H5:'summary'!H60,"=มีปัญหา")</f>
        <v>0</v>
      </c>
      <c r="E12" s="39">
        <f>COUNTIF(summary!J5:'summary'!J60,"=มีปัญหา")</f>
        <v>0</v>
      </c>
      <c r="F12" s="39">
        <f>COUNTIF(summary!L5:'summary'!L60,"=มีปัญหา")</f>
        <v>0</v>
      </c>
      <c r="G12" s="39">
        <f>COUNTIF(summary!N5:'summary'!N60,"=มีปัญหา")</f>
        <v>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9.5" customHeight="1" x14ac:dyDescent="0.6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9.5" customHeight="1" x14ac:dyDescent="0.6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9.5" customHeight="1" x14ac:dyDescent="0.6">
      <c r="A15" s="39"/>
      <c r="B15" s="39"/>
      <c r="C15" s="39" t="s">
        <v>93</v>
      </c>
      <c r="D15" s="39">
        <f>COUNTIF(summary!S5:'summary'!S60,"=ปกติ")</f>
        <v>41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9.5" customHeight="1" x14ac:dyDescent="0.6">
      <c r="A16" s="39"/>
      <c r="B16" s="39"/>
      <c r="C16" s="39" t="s">
        <v>98</v>
      </c>
      <c r="D16" s="39">
        <f>COUNTIF(summary!S5:'summary'!S60,"=เสี่ยง")</f>
        <v>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9.5" customHeight="1" x14ac:dyDescent="0.6">
      <c r="A17" s="39"/>
      <c r="B17" s="39"/>
      <c r="C17" s="39" t="s">
        <v>97</v>
      </c>
      <c r="D17" s="39">
        <f>COUNTIF(summary!S5:'summary'!S60,"=มีปัญหา")</f>
        <v>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9.5" customHeight="1" x14ac:dyDescent="0.6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9.5" customHeight="1" x14ac:dyDescent="0.6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9.5" customHeight="1" x14ac:dyDescent="0.6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9.5" customHeight="1" x14ac:dyDescent="0.6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9.5" customHeight="1" x14ac:dyDescent="0.6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9.5" customHeight="1" x14ac:dyDescent="0.6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9.5" customHeight="1" x14ac:dyDescent="0.6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9.5" customHeight="1" x14ac:dyDescent="0.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9.5" customHeight="1" x14ac:dyDescent="0.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9.5" customHeight="1" x14ac:dyDescent="0.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9.5" customHeight="1" x14ac:dyDescent="0.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9.5" customHeight="1" x14ac:dyDescent="0.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9.5" customHeight="1" x14ac:dyDescent="0.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9.5" customHeight="1" x14ac:dyDescent="0.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9.5" customHeight="1" x14ac:dyDescent="0.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9.5" customHeight="1" x14ac:dyDescent="0.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4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9.5" customHeight="1" x14ac:dyDescent="0.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21" customHeight="1" x14ac:dyDescent="0.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9.5" customHeight="1" x14ac:dyDescent="0.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9.5" customHeight="1" x14ac:dyDescent="0.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9.5" customHeight="1" x14ac:dyDescent="0.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9.5" customHeight="1" x14ac:dyDescent="0.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9.5" customHeight="1" x14ac:dyDescent="0.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9.5" customHeight="1" x14ac:dyDescent="0.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9.5" customHeight="1" x14ac:dyDescent="0.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9.5" customHeight="1" x14ac:dyDescent="0.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9.5" customHeight="1" x14ac:dyDescent="0.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9.5" customHeight="1" x14ac:dyDescent="0.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9.5" customHeight="1" x14ac:dyDescent="0.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9.5" customHeight="1" x14ac:dyDescent="0.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9.5" customHeight="1" x14ac:dyDescent="0.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9.5" customHeight="1" x14ac:dyDescent="0.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9.5" customHeight="1" x14ac:dyDescent="0.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9.5" customHeight="1" x14ac:dyDescent="0.6">
      <c r="A51" s="39"/>
      <c r="B51" s="94" t="s">
        <v>62</v>
      </c>
      <c r="C51" s="85"/>
      <c r="D51" s="85"/>
      <c r="E51" s="85"/>
      <c r="F51" s="39"/>
      <c r="G51" s="94" t="s">
        <v>62</v>
      </c>
      <c r="H51" s="85"/>
      <c r="I51" s="85"/>
      <c r="J51" s="85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9.5" customHeight="1" x14ac:dyDescent="0.6">
      <c r="A52" s="39"/>
      <c r="B52" s="84" t="str">
        <f>summary!E51</f>
        <v>นางสาวธวัลรัตน์ ยศเรือง</v>
      </c>
      <c r="C52" s="85"/>
      <c r="D52" s="85"/>
      <c r="E52" s="85"/>
      <c r="F52" s="39"/>
      <c r="G52" s="84" t="str">
        <f>summary!N51</f>
        <v>นางสาวอรพิชา อรุโณทัย</v>
      </c>
      <c r="H52" s="85"/>
      <c r="I52" s="85"/>
      <c r="J52" s="85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9.5" customHeight="1" x14ac:dyDescent="0.6">
      <c r="A53" s="39"/>
      <c r="B53" s="84" t="s">
        <v>63</v>
      </c>
      <c r="C53" s="85"/>
      <c r="D53" s="85"/>
      <c r="E53" s="85"/>
      <c r="F53" s="39"/>
      <c r="G53" s="84" t="s">
        <v>63</v>
      </c>
      <c r="H53" s="85"/>
      <c r="I53" s="85"/>
      <c r="J53" s="85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9.5" customHeight="1" x14ac:dyDescent="0.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9.5" customHeight="1" x14ac:dyDescent="0.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9.5" customHeight="1" x14ac:dyDescent="0.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9.5" customHeight="1" x14ac:dyDescent="0.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9.5" customHeight="1" x14ac:dyDescent="0.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9.5" customHeight="1" x14ac:dyDescent="0.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9.5" customHeight="1" x14ac:dyDescent="0.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9.5" customHeight="1" x14ac:dyDescent="0.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9.5" customHeight="1" x14ac:dyDescent="0.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9.5" customHeight="1" x14ac:dyDescent="0.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9.5" customHeight="1" x14ac:dyDescent="0.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9.5" customHeight="1" x14ac:dyDescent="0.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9.5" customHeight="1" x14ac:dyDescent="0.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9.5" customHeight="1" x14ac:dyDescent="0.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9.5" customHeight="1" x14ac:dyDescent="0.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9.5" customHeight="1" x14ac:dyDescent="0.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9.5" customHeight="1" x14ac:dyDescent="0.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9.5" customHeight="1" x14ac:dyDescent="0.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9.5" customHeight="1" x14ac:dyDescent="0.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9.5" customHeight="1" x14ac:dyDescent="0.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9.5" customHeight="1" x14ac:dyDescent="0.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9.5" customHeight="1" x14ac:dyDescent="0.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9.5" customHeight="1" x14ac:dyDescent="0.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9.5" customHeight="1" x14ac:dyDescent="0.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9.5" customHeight="1" x14ac:dyDescent="0.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9.5" customHeight="1" x14ac:dyDescent="0.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9.5" customHeight="1" x14ac:dyDescent="0.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9.5" customHeight="1" x14ac:dyDescent="0.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9.5" customHeight="1" x14ac:dyDescent="0.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9.5" customHeight="1" x14ac:dyDescent="0.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9.5" customHeight="1" x14ac:dyDescent="0.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9.5" customHeight="1" x14ac:dyDescent="0.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9.5" customHeight="1" x14ac:dyDescent="0.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9.5" customHeight="1" x14ac:dyDescent="0.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9.5" customHeight="1" x14ac:dyDescent="0.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9.5" customHeight="1" x14ac:dyDescent="0.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9.5" customHeight="1" x14ac:dyDescent="0.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9.5" customHeight="1" x14ac:dyDescent="0.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9.5" customHeight="1" x14ac:dyDescent="0.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9.5" customHeight="1" x14ac:dyDescent="0.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9.5" customHeight="1" x14ac:dyDescent="0.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9.5" customHeight="1" x14ac:dyDescent="0.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9.5" customHeight="1" x14ac:dyDescent="0.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9.5" customHeight="1" x14ac:dyDescent="0.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9.5" customHeight="1" x14ac:dyDescent="0.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9.5" customHeight="1" x14ac:dyDescent="0.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9.5" customHeight="1" x14ac:dyDescent="0.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9.5" customHeight="1" x14ac:dyDescent="0.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9.5" customHeight="1" x14ac:dyDescent="0.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9.5" customHeight="1" x14ac:dyDescent="0.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9.5" customHeight="1" x14ac:dyDescent="0.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9.5" customHeight="1" x14ac:dyDescent="0.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9.5" customHeight="1" x14ac:dyDescent="0.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9.5" customHeight="1" x14ac:dyDescent="0.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9.5" customHeight="1" x14ac:dyDescent="0.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9.5" customHeight="1" x14ac:dyDescent="0.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9.5" customHeight="1" x14ac:dyDescent="0.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9.5" customHeight="1" x14ac:dyDescent="0.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9.5" customHeight="1" x14ac:dyDescent="0.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9.5" customHeight="1" x14ac:dyDescent="0.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9.5" customHeight="1" x14ac:dyDescent="0.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9.5" customHeight="1" x14ac:dyDescent="0.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9.5" customHeight="1" x14ac:dyDescent="0.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9.5" customHeight="1" x14ac:dyDescent="0.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9.5" customHeight="1" x14ac:dyDescent="0.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9.5" customHeight="1" x14ac:dyDescent="0.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9.5" customHeight="1" x14ac:dyDescent="0.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9.5" customHeight="1" x14ac:dyDescent="0.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9.5" customHeight="1" x14ac:dyDescent="0.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9.5" customHeight="1" x14ac:dyDescent="0.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9.5" customHeight="1" x14ac:dyDescent="0.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9.5" customHeight="1" x14ac:dyDescent="0.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9.5" customHeight="1" x14ac:dyDescent="0.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9.5" customHeight="1" x14ac:dyDescent="0.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9.5" customHeight="1" x14ac:dyDescent="0.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9.5" customHeight="1" x14ac:dyDescent="0.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9.5" customHeight="1" x14ac:dyDescent="0.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9.5" customHeight="1" x14ac:dyDescent="0.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9.5" customHeight="1" x14ac:dyDescent="0.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9.5" customHeight="1" x14ac:dyDescent="0.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9.5" customHeight="1" x14ac:dyDescent="0.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9.5" customHeight="1" x14ac:dyDescent="0.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9.5" customHeight="1" x14ac:dyDescent="0.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9.5" customHeight="1" x14ac:dyDescent="0.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9.5" customHeight="1" x14ac:dyDescent="0.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9.5" customHeight="1" x14ac:dyDescent="0.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9.5" customHeight="1" x14ac:dyDescent="0.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9.5" customHeight="1" x14ac:dyDescent="0.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9.5" customHeight="1" x14ac:dyDescent="0.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9.5" customHeight="1" x14ac:dyDescent="0.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9.5" customHeight="1" x14ac:dyDescent="0.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9.5" customHeight="1" x14ac:dyDescent="0.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9.5" customHeight="1" x14ac:dyDescent="0.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9.5" customHeight="1" x14ac:dyDescent="0.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9.5" customHeight="1" x14ac:dyDescent="0.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9.5" customHeight="1" x14ac:dyDescent="0.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9.5" customHeight="1" x14ac:dyDescent="0.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9.5" customHeight="1" x14ac:dyDescent="0.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9.5" customHeight="1" x14ac:dyDescent="0.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9.5" customHeight="1" x14ac:dyDescent="0.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9.5" customHeight="1" x14ac:dyDescent="0.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9.5" customHeight="1" x14ac:dyDescent="0.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9.5" customHeight="1" x14ac:dyDescent="0.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9.5" customHeight="1" x14ac:dyDescent="0.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9.5" customHeight="1" x14ac:dyDescent="0.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9.5" customHeight="1" x14ac:dyDescent="0.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9.5" customHeight="1" x14ac:dyDescent="0.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9.5" customHeight="1" x14ac:dyDescent="0.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9.5" customHeight="1" x14ac:dyDescent="0.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9.5" customHeight="1" x14ac:dyDescent="0.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9.5" customHeight="1" x14ac:dyDescent="0.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9.5" customHeight="1" x14ac:dyDescent="0.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9.5" customHeight="1" x14ac:dyDescent="0.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9.5" customHeight="1" x14ac:dyDescent="0.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9.5" customHeight="1" x14ac:dyDescent="0.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9.5" customHeight="1" x14ac:dyDescent="0.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9.5" customHeight="1" x14ac:dyDescent="0.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9.5" customHeight="1" x14ac:dyDescent="0.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9.5" customHeight="1" x14ac:dyDescent="0.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9.5" customHeight="1" x14ac:dyDescent="0.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9.5" customHeight="1" x14ac:dyDescent="0.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9.5" customHeight="1" x14ac:dyDescent="0.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9.5" customHeight="1" x14ac:dyDescent="0.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9.5" customHeight="1" x14ac:dyDescent="0.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9.5" customHeight="1" x14ac:dyDescent="0.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9.5" customHeight="1" x14ac:dyDescent="0.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9.5" customHeight="1" x14ac:dyDescent="0.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9.5" customHeight="1" x14ac:dyDescent="0.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9.5" customHeight="1" x14ac:dyDescent="0.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9.5" customHeight="1" x14ac:dyDescent="0.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9.5" customHeight="1" x14ac:dyDescent="0.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9.5" customHeight="1" x14ac:dyDescent="0.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9.5" customHeight="1" x14ac:dyDescent="0.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9.5" customHeight="1" x14ac:dyDescent="0.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9.5" customHeight="1" x14ac:dyDescent="0.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9.5" customHeight="1" x14ac:dyDescent="0.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9.5" customHeight="1" x14ac:dyDescent="0.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9.5" customHeight="1" x14ac:dyDescent="0.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9.5" customHeight="1" x14ac:dyDescent="0.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9.5" customHeight="1" x14ac:dyDescent="0.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9.5" customHeight="1" x14ac:dyDescent="0.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9.5" customHeight="1" x14ac:dyDescent="0.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9.5" customHeight="1" x14ac:dyDescent="0.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9.5" customHeight="1" x14ac:dyDescent="0.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9.5" customHeight="1" x14ac:dyDescent="0.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9.5" customHeight="1" x14ac:dyDescent="0.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9.5" customHeight="1" x14ac:dyDescent="0.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9.5" customHeight="1" x14ac:dyDescent="0.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9.5" customHeight="1" x14ac:dyDescent="0.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9.5" customHeight="1" x14ac:dyDescent="0.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9.5" customHeight="1" x14ac:dyDescent="0.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9.5" customHeight="1" x14ac:dyDescent="0.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9.5" customHeight="1" x14ac:dyDescent="0.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9.5" customHeight="1" x14ac:dyDescent="0.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9.5" customHeight="1" x14ac:dyDescent="0.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9.5" customHeight="1" x14ac:dyDescent="0.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9.5" customHeight="1" x14ac:dyDescent="0.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9.5" customHeight="1" x14ac:dyDescent="0.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9.5" customHeight="1" x14ac:dyDescent="0.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9.5" customHeight="1" x14ac:dyDescent="0.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9.5" customHeight="1" x14ac:dyDescent="0.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9.5" customHeight="1" x14ac:dyDescent="0.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9.5" customHeight="1" x14ac:dyDescent="0.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9.5" customHeight="1" x14ac:dyDescent="0.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9.5" customHeight="1" x14ac:dyDescent="0.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9.5" customHeight="1" x14ac:dyDescent="0.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9.5" customHeight="1" x14ac:dyDescent="0.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9.5" customHeight="1" x14ac:dyDescent="0.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9.5" customHeight="1" x14ac:dyDescent="0.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9.5" customHeight="1" x14ac:dyDescent="0.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9.5" customHeight="1" x14ac:dyDescent="0.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9.5" customHeight="1" x14ac:dyDescent="0.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9.5" customHeight="1" x14ac:dyDescent="0.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9.5" customHeight="1" x14ac:dyDescent="0.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9.5" customHeight="1" x14ac:dyDescent="0.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9.5" customHeight="1" x14ac:dyDescent="0.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9.5" customHeight="1" x14ac:dyDescent="0.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9.5" customHeight="1" x14ac:dyDescent="0.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9.5" customHeight="1" x14ac:dyDescent="0.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9.5" customHeight="1" x14ac:dyDescent="0.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9.5" customHeight="1" x14ac:dyDescent="0.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9.5" customHeight="1" x14ac:dyDescent="0.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9.5" customHeight="1" x14ac:dyDescent="0.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9.5" customHeight="1" x14ac:dyDescent="0.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9.5" customHeight="1" x14ac:dyDescent="0.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9.5" customHeight="1" x14ac:dyDescent="0.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9.5" customHeight="1" x14ac:dyDescent="0.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9.5" customHeight="1" x14ac:dyDescent="0.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9.5" customHeight="1" x14ac:dyDescent="0.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9.5" customHeight="1" x14ac:dyDescent="0.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9.5" customHeight="1" x14ac:dyDescent="0.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9.5" customHeight="1" x14ac:dyDescent="0.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9.5" customHeight="1" x14ac:dyDescent="0.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9.5" customHeight="1" x14ac:dyDescent="0.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9.5" customHeight="1" x14ac:dyDescent="0.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9.5" customHeight="1" x14ac:dyDescent="0.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9.5" customHeight="1" x14ac:dyDescent="0.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9.5" customHeight="1" x14ac:dyDescent="0.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9.5" customHeight="1" x14ac:dyDescent="0.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9.5" customHeight="1" x14ac:dyDescent="0.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9.5" customHeight="1" x14ac:dyDescent="0.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9.5" customHeight="1" x14ac:dyDescent="0.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9.5" customHeight="1" x14ac:dyDescent="0.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9.5" customHeight="1" x14ac:dyDescent="0.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9.5" customHeight="1" x14ac:dyDescent="0.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9.5" customHeight="1" x14ac:dyDescent="0.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9.5" customHeight="1" x14ac:dyDescent="0.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9.5" customHeight="1" x14ac:dyDescent="0.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9.5" customHeight="1" x14ac:dyDescent="0.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9.5" customHeight="1" x14ac:dyDescent="0.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9.5" customHeight="1" x14ac:dyDescent="0.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9.5" customHeight="1" x14ac:dyDescent="0.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9.5" customHeight="1" x14ac:dyDescent="0.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9.5" customHeight="1" x14ac:dyDescent="0.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9.5" customHeight="1" x14ac:dyDescent="0.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9.5" customHeight="1" x14ac:dyDescent="0.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9.5" customHeight="1" x14ac:dyDescent="0.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9.5" customHeight="1" x14ac:dyDescent="0.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9.5" customHeight="1" x14ac:dyDescent="0.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9.5" customHeight="1" x14ac:dyDescent="0.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9.5" customHeight="1" x14ac:dyDescent="0.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9.5" customHeight="1" x14ac:dyDescent="0.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9.5" customHeight="1" x14ac:dyDescent="0.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9.5" customHeight="1" x14ac:dyDescent="0.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9.5" customHeight="1" x14ac:dyDescent="0.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9.5" customHeight="1" x14ac:dyDescent="0.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9.5" customHeight="1" x14ac:dyDescent="0.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9.5" customHeight="1" x14ac:dyDescent="0.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9.5" customHeight="1" x14ac:dyDescent="0.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9.5" customHeight="1" x14ac:dyDescent="0.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9.5" customHeight="1" x14ac:dyDescent="0.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9.5" customHeight="1" x14ac:dyDescent="0.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9.5" customHeight="1" x14ac:dyDescent="0.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9.5" customHeight="1" x14ac:dyDescent="0.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9.5" customHeight="1" x14ac:dyDescent="0.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9.5" customHeight="1" x14ac:dyDescent="0.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9.5" customHeight="1" x14ac:dyDescent="0.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9.5" customHeight="1" x14ac:dyDescent="0.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9.5" customHeight="1" x14ac:dyDescent="0.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9.5" customHeight="1" x14ac:dyDescent="0.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9.5" customHeight="1" x14ac:dyDescent="0.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9.5" customHeight="1" x14ac:dyDescent="0.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9.5" customHeight="1" x14ac:dyDescent="0.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9.5" customHeight="1" x14ac:dyDescent="0.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9.5" customHeight="1" x14ac:dyDescent="0.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9.5" customHeight="1" x14ac:dyDescent="0.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9.5" customHeight="1" x14ac:dyDescent="0.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9.5" customHeight="1" x14ac:dyDescent="0.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9.5" customHeight="1" x14ac:dyDescent="0.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9.5" customHeight="1" x14ac:dyDescent="0.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9.5" customHeight="1" x14ac:dyDescent="0.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9.5" customHeight="1" x14ac:dyDescent="0.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9.5" customHeight="1" x14ac:dyDescent="0.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9.5" customHeight="1" x14ac:dyDescent="0.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9.5" customHeight="1" x14ac:dyDescent="0.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9.5" customHeight="1" x14ac:dyDescent="0.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9.5" customHeight="1" x14ac:dyDescent="0.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9.5" customHeight="1" x14ac:dyDescent="0.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9.5" customHeight="1" x14ac:dyDescent="0.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9.5" customHeight="1" x14ac:dyDescent="0.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9.5" customHeight="1" x14ac:dyDescent="0.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9.5" customHeight="1" x14ac:dyDescent="0.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9.5" customHeight="1" x14ac:dyDescent="0.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9.5" customHeight="1" x14ac:dyDescent="0.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9.5" customHeight="1" x14ac:dyDescent="0.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9.5" customHeight="1" x14ac:dyDescent="0.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9.5" customHeight="1" x14ac:dyDescent="0.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9.5" customHeight="1" x14ac:dyDescent="0.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9.5" customHeight="1" x14ac:dyDescent="0.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9.5" customHeight="1" x14ac:dyDescent="0.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9.5" customHeight="1" x14ac:dyDescent="0.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9.5" customHeight="1" x14ac:dyDescent="0.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9.5" customHeight="1" x14ac:dyDescent="0.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9.5" customHeight="1" x14ac:dyDescent="0.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9.5" customHeight="1" x14ac:dyDescent="0.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9.5" customHeight="1" x14ac:dyDescent="0.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9.5" customHeight="1" x14ac:dyDescent="0.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9.5" customHeight="1" x14ac:dyDescent="0.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9.5" customHeight="1" x14ac:dyDescent="0.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9.5" customHeight="1" x14ac:dyDescent="0.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9.5" customHeight="1" x14ac:dyDescent="0.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9.5" customHeight="1" x14ac:dyDescent="0.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9.5" customHeight="1" x14ac:dyDescent="0.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9.5" customHeight="1" x14ac:dyDescent="0.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9.5" customHeight="1" x14ac:dyDescent="0.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9.5" customHeight="1" x14ac:dyDescent="0.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9.5" customHeight="1" x14ac:dyDescent="0.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9.5" customHeight="1" x14ac:dyDescent="0.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9.5" customHeight="1" x14ac:dyDescent="0.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9.5" customHeight="1" x14ac:dyDescent="0.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9.5" customHeight="1" x14ac:dyDescent="0.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9.5" customHeight="1" x14ac:dyDescent="0.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9.5" customHeight="1" x14ac:dyDescent="0.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9.5" customHeight="1" x14ac:dyDescent="0.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9.5" customHeight="1" x14ac:dyDescent="0.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9.5" customHeight="1" x14ac:dyDescent="0.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9.5" customHeight="1" x14ac:dyDescent="0.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9.5" customHeight="1" x14ac:dyDescent="0.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9.5" customHeight="1" x14ac:dyDescent="0.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9.5" customHeight="1" x14ac:dyDescent="0.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9.5" customHeight="1" x14ac:dyDescent="0.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9.5" customHeight="1" x14ac:dyDescent="0.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9.5" customHeight="1" x14ac:dyDescent="0.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9.5" customHeight="1" x14ac:dyDescent="0.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9.5" customHeight="1" x14ac:dyDescent="0.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9.5" customHeight="1" x14ac:dyDescent="0.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9.5" customHeight="1" x14ac:dyDescent="0.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9.5" customHeight="1" x14ac:dyDescent="0.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9.5" customHeight="1" x14ac:dyDescent="0.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9.5" customHeight="1" x14ac:dyDescent="0.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9.5" customHeight="1" x14ac:dyDescent="0.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9.5" customHeight="1" x14ac:dyDescent="0.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9.5" customHeight="1" x14ac:dyDescent="0.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9.5" customHeight="1" x14ac:dyDescent="0.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9.5" customHeight="1" x14ac:dyDescent="0.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9.5" customHeight="1" x14ac:dyDescent="0.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9.5" customHeight="1" x14ac:dyDescent="0.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9.5" customHeight="1" x14ac:dyDescent="0.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9.5" customHeight="1" x14ac:dyDescent="0.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9.5" customHeight="1" x14ac:dyDescent="0.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9.5" customHeight="1" x14ac:dyDescent="0.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9.5" customHeight="1" x14ac:dyDescent="0.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9.5" customHeight="1" x14ac:dyDescent="0.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9.5" customHeight="1" x14ac:dyDescent="0.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9.5" customHeight="1" x14ac:dyDescent="0.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9.5" customHeight="1" x14ac:dyDescent="0.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9.5" customHeight="1" x14ac:dyDescent="0.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9.5" customHeight="1" x14ac:dyDescent="0.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9.5" customHeight="1" x14ac:dyDescent="0.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9.5" customHeight="1" x14ac:dyDescent="0.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9.5" customHeight="1" x14ac:dyDescent="0.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9.5" customHeight="1" x14ac:dyDescent="0.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9.5" customHeight="1" x14ac:dyDescent="0.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9.5" customHeight="1" x14ac:dyDescent="0.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9.5" customHeight="1" x14ac:dyDescent="0.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9.5" customHeight="1" x14ac:dyDescent="0.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9.5" customHeight="1" x14ac:dyDescent="0.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9.5" customHeight="1" x14ac:dyDescent="0.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9.5" customHeight="1" x14ac:dyDescent="0.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9.5" customHeight="1" x14ac:dyDescent="0.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9.5" customHeight="1" x14ac:dyDescent="0.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9.5" customHeight="1" x14ac:dyDescent="0.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9.5" customHeight="1" x14ac:dyDescent="0.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9.5" customHeight="1" x14ac:dyDescent="0.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9.5" customHeight="1" x14ac:dyDescent="0.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9.5" customHeight="1" x14ac:dyDescent="0.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9.5" customHeight="1" x14ac:dyDescent="0.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9.5" customHeight="1" x14ac:dyDescent="0.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9.5" customHeight="1" x14ac:dyDescent="0.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9.5" customHeight="1" x14ac:dyDescent="0.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9.5" customHeight="1" x14ac:dyDescent="0.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9.5" customHeight="1" x14ac:dyDescent="0.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9.5" customHeight="1" x14ac:dyDescent="0.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9.5" customHeight="1" x14ac:dyDescent="0.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9.5" customHeight="1" x14ac:dyDescent="0.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9.5" customHeight="1" x14ac:dyDescent="0.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9.5" customHeight="1" x14ac:dyDescent="0.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9.5" customHeight="1" x14ac:dyDescent="0.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9.5" customHeight="1" x14ac:dyDescent="0.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9.5" customHeight="1" x14ac:dyDescent="0.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9.5" customHeight="1" x14ac:dyDescent="0.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9.5" customHeight="1" x14ac:dyDescent="0.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9.5" customHeight="1" x14ac:dyDescent="0.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9.5" customHeight="1" x14ac:dyDescent="0.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9.5" customHeight="1" x14ac:dyDescent="0.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9.5" customHeight="1" x14ac:dyDescent="0.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9.5" customHeight="1" x14ac:dyDescent="0.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9.5" customHeight="1" x14ac:dyDescent="0.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9.5" customHeight="1" x14ac:dyDescent="0.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9.5" customHeight="1" x14ac:dyDescent="0.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9.5" customHeight="1" x14ac:dyDescent="0.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9.5" customHeight="1" x14ac:dyDescent="0.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9.5" customHeight="1" x14ac:dyDescent="0.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9.5" customHeight="1" x14ac:dyDescent="0.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9.5" customHeight="1" x14ac:dyDescent="0.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9.5" customHeight="1" x14ac:dyDescent="0.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9.5" customHeight="1" x14ac:dyDescent="0.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9.5" customHeight="1" x14ac:dyDescent="0.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9.5" customHeight="1" x14ac:dyDescent="0.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9.5" customHeight="1" x14ac:dyDescent="0.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9.5" customHeight="1" x14ac:dyDescent="0.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9.5" customHeight="1" x14ac:dyDescent="0.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9.5" customHeight="1" x14ac:dyDescent="0.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9.5" customHeight="1" x14ac:dyDescent="0.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9.5" customHeight="1" x14ac:dyDescent="0.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9.5" customHeight="1" x14ac:dyDescent="0.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9.5" customHeight="1" x14ac:dyDescent="0.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9.5" customHeight="1" x14ac:dyDescent="0.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9.5" customHeight="1" x14ac:dyDescent="0.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9.5" customHeight="1" x14ac:dyDescent="0.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9.5" customHeight="1" x14ac:dyDescent="0.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9.5" customHeight="1" x14ac:dyDescent="0.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9.5" customHeight="1" x14ac:dyDescent="0.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9.5" customHeight="1" x14ac:dyDescent="0.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9.5" customHeight="1" x14ac:dyDescent="0.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9.5" customHeight="1" x14ac:dyDescent="0.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9.5" customHeight="1" x14ac:dyDescent="0.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9.5" customHeight="1" x14ac:dyDescent="0.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9.5" customHeight="1" x14ac:dyDescent="0.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9.5" customHeight="1" x14ac:dyDescent="0.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9.5" customHeight="1" x14ac:dyDescent="0.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9.5" customHeight="1" x14ac:dyDescent="0.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9.5" customHeight="1" x14ac:dyDescent="0.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9.5" customHeight="1" x14ac:dyDescent="0.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9.5" customHeight="1" x14ac:dyDescent="0.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9.5" customHeight="1" x14ac:dyDescent="0.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9.5" customHeight="1" x14ac:dyDescent="0.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9.5" customHeight="1" x14ac:dyDescent="0.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9.5" customHeight="1" x14ac:dyDescent="0.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9.5" customHeight="1" x14ac:dyDescent="0.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9.5" customHeight="1" x14ac:dyDescent="0.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9.5" customHeight="1" x14ac:dyDescent="0.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9.5" customHeight="1" x14ac:dyDescent="0.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9.5" customHeight="1" x14ac:dyDescent="0.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9.5" customHeight="1" x14ac:dyDescent="0.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9.5" customHeight="1" x14ac:dyDescent="0.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9.5" customHeight="1" x14ac:dyDescent="0.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9.5" customHeight="1" x14ac:dyDescent="0.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9.5" customHeight="1" x14ac:dyDescent="0.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9.5" customHeight="1" x14ac:dyDescent="0.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9.5" customHeight="1" x14ac:dyDescent="0.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9.5" customHeight="1" x14ac:dyDescent="0.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9.5" customHeight="1" x14ac:dyDescent="0.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9.5" customHeight="1" x14ac:dyDescent="0.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9.5" customHeight="1" x14ac:dyDescent="0.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9.5" customHeight="1" x14ac:dyDescent="0.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9.5" customHeight="1" x14ac:dyDescent="0.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9.5" customHeight="1" x14ac:dyDescent="0.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9.5" customHeight="1" x14ac:dyDescent="0.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9.5" customHeight="1" x14ac:dyDescent="0.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9.5" customHeight="1" x14ac:dyDescent="0.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9.5" customHeight="1" x14ac:dyDescent="0.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9.5" customHeight="1" x14ac:dyDescent="0.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9.5" customHeight="1" x14ac:dyDescent="0.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9.5" customHeight="1" x14ac:dyDescent="0.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9.5" customHeight="1" x14ac:dyDescent="0.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9.5" customHeight="1" x14ac:dyDescent="0.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9.5" customHeight="1" x14ac:dyDescent="0.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9.5" customHeight="1" x14ac:dyDescent="0.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9.5" customHeight="1" x14ac:dyDescent="0.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9.5" customHeight="1" x14ac:dyDescent="0.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9.5" customHeight="1" x14ac:dyDescent="0.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9.5" customHeight="1" x14ac:dyDescent="0.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9.5" customHeight="1" x14ac:dyDescent="0.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9.5" customHeight="1" x14ac:dyDescent="0.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9.5" customHeight="1" x14ac:dyDescent="0.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9.5" customHeight="1" x14ac:dyDescent="0.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9.5" customHeight="1" x14ac:dyDescent="0.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9.5" customHeight="1" x14ac:dyDescent="0.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9.5" customHeight="1" x14ac:dyDescent="0.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9.5" customHeight="1" x14ac:dyDescent="0.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9.5" customHeight="1" x14ac:dyDescent="0.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9.5" customHeight="1" x14ac:dyDescent="0.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9.5" customHeight="1" x14ac:dyDescent="0.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9.5" customHeight="1" x14ac:dyDescent="0.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9.5" customHeight="1" x14ac:dyDescent="0.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9.5" customHeight="1" x14ac:dyDescent="0.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9.5" customHeight="1" x14ac:dyDescent="0.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9.5" customHeight="1" x14ac:dyDescent="0.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9.5" customHeight="1" x14ac:dyDescent="0.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9.5" customHeight="1" x14ac:dyDescent="0.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9.5" customHeight="1" x14ac:dyDescent="0.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9.5" customHeight="1" x14ac:dyDescent="0.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9.5" customHeight="1" x14ac:dyDescent="0.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9.5" customHeight="1" x14ac:dyDescent="0.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9.5" customHeight="1" x14ac:dyDescent="0.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9.5" customHeight="1" x14ac:dyDescent="0.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9.5" customHeight="1" x14ac:dyDescent="0.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9.5" customHeight="1" x14ac:dyDescent="0.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9.5" customHeight="1" x14ac:dyDescent="0.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9.5" customHeight="1" x14ac:dyDescent="0.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9.5" customHeight="1" x14ac:dyDescent="0.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9.5" customHeight="1" x14ac:dyDescent="0.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9.5" customHeight="1" x14ac:dyDescent="0.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9.5" customHeight="1" x14ac:dyDescent="0.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9.5" customHeight="1" x14ac:dyDescent="0.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9.5" customHeight="1" x14ac:dyDescent="0.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9.5" customHeight="1" x14ac:dyDescent="0.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9.5" customHeight="1" x14ac:dyDescent="0.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9.5" customHeight="1" x14ac:dyDescent="0.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9.5" customHeight="1" x14ac:dyDescent="0.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9.5" customHeight="1" x14ac:dyDescent="0.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9.5" customHeight="1" x14ac:dyDescent="0.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9.5" customHeight="1" x14ac:dyDescent="0.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9.5" customHeight="1" x14ac:dyDescent="0.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9.5" customHeight="1" x14ac:dyDescent="0.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9.5" customHeight="1" x14ac:dyDescent="0.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9.5" customHeight="1" x14ac:dyDescent="0.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9.5" customHeight="1" x14ac:dyDescent="0.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9.5" customHeight="1" x14ac:dyDescent="0.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9.5" customHeight="1" x14ac:dyDescent="0.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9.5" customHeight="1" x14ac:dyDescent="0.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9.5" customHeight="1" x14ac:dyDescent="0.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9.5" customHeight="1" x14ac:dyDescent="0.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9.5" customHeight="1" x14ac:dyDescent="0.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9.5" customHeight="1" x14ac:dyDescent="0.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9.5" customHeight="1" x14ac:dyDescent="0.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9.5" customHeight="1" x14ac:dyDescent="0.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9.5" customHeight="1" x14ac:dyDescent="0.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9.5" customHeight="1" x14ac:dyDescent="0.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9.5" customHeight="1" x14ac:dyDescent="0.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9.5" customHeight="1" x14ac:dyDescent="0.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9.5" customHeight="1" x14ac:dyDescent="0.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9.5" customHeight="1" x14ac:dyDescent="0.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9.5" customHeight="1" x14ac:dyDescent="0.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9.5" customHeight="1" x14ac:dyDescent="0.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9.5" customHeight="1" x14ac:dyDescent="0.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9.5" customHeight="1" x14ac:dyDescent="0.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9.5" customHeight="1" x14ac:dyDescent="0.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9.5" customHeight="1" x14ac:dyDescent="0.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9.5" customHeight="1" x14ac:dyDescent="0.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9.5" customHeight="1" x14ac:dyDescent="0.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9.5" customHeight="1" x14ac:dyDescent="0.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9.5" customHeight="1" x14ac:dyDescent="0.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9.5" customHeight="1" x14ac:dyDescent="0.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9.5" customHeight="1" x14ac:dyDescent="0.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9.5" customHeight="1" x14ac:dyDescent="0.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9.5" customHeight="1" x14ac:dyDescent="0.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9.5" customHeight="1" x14ac:dyDescent="0.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9.5" customHeight="1" x14ac:dyDescent="0.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9.5" customHeight="1" x14ac:dyDescent="0.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9.5" customHeight="1" x14ac:dyDescent="0.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9.5" customHeight="1" x14ac:dyDescent="0.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9.5" customHeight="1" x14ac:dyDescent="0.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9.5" customHeight="1" x14ac:dyDescent="0.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9.5" customHeight="1" x14ac:dyDescent="0.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9.5" customHeight="1" x14ac:dyDescent="0.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9.5" customHeight="1" x14ac:dyDescent="0.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9.5" customHeight="1" x14ac:dyDescent="0.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9.5" customHeight="1" x14ac:dyDescent="0.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9.5" customHeight="1" x14ac:dyDescent="0.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9.5" customHeight="1" x14ac:dyDescent="0.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9.5" customHeight="1" x14ac:dyDescent="0.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9.5" customHeight="1" x14ac:dyDescent="0.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9.5" customHeight="1" x14ac:dyDescent="0.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9.5" customHeight="1" x14ac:dyDescent="0.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9.5" customHeight="1" x14ac:dyDescent="0.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9.5" customHeight="1" x14ac:dyDescent="0.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9.5" customHeight="1" x14ac:dyDescent="0.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9.5" customHeight="1" x14ac:dyDescent="0.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9.5" customHeight="1" x14ac:dyDescent="0.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9.5" customHeight="1" x14ac:dyDescent="0.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9.5" customHeight="1" x14ac:dyDescent="0.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9.5" customHeight="1" x14ac:dyDescent="0.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9.5" customHeight="1" x14ac:dyDescent="0.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9.5" customHeight="1" x14ac:dyDescent="0.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9.5" customHeight="1" x14ac:dyDescent="0.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9.5" customHeight="1" x14ac:dyDescent="0.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9.5" customHeight="1" x14ac:dyDescent="0.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9.5" customHeight="1" x14ac:dyDescent="0.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9.5" customHeight="1" x14ac:dyDescent="0.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9.5" customHeight="1" x14ac:dyDescent="0.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9.5" customHeight="1" x14ac:dyDescent="0.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9.5" customHeight="1" x14ac:dyDescent="0.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9.5" customHeight="1" x14ac:dyDescent="0.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9.5" customHeight="1" x14ac:dyDescent="0.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9.5" customHeight="1" x14ac:dyDescent="0.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9.5" customHeight="1" x14ac:dyDescent="0.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9.5" customHeight="1" x14ac:dyDescent="0.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9.5" customHeight="1" x14ac:dyDescent="0.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9.5" customHeight="1" x14ac:dyDescent="0.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9.5" customHeight="1" x14ac:dyDescent="0.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9.5" customHeight="1" x14ac:dyDescent="0.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9.5" customHeight="1" x14ac:dyDescent="0.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9.5" customHeight="1" x14ac:dyDescent="0.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9.5" customHeight="1" x14ac:dyDescent="0.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9.5" customHeight="1" x14ac:dyDescent="0.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9.5" customHeight="1" x14ac:dyDescent="0.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9.5" customHeight="1" x14ac:dyDescent="0.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9.5" customHeight="1" x14ac:dyDescent="0.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9.5" customHeight="1" x14ac:dyDescent="0.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9.5" customHeight="1" x14ac:dyDescent="0.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9.5" customHeight="1" x14ac:dyDescent="0.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9.5" customHeight="1" x14ac:dyDescent="0.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9.5" customHeight="1" x14ac:dyDescent="0.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9.5" customHeight="1" x14ac:dyDescent="0.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9.5" customHeight="1" x14ac:dyDescent="0.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9.5" customHeight="1" x14ac:dyDescent="0.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9.5" customHeight="1" x14ac:dyDescent="0.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9.5" customHeight="1" x14ac:dyDescent="0.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9.5" customHeight="1" x14ac:dyDescent="0.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9.5" customHeight="1" x14ac:dyDescent="0.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9.5" customHeight="1" x14ac:dyDescent="0.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9.5" customHeight="1" x14ac:dyDescent="0.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9.5" customHeight="1" x14ac:dyDescent="0.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9.5" customHeight="1" x14ac:dyDescent="0.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9.5" customHeight="1" x14ac:dyDescent="0.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9.5" customHeight="1" x14ac:dyDescent="0.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9.5" customHeight="1" x14ac:dyDescent="0.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9.5" customHeight="1" x14ac:dyDescent="0.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9.5" customHeight="1" x14ac:dyDescent="0.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9.5" customHeight="1" x14ac:dyDescent="0.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9.5" customHeight="1" x14ac:dyDescent="0.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9.5" customHeight="1" x14ac:dyDescent="0.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9.5" customHeight="1" x14ac:dyDescent="0.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9.5" customHeight="1" x14ac:dyDescent="0.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9.5" customHeight="1" x14ac:dyDescent="0.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9.5" customHeight="1" x14ac:dyDescent="0.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9.5" customHeight="1" x14ac:dyDescent="0.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9.5" customHeight="1" x14ac:dyDescent="0.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9.5" customHeight="1" x14ac:dyDescent="0.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9.5" customHeight="1" x14ac:dyDescent="0.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9.5" customHeight="1" x14ac:dyDescent="0.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9.5" customHeight="1" x14ac:dyDescent="0.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9.5" customHeight="1" x14ac:dyDescent="0.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9.5" customHeight="1" x14ac:dyDescent="0.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9.5" customHeight="1" x14ac:dyDescent="0.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9.5" customHeight="1" x14ac:dyDescent="0.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9.5" customHeight="1" x14ac:dyDescent="0.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9.5" customHeight="1" x14ac:dyDescent="0.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9.5" customHeight="1" x14ac:dyDescent="0.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9.5" customHeight="1" x14ac:dyDescent="0.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9.5" customHeight="1" x14ac:dyDescent="0.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9.5" customHeight="1" x14ac:dyDescent="0.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9.5" customHeight="1" x14ac:dyDescent="0.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9.5" customHeight="1" x14ac:dyDescent="0.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9.5" customHeight="1" x14ac:dyDescent="0.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9.5" customHeight="1" x14ac:dyDescent="0.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9.5" customHeight="1" x14ac:dyDescent="0.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9.5" customHeight="1" x14ac:dyDescent="0.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9.5" customHeight="1" x14ac:dyDescent="0.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9.5" customHeight="1" x14ac:dyDescent="0.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9.5" customHeight="1" x14ac:dyDescent="0.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9.5" customHeight="1" x14ac:dyDescent="0.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9.5" customHeight="1" x14ac:dyDescent="0.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9.5" customHeight="1" x14ac:dyDescent="0.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9.5" customHeight="1" x14ac:dyDescent="0.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9.5" customHeight="1" x14ac:dyDescent="0.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9.5" customHeight="1" x14ac:dyDescent="0.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9.5" customHeight="1" x14ac:dyDescent="0.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9.5" customHeight="1" x14ac:dyDescent="0.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9.5" customHeight="1" x14ac:dyDescent="0.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9.5" customHeight="1" x14ac:dyDescent="0.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9.5" customHeight="1" x14ac:dyDescent="0.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9.5" customHeight="1" x14ac:dyDescent="0.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9.5" customHeight="1" x14ac:dyDescent="0.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9.5" customHeight="1" x14ac:dyDescent="0.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9.5" customHeight="1" x14ac:dyDescent="0.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9.5" customHeight="1" x14ac:dyDescent="0.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9.5" customHeight="1" x14ac:dyDescent="0.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9.5" customHeight="1" x14ac:dyDescent="0.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9.5" customHeight="1" x14ac:dyDescent="0.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9.5" customHeight="1" x14ac:dyDescent="0.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9.5" customHeight="1" x14ac:dyDescent="0.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9.5" customHeight="1" x14ac:dyDescent="0.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9.5" customHeight="1" x14ac:dyDescent="0.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9.5" customHeight="1" x14ac:dyDescent="0.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9.5" customHeight="1" x14ac:dyDescent="0.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9.5" customHeight="1" x14ac:dyDescent="0.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9.5" customHeight="1" x14ac:dyDescent="0.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9.5" customHeight="1" x14ac:dyDescent="0.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9.5" customHeight="1" x14ac:dyDescent="0.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9.5" customHeight="1" x14ac:dyDescent="0.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9.5" customHeight="1" x14ac:dyDescent="0.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9.5" customHeight="1" x14ac:dyDescent="0.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9.5" customHeight="1" x14ac:dyDescent="0.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9.5" customHeight="1" x14ac:dyDescent="0.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9.5" customHeight="1" x14ac:dyDescent="0.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9.5" customHeight="1" x14ac:dyDescent="0.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9.5" customHeight="1" x14ac:dyDescent="0.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9.5" customHeight="1" x14ac:dyDescent="0.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9.5" customHeight="1" x14ac:dyDescent="0.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9.5" customHeight="1" x14ac:dyDescent="0.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9.5" customHeight="1" x14ac:dyDescent="0.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9.5" customHeight="1" x14ac:dyDescent="0.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9.5" customHeight="1" x14ac:dyDescent="0.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9.5" customHeight="1" x14ac:dyDescent="0.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9.5" customHeight="1" x14ac:dyDescent="0.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9.5" customHeight="1" x14ac:dyDescent="0.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9.5" customHeight="1" x14ac:dyDescent="0.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9.5" customHeight="1" x14ac:dyDescent="0.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9.5" customHeight="1" x14ac:dyDescent="0.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9.5" customHeight="1" x14ac:dyDescent="0.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9.5" customHeight="1" x14ac:dyDescent="0.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9.5" customHeight="1" x14ac:dyDescent="0.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9.5" customHeight="1" x14ac:dyDescent="0.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9.5" customHeight="1" x14ac:dyDescent="0.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9.5" customHeight="1" x14ac:dyDescent="0.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9.5" customHeight="1" x14ac:dyDescent="0.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9.5" customHeight="1" x14ac:dyDescent="0.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9.5" customHeight="1" x14ac:dyDescent="0.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9.5" customHeight="1" x14ac:dyDescent="0.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9.5" customHeight="1" x14ac:dyDescent="0.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9.5" customHeight="1" x14ac:dyDescent="0.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9.5" customHeight="1" x14ac:dyDescent="0.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9.5" customHeight="1" x14ac:dyDescent="0.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9.5" customHeight="1" x14ac:dyDescent="0.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9.5" customHeight="1" x14ac:dyDescent="0.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9.5" customHeight="1" x14ac:dyDescent="0.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9.5" customHeight="1" x14ac:dyDescent="0.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9.5" customHeight="1" x14ac:dyDescent="0.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9.5" customHeight="1" x14ac:dyDescent="0.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9.5" customHeight="1" x14ac:dyDescent="0.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9.5" customHeight="1" x14ac:dyDescent="0.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9.5" customHeight="1" x14ac:dyDescent="0.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9.5" customHeight="1" x14ac:dyDescent="0.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9.5" customHeight="1" x14ac:dyDescent="0.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9.5" customHeight="1" x14ac:dyDescent="0.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9.5" customHeight="1" x14ac:dyDescent="0.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9.5" customHeight="1" x14ac:dyDescent="0.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9.5" customHeight="1" x14ac:dyDescent="0.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9.5" customHeight="1" x14ac:dyDescent="0.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9.5" customHeight="1" x14ac:dyDescent="0.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9.5" customHeight="1" x14ac:dyDescent="0.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9.5" customHeight="1" x14ac:dyDescent="0.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9.5" customHeight="1" x14ac:dyDescent="0.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9.5" customHeight="1" x14ac:dyDescent="0.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9.5" customHeight="1" x14ac:dyDescent="0.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9.5" customHeight="1" x14ac:dyDescent="0.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9.5" customHeight="1" x14ac:dyDescent="0.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9.5" customHeight="1" x14ac:dyDescent="0.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9.5" customHeight="1" x14ac:dyDescent="0.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9.5" customHeight="1" x14ac:dyDescent="0.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9.5" customHeight="1" x14ac:dyDescent="0.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9.5" customHeight="1" x14ac:dyDescent="0.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9.5" customHeight="1" x14ac:dyDescent="0.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9.5" customHeight="1" x14ac:dyDescent="0.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9.5" customHeight="1" x14ac:dyDescent="0.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9.5" customHeight="1" x14ac:dyDescent="0.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9.5" customHeight="1" x14ac:dyDescent="0.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9.5" customHeight="1" x14ac:dyDescent="0.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9.5" customHeight="1" x14ac:dyDescent="0.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9.5" customHeight="1" x14ac:dyDescent="0.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9.5" customHeight="1" x14ac:dyDescent="0.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9.5" customHeight="1" x14ac:dyDescent="0.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9.5" customHeight="1" x14ac:dyDescent="0.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9.5" customHeight="1" x14ac:dyDescent="0.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9.5" customHeight="1" x14ac:dyDescent="0.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9.5" customHeight="1" x14ac:dyDescent="0.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9.5" customHeight="1" x14ac:dyDescent="0.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9.5" customHeight="1" x14ac:dyDescent="0.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9.5" customHeight="1" x14ac:dyDescent="0.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9.5" customHeight="1" x14ac:dyDescent="0.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9.5" customHeight="1" x14ac:dyDescent="0.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9.5" customHeight="1" x14ac:dyDescent="0.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9.5" customHeight="1" x14ac:dyDescent="0.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9.5" customHeight="1" x14ac:dyDescent="0.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9.5" customHeight="1" x14ac:dyDescent="0.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9.5" customHeight="1" x14ac:dyDescent="0.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9.5" customHeight="1" x14ac:dyDescent="0.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9.5" customHeight="1" x14ac:dyDescent="0.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9.5" customHeight="1" x14ac:dyDescent="0.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9.5" customHeight="1" x14ac:dyDescent="0.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9.5" customHeight="1" x14ac:dyDescent="0.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9.5" customHeight="1" x14ac:dyDescent="0.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9.5" customHeight="1" x14ac:dyDescent="0.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9.5" customHeight="1" x14ac:dyDescent="0.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9.5" customHeight="1" x14ac:dyDescent="0.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9.5" customHeight="1" x14ac:dyDescent="0.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9.5" customHeight="1" x14ac:dyDescent="0.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9.5" customHeight="1" x14ac:dyDescent="0.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9.5" customHeight="1" x14ac:dyDescent="0.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9.5" customHeight="1" x14ac:dyDescent="0.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9.5" customHeight="1" x14ac:dyDescent="0.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9.5" customHeight="1" x14ac:dyDescent="0.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9.5" customHeight="1" x14ac:dyDescent="0.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9.5" customHeight="1" x14ac:dyDescent="0.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9.5" customHeight="1" x14ac:dyDescent="0.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9.5" customHeight="1" x14ac:dyDescent="0.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9.5" customHeight="1" x14ac:dyDescent="0.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9.5" customHeight="1" x14ac:dyDescent="0.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9.5" customHeight="1" x14ac:dyDescent="0.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9.5" customHeight="1" x14ac:dyDescent="0.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9.5" customHeight="1" x14ac:dyDescent="0.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9.5" customHeight="1" x14ac:dyDescent="0.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9.5" customHeight="1" x14ac:dyDescent="0.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9.5" customHeight="1" x14ac:dyDescent="0.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9.5" customHeight="1" x14ac:dyDescent="0.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9.5" customHeight="1" x14ac:dyDescent="0.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9.5" customHeight="1" x14ac:dyDescent="0.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9.5" customHeight="1" x14ac:dyDescent="0.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9.5" customHeight="1" x14ac:dyDescent="0.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9.5" customHeight="1" x14ac:dyDescent="0.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9.5" customHeight="1" x14ac:dyDescent="0.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9.5" customHeight="1" x14ac:dyDescent="0.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9.5" customHeight="1" x14ac:dyDescent="0.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9.5" customHeight="1" x14ac:dyDescent="0.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9.5" customHeight="1" x14ac:dyDescent="0.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9.5" customHeight="1" x14ac:dyDescent="0.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9.5" customHeight="1" x14ac:dyDescent="0.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9.5" customHeight="1" x14ac:dyDescent="0.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9.5" customHeight="1" x14ac:dyDescent="0.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9.5" customHeight="1" x14ac:dyDescent="0.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9.5" customHeight="1" x14ac:dyDescent="0.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9.5" customHeight="1" x14ac:dyDescent="0.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9.5" customHeight="1" x14ac:dyDescent="0.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9.5" customHeight="1" x14ac:dyDescent="0.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9.5" customHeight="1" x14ac:dyDescent="0.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9.5" customHeight="1" x14ac:dyDescent="0.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9.5" customHeight="1" x14ac:dyDescent="0.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9.5" customHeight="1" x14ac:dyDescent="0.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9.5" customHeight="1" x14ac:dyDescent="0.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9.5" customHeight="1" x14ac:dyDescent="0.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9.5" customHeight="1" x14ac:dyDescent="0.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9.5" customHeight="1" x14ac:dyDescent="0.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9.5" customHeight="1" x14ac:dyDescent="0.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9.5" customHeight="1" x14ac:dyDescent="0.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9.5" customHeight="1" x14ac:dyDescent="0.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9.5" customHeight="1" x14ac:dyDescent="0.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9.5" customHeight="1" x14ac:dyDescent="0.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9.5" customHeight="1" x14ac:dyDescent="0.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9.5" customHeight="1" x14ac:dyDescent="0.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9.5" customHeight="1" x14ac:dyDescent="0.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9.5" customHeight="1" x14ac:dyDescent="0.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9.5" customHeight="1" x14ac:dyDescent="0.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9.5" customHeight="1" x14ac:dyDescent="0.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9.5" customHeight="1" x14ac:dyDescent="0.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9.5" customHeight="1" x14ac:dyDescent="0.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9.5" customHeight="1" x14ac:dyDescent="0.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9.5" customHeight="1" x14ac:dyDescent="0.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9.5" customHeight="1" x14ac:dyDescent="0.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9.5" customHeight="1" x14ac:dyDescent="0.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9.5" customHeight="1" x14ac:dyDescent="0.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9.5" customHeight="1" x14ac:dyDescent="0.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9.5" customHeight="1" x14ac:dyDescent="0.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9.5" customHeight="1" x14ac:dyDescent="0.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9.5" customHeight="1" x14ac:dyDescent="0.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9.5" customHeight="1" x14ac:dyDescent="0.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9.5" customHeight="1" x14ac:dyDescent="0.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9.5" customHeight="1" x14ac:dyDescent="0.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9.5" customHeight="1" x14ac:dyDescent="0.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9.5" customHeight="1" x14ac:dyDescent="0.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9.5" customHeight="1" x14ac:dyDescent="0.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9.5" customHeight="1" x14ac:dyDescent="0.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9.5" customHeight="1" x14ac:dyDescent="0.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9.5" customHeight="1" x14ac:dyDescent="0.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9.5" customHeight="1" x14ac:dyDescent="0.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9.5" customHeight="1" x14ac:dyDescent="0.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9.5" customHeight="1" x14ac:dyDescent="0.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9.5" customHeight="1" x14ac:dyDescent="0.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9.5" customHeight="1" x14ac:dyDescent="0.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9.5" customHeight="1" x14ac:dyDescent="0.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9.5" customHeight="1" x14ac:dyDescent="0.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9.5" customHeight="1" x14ac:dyDescent="0.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9.5" customHeight="1" x14ac:dyDescent="0.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9.5" customHeight="1" x14ac:dyDescent="0.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9.5" customHeight="1" x14ac:dyDescent="0.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9.5" customHeight="1" x14ac:dyDescent="0.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9.5" customHeight="1" x14ac:dyDescent="0.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9.5" customHeight="1" x14ac:dyDescent="0.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9.5" customHeight="1" x14ac:dyDescent="0.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9.5" customHeight="1" x14ac:dyDescent="0.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9.5" customHeight="1" x14ac:dyDescent="0.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9.5" customHeight="1" x14ac:dyDescent="0.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9.5" customHeight="1" x14ac:dyDescent="0.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9.5" customHeight="1" x14ac:dyDescent="0.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9.5" customHeight="1" x14ac:dyDescent="0.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9.5" customHeight="1" x14ac:dyDescent="0.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9.5" customHeight="1" x14ac:dyDescent="0.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9.5" customHeight="1" x14ac:dyDescent="0.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9.5" customHeight="1" x14ac:dyDescent="0.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9.5" customHeight="1" x14ac:dyDescent="0.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9.5" customHeight="1" x14ac:dyDescent="0.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9.5" customHeight="1" x14ac:dyDescent="0.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9.5" customHeight="1" x14ac:dyDescent="0.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9.5" customHeight="1" x14ac:dyDescent="0.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9.5" customHeight="1" x14ac:dyDescent="0.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9.5" customHeight="1" x14ac:dyDescent="0.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9.5" customHeight="1" x14ac:dyDescent="0.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9.5" customHeight="1" x14ac:dyDescent="0.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9.5" customHeight="1" x14ac:dyDescent="0.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9.5" customHeight="1" x14ac:dyDescent="0.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9.5" customHeight="1" x14ac:dyDescent="0.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9.5" customHeight="1" x14ac:dyDescent="0.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9.5" customHeight="1" x14ac:dyDescent="0.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9.5" customHeight="1" x14ac:dyDescent="0.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9.5" customHeight="1" x14ac:dyDescent="0.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9.5" customHeight="1" x14ac:dyDescent="0.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9.5" customHeight="1" x14ac:dyDescent="0.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9.5" customHeight="1" x14ac:dyDescent="0.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9.5" customHeight="1" x14ac:dyDescent="0.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9.5" customHeight="1" x14ac:dyDescent="0.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9.5" customHeight="1" x14ac:dyDescent="0.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9.5" customHeight="1" x14ac:dyDescent="0.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9.5" customHeight="1" x14ac:dyDescent="0.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9.5" customHeight="1" x14ac:dyDescent="0.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9.5" customHeight="1" x14ac:dyDescent="0.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9.5" customHeight="1" x14ac:dyDescent="0.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9.5" customHeight="1" x14ac:dyDescent="0.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9.5" customHeight="1" x14ac:dyDescent="0.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9.5" customHeight="1" x14ac:dyDescent="0.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9.5" customHeight="1" x14ac:dyDescent="0.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9.5" customHeight="1" x14ac:dyDescent="0.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9.5" customHeight="1" x14ac:dyDescent="0.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9.5" customHeight="1" x14ac:dyDescent="0.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9.5" customHeight="1" x14ac:dyDescent="0.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9.5" customHeight="1" x14ac:dyDescent="0.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9.5" customHeight="1" x14ac:dyDescent="0.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9.5" customHeight="1" x14ac:dyDescent="0.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9.5" customHeight="1" x14ac:dyDescent="0.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9.5" customHeight="1" x14ac:dyDescent="0.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9.5" customHeight="1" x14ac:dyDescent="0.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9.5" customHeight="1" x14ac:dyDescent="0.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9.5" customHeight="1" x14ac:dyDescent="0.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9.5" customHeight="1" x14ac:dyDescent="0.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9.5" customHeight="1" x14ac:dyDescent="0.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9.5" customHeight="1" x14ac:dyDescent="0.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9.5" customHeight="1" x14ac:dyDescent="0.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9.5" customHeight="1" x14ac:dyDescent="0.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9.5" customHeight="1" x14ac:dyDescent="0.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9.5" customHeight="1" x14ac:dyDescent="0.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9.5" customHeight="1" x14ac:dyDescent="0.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9.5" customHeight="1" x14ac:dyDescent="0.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9.5" customHeight="1" x14ac:dyDescent="0.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9.5" customHeight="1" x14ac:dyDescent="0.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9.5" customHeight="1" x14ac:dyDescent="0.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9.5" customHeight="1" x14ac:dyDescent="0.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9.5" customHeight="1" x14ac:dyDescent="0.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9.5" customHeight="1" x14ac:dyDescent="0.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9.5" customHeight="1" x14ac:dyDescent="0.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9.5" customHeight="1" x14ac:dyDescent="0.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9.5" customHeight="1" x14ac:dyDescent="0.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9.5" customHeight="1" x14ac:dyDescent="0.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9.5" customHeight="1" x14ac:dyDescent="0.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9.5" customHeight="1" x14ac:dyDescent="0.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9.5" customHeight="1" x14ac:dyDescent="0.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9.5" customHeight="1" x14ac:dyDescent="0.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9.5" customHeight="1" x14ac:dyDescent="0.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9.5" customHeight="1" x14ac:dyDescent="0.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9.5" customHeight="1" x14ac:dyDescent="0.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9.5" customHeight="1" x14ac:dyDescent="0.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9.5" customHeight="1" x14ac:dyDescent="0.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9.5" customHeight="1" x14ac:dyDescent="0.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9.5" customHeight="1" x14ac:dyDescent="0.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9.5" customHeight="1" x14ac:dyDescent="0.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9.5" customHeight="1" x14ac:dyDescent="0.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9.5" customHeight="1" x14ac:dyDescent="0.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9.5" customHeight="1" x14ac:dyDescent="0.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9.5" customHeight="1" x14ac:dyDescent="0.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9.5" customHeight="1" x14ac:dyDescent="0.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9.5" customHeight="1" x14ac:dyDescent="0.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9.5" customHeight="1" x14ac:dyDescent="0.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9.5" customHeight="1" x14ac:dyDescent="0.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9.5" customHeight="1" x14ac:dyDescent="0.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9.5" customHeight="1" x14ac:dyDescent="0.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9.5" customHeight="1" x14ac:dyDescent="0.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9.5" customHeight="1" x14ac:dyDescent="0.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9.5" customHeight="1" x14ac:dyDescent="0.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9.5" customHeight="1" x14ac:dyDescent="0.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9.5" customHeight="1" x14ac:dyDescent="0.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9.5" customHeight="1" x14ac:dyDescent="0.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9.5" customHeight="1" x14ac:dyDescent="0.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9.5" customHeight="1" x14ac:dyDescent="0.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9.5" customHeight="1" x14ac:dyDescent="0.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9.5" customHeight="1" x14ac:dyDescent="0.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9.5" customHeight="1" x14ac:dyDescent="0.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9.5" customHeight="1" x14ac:dyDescent="0.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hp</cp:lastModifiedBy>
  <dcterms:created xsi:type="dcterms:W3CDTF">2007-09-01T10:36:03Z</dcterms:created>
  <dcterms:modified xsi:type="dcterms:W3CDTF">2023-07-09T14:48:58Z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