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7B3E2A21-373F-4AAF-B31A-1F5F73B3FAA4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summary!$H$5:$S$38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3" i="2"/>
  <c r="A3" i="3" s="1"/>
  <c r="N47" i="11" l="1"/>
  <c r="E47" i="11"/>
  <c r="L45" i="11"/>
  <c r="D45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N46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6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3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I36" i="6" l="1"/>
  <c r="I36" i="9"/>
  <c r="J36" i="9" s="1"/>
  <c r="O31" i="6"/>
  <c r="O31" i="9"/>
  <c r="P31" i="9" s="1"/>
  <c r="O36" i="6"/>
  <c r="O36" i="9"/>
  <c r="P36" i="9" s="1"/>
  <c r="P29" i="6"/>
  <c r="O29" i="11"/>
  <c r="P29" i="11" s="1"/>
  <c r="G38" i="6"/>
  <c r="G38" i="9"/>
  <c r="L37" i="6"/>
  <c r="K37" i="11"/>
  <c r="L37" i="11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H36" i="6"/>
  <c r="G36" i="11"/>
  <c r="R36" i="6"/>
  <c r="S36" i="6" s="1"/>
  <c r="Q36" i="6"/>
  <c r="M38" i="6"/>
  <c r="M38" i="9"/>
  <c r="N38" i="9" s="1"/>
  <c r="O32" i="6"/>
  <c r="O32" i="9"/>
  <c r="P32" i="9" s="1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H32" i="9"/>
  <c r="R32" i="9"/>
  <c r="S32" i="9" s="1"/>
  <c r="Q32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Q36" i="9" l="1"/>
  <c r="R36" i="9"/>
  <c r="S36" i="9" s="1"/>
  <c r="N37" i="6"/>
  <c r="M37" i="11"/>
  <c r="N37" i="11" s="1"/>
  <c r="R35" i="9"/>
  <c r="S35" i="9" s="1"/>
  <c r="Q35" i="9"/>
  <c r="H35" i="9"/>
  <c r="H38" i="9"/>
  <c r="R38" i="9"/>
  <c r="S38" i="9" s="1"/>
  <c r="Q38" i="9"/>
  <c r="P31" i="6"/>
  <c r="O31" i="11"/>
  <c r="P31" i="11" s="1"/>
  <c r="J36" i="6"/>
  <c r="I36" i="11"/>
  <c r="J36" i="11" s="1"/>
  <c r="R37" i="9"/>
  <c r="S37" i="9" s="1"/>
  <c r="Q37" i="9"/>
  <c r="H37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N38" i="6"/>
  <c r="M38" i="11"/>
  <c r="N38" i="11" s="1"/>
  <c r="H33" i="11"/>
  <c r="R33" i="11"/>
  <c r="S33" i="11" s="1"/>
  <c r="Q33" i="11"/>
  <c r="R37" i="6"/>
  <c r="S37" i="6" s="1"/>
  <c r="G37" i="11"/>
  <c r="Q37" i="6"/>
  <c r="H37" i="6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R35" i="11"/>
  <c r="S35" i="11" s="1"/>
  <c r="Q35" i="11"/>
  <c r="H35" i="11"/>
  <c r="F11" i="12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7" i="6"/>
  <c r="O37" i="11"/>
  <c r="P37" i="11" s="1"/>
  <c r="F12" i="12" l="1"/>
  <c r="E11" i="12"/>
  <c r="G12" i="12"/>
  <c r="G11" i="12"/>
  <c r="F10" i="12"/>
  <c r="D12" i="12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<sst xmlns="http://schemas.openxmlformats.org/spreadsheetml/2006/main" count="840" uniqueCount="136">
  <si>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</si>
  <si>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</si>
  <si>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</si>
  <si>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</si>
  <si>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</si>
  <si>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</si>
  <si>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</si>
  <si>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</si>
  <si>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</si>
  <si>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</si>
  <si>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</si>
  <si>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</si>
  <si>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</si>
  <si>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</si>
  <si>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</si>
  <si>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</si>
  <si>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</si>
  <si>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</si>
  <si>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</si>
  <si>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</si>
  <si>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</si>
  <si>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</si>
  <si>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</si>
  <si>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</si>
  <si>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</si>
  <si>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</si>
  <si>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</si>
  <si>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</si>
  <si>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</si>
  <si>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</si>
  <si>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</si>
  <si>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</si>
  <si>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</si>
  <si>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</si>
  <si>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</si>
  <si>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</si>
  <si>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</si>
  <si>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</si>
  <si>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</si>
  <si>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</si>
  <si>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</si>
  <si>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</si>
  <si>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</si>
  <si>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</si>
  <si>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</si>
  <si>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</si>
  <si>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</si>
  <si>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</si>
  <si>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</si>
  <si>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</si>
  <si>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</si>
  <si>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</si>
  <si>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</si>
  <si>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</si>
  <si>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</si>
  <si>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</si>
  <si>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</si>
  <si>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</si>
  <si>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</si>
  <si>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</si>
  <si>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</si>
  <si>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</si>
  <si>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</si>
  <si>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</si>
  <si>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</si>
  <si>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</si>
  <si>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</si>
  <si>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</si>
  <si>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</si>
  <si>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</si>
  <si>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</si>
  <si>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</si>
  <si>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</si>
  <si>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</si>
  <si>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</si>
  <si>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</si>
  <si>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</si>
  <si>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</si>
  <si>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</si>
  <si>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</si>
  <si>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</si>
  <si>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</si>
  <si>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</si>
  <si>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</si>
  <si>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</si>
  <si>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</si>
  <si>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</si>
  <si>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</si>
  <si>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</si>
  <si>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</si>
  <si>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</si>
  <si>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</si>
  <si>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</si>
  <si>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</si>
  <si>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</si>
  <si>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</si>
  <si>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</si>
  <si>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</si>
  <si>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</si>
  <si>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</si>
  <si>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นายปกรณ์  สัตย์ไพศาลกิจ</t>
  </si>
  <si>
    <t>นายวชิรธร  เขียนแก้ว</t>
  </si>
  <si>
    <t>นายวันจักร  ตุ้มทอง</t>
  </si>
  <si>
    <t>นายโชติวัฒน์  ช้างเนียม</t>
  </si>
  <si>
    <t>นายชยพล  จิตรัตน์</t>
  </si>
  <si>
    <t>นายทัตธน  งามประดิษฐ์</t>
  </si>
  <si>
    <t>นายธิติกร  อนุศักดิ์พิทยา</t>
  </si>
  <si>
    <t>นายภูมิพัฒน์  พรมโพธิ์</t>
  </si>
  <si>
    <t>นายณัฐวุฒิ  มากเจริญ</t>
  </si>
  <si>
    <t>นายธีรธร  แพ่งยัง</t>
  </si>
  <si>
    <t>นายเอกอรุณ  ตระการสวัสดิ์ศรี</t>
  </si>
  <si>
    <t>นายวาทิต  ดอนม่วงไพร</t>
  </si>
  <si>
    <t>นายณัฐชนนท์  โอฬารนภาลัย</t>
  </si>
  <si>
    <t>นายภวัต  กิตติธนากร</t>
  </si>
  <si>
    <t>นายธนภัทร  วิโรจน์เตชะ</t>
  </si>
  <si>
    <t>นายปภังกร  มงคลนรกิจ</t>
  </si>
  <si>
    <t>นายชนะพล  ทองพูล</t>
  </si>
  <si>
    <t>นายปัณณวิชญ์  ร้อยมาลี</t>
  </si>
  <si>
    <t>นายภูวดล  เข็มทอง</t>
  </si>
  <si>
    <t>นายวันชัย  มีวงษ์</t>
  </si>
  <si>
    <t>นายอิศราสิทธิ์  เลี้ยงเจริญกิจ</t>
  </si>
  <si>
    <t>นายถิรพุทธิ์  เหมือนสุวรรณ</t>
  </si>
  <si>
    <t>นายปฏิภาณ  วิเชียรศรี</t>
  </si>
  <si>
    <t>นายคณาธิป  นอกขุนทด</t>
  </si>
  <si>
    <t>นางสาวพิชชาภา  จงไกรจักร์</t>
  </si>
  <si>
    <t>นางสาวศรินรัตน์  พจนปัญญารุจน์</t>
  </si>
  <si>
    <t>นางสาวประภาพร  กลิ่นชวนชื่น</t>
  </si>
  <si>
    <t>นางสาวอริสา  ถนอมรัตน์</t>
  </si>
  <si>
    <t>นางสาวศิริปภา  อาญาเมือง</t>
  </si>
  <si>
    <t>นางสาวฐณัฐฐาษร  สงวนรัตน์</t>
  </si>
  <si>
    <t>นางสาวปรียาดา  มงคลทอง</t>
  </si>
  <si>
    <t>นางสาวอรพินท์  วุฒิชิต</t>
  </si>
  <si>
    <t>นางสาวพิชญาภัทร  วงษ์พรหม</t>
  </si>
  <si>
    <t>นางสาวสุนทราลักษณ์  กุมแก้ว</t>
  </si>
  <si>
    <t>6/4</t>
  </si>
  <si>
    <t>นายศุภมิตร ดีโท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</si>
</sst>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center" vertical="center" shrinkToFit="1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17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2" activePane="bottomLeft" state="frozen"/>
      <selection pane="bottomLeft" activeCell="B39" sqref="B39:AS41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3" t="s">
        <v>0</v>
      </c>
      <c r="B2" s="94"/>
      <c r="C2" s="94"/>
      <c r="D2" s="94"/>
      <c r="E2" s="95"/>
      <c r="F2" s="96" t="s">
        <v>1</v>
      </c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5"/>
      <c r="AE2" s="23"/>
      <c r="AF2" s="97" t="s">
        <v>2</v>
      </c>
      <c r="AG2" s="24"/>
      <c r="AH2" s="24"/>
      <c r="AI2" s="97" t="s">
        <v>3</v>
      </c>
      <c r="AJ2" s="24"/>
      <c r="AK2" s="24"/>
      <c r="AL2" s="24"/>
      <c r="AM2" s="97" t="s">
        <v>4</v>
      </c>
      <c r="AN2" s="24"/>
      <c r="AO2" s="24"/>
      <c r="AP2" s="24"/>
      <c r="AQ2" s="97" t="s">
        <v>5</v>
      </c>
      <c r="AR2" s="24"/>
      <c r="AS2" s="97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0" t="str">
        <f>C58&amp;"  "&amp;S58</f>
        <v xml:space="preserve">นายศุภมิตร ดีโท  </v>
      </c>
      <c r="B3" s="94"/>
      <c r="C3" s="94"/>
      <c r="D3" s="94"/>
      <c r="E3" s="95"/>
      <c r="F3" s="93" t="s">
        <v>7</v>
      </c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5"/>
      <c r="AE3" s="23"/>
      <c r="AF3" s="98"/>
      <c r="AG3" s="24"/>
      <c r="AH3" s="24"/>
      <c r="AI3" s="98"/>
      <c r="AJ3" s="24"/>
      <c r="AK3" s="24"/>
      <c r="AL3" s="24"/>
      <c r="AM3" s="98"/>
      <c r="AN3" s="24"/>
      <c r="AO3" s="24"/>
      <c r="AP3" s="24"/>
      <c r="AQ3" s="98"/>
      <c r="AR3" s="24"/>
      <c r="AS3" s="98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9"/>
      <c r="AG4" s="24"/>
      <c r="AH4" s="24"/>
      <c r="AI4" s="99"/>
      <c r="AJ4" s="24"/>
      <c r="AK4" s="24"/>
      <c r="AL4" s="24"/>
      <c r="AM4" s="99"/>
      <c r="AN4" s="24"/>
      <c r="AO4" s="24"/>
      <c r="AP4" s="24"/>
      <c r="AQ4" s="99"/>
      <c r="AR4" s="24"/>
      <c r="AS4" s="99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6/4</v>
      </c>
      <c r="C5" s="71">
        <f>ฉบับครู!C5</f>
        <v>42403</v>
      </c>
      <c r="D5" s="30" t="str">
        <f>ฉบับครู!D5</f>
        <v>นายปกรณ์  สัตย์ไพศาลกิจ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1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1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1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1" si="12">SUM(K5,P5,S5,X5,AB5)</f>
        <v>0</v>
      </c>
      <c r="AR5" s="26">
        <f t="shared" ref="AR5:AR49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6/4</v>
      </c>
      <c r="C6" s="71">
        <f>ฉบับครู!C6</f>
        <v>42827</v>
      </c>
      <c r="D6" s="30" t="str">
        <f>ฉบับครู!D6</f>
        <v>นายวชิรธร  เขียนแก้ว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6/4</v>
      </c>
      <c r="C7" s="71">
        <f>ฉบับครู!C7</f>
        <v>42829</v>
      </c>
      <c r="D7" s="30" t="str">
        <f>ฉบับครู!D7</f>
        <v>นายวันจักร  ตุ้มทอง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6/4</v>
      </c>
      <c r="C8" s="71">
        <f>ฉบับครู!C8</f>
        <v>42858</v>
      </c>
      <c r="D8" s="30" t="str">
        <f>ฉบับครู!D8</f>
        <v>นายโชติวัฒน์  ช้างเนียม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6/4</v>
      </c>
      <c r="C9" s="71">
        <f>ฉบับครู!C9</f>
        <v>42893</v>
      </c>
      <c r="D9" s="30" t="str">
        <f>ฉบับครู!D9</f>
        <v>นายชยพล  จิตรัตน์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6/4</v>
      </c>
      <c r="C10" s="71">
        <f>ฉบับครู!C10</f>
        <v>42906</v>
      </c>
      <c r="D10" s="30" t="str">
        <f>ฉบับครู!D10</f>
        <v>นายทัตธน  งามประดิษฐ์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6/4</v>
      </c>
      <c r="C11" s="71">
        <f>ฉบับครู!C11</f>
        <v>43015</v>
      </c>
      <c r="D11" s="30" t="str">
        <f>ฉบับครู!D11</f>
        <v>นายธิติกร  อนุศักดิ์พิทยา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6/4</v>
      </c>
      <c r="C12" s="71">
        <f>ฉบับครู!C12</f>
        <v>43019</v>
      </c>
      <c r="D12" s="30" t="str">
        <f>ฉบับครู!D12</f>
        <v>นายภูมิพัฒน์  พรมโพธิ์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6/4</v>
      </c>
      <c r="C13" s="71">
        <f>ฉบับครู!C13</f>
        <v>43055</v>
      </c>
      <c r="D13" s="30" t="str">
        <f>ฉบับครู!D13</f>
        <v>นายณัฐวุฒิ  มากเจริญ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6/4</v>
      </c>
      <c r="C14" s="71">
        <f>ฉบับครู!C14</f>
        <v>43096</v>
      </c>
      <c r="D14" s="30" t="str">
        <f>ฉบับครู!D14</f>
        <v>นายธีรธร  แพ่งยัง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6/4</v>
      </c>
      <c r="C15" s="71">
        <f>ฉบับครู!C15</f>
        <v>43105</v>
      </c>
      <c r="D15" s="30" t="str">
        <f>ฉบับครู!D15</f>
        <v>นายเอกอรุณ  ตระการสวัสดิ์ศรี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6/4</v>
      </c>
      <c r="C16" s="71">
        <f>ฉบับครู!C16</f>
        <v>43142</v>
      </c>
      <c r="D16" s="30" t="str">
        <f>ฉบับครู!D16</f>
        <v>นายวาทิต  ดอนม่วงไพร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6/4</v>
      </c>
      <c r="C17" s="71">
        <f>ฉบับครู!C17</f>
        <v>43171</v>
      </c>
      <c r="D17" s="30" t="str">
        <f>ฉบับครู!D17</f>
        <v>นายณัฐชนนท์  โอฬารนภาลัย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6/4</v>
      </c>
      <c r="C18" s="71">
        <f>ฉบับครู!C18</f>
        <v>43178</v>
      </c>
      <c r="D18" s="30" t="str">
        <f>ฉบับครู!D18</f>
        <v>นายภวัต  กิตติธนากร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6/4</v>
      </c>
      <c r="C19" s="71">
        <f>ฉบับครู!C19</f>
        <v>43213</v>
      </c>
      <c r="D19" s="30" t="str">
        <f>ฉบับครู!D19</f>
        <v>นายธนภัทร  วิโรจน์เตชะ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6/4</v>
      </c>
      <c r="C20" s="71">
        <f>ฉบับครู!C20</f>
        <v>43215</v>
      </c>
      <c r="D20" s="30" t="str">
        <f>ฉบับครู!D20</f>
        <v>นายปภังกร  มงคลนรกิจ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6/4</v>
      </c>
      <c r="C21" s="71">
        <f>ฉบับครู!C21</f>
        <v>43251</v>
      </c>
      <c r="D21" s="30" t="str">
        <f>ฉบับครู!D21</f>
        <v>นายชนะพล  ทองพูล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6/4</v>
      </c>
      <c r="C22" s="71">
        <f>ฉบับครู!C22</f>
        <v>43255</v>
      </c>
      <c r="D22" s="30" t="str">
        <f>ฉบับครู!D22</f>
        <v>นายปัณณวิชญ์  ร้อยมาลี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6/4</v>
      </c>
      <c r="C23" s="71">
        <f>ฉบับครู!C23</f>
        <v>43258</v>
      </c>
      <c r="D23" s="30" t="str">
        <f>ฉบับครู!D23</f>
        <v>นายภูวดล  เข็มทอง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6/4</v>
      </c>
      <c r="C24" s="71">
        <f>ฉบับครู!C24</f>
        <v>43260</v>
      </c>
      <c r="D24" s="30" t="str">
        <f>ฉบับครู!D24</f>
        <v>นายวันชัย  มีวงษ์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6/4</v>
      </c>
      <c r="C25" s="71">
        <f>ฉบับครู!C25</f>
        <v>43262</v>
      </c>
      <c r="D25" s="30" t="str">
        <f>ฉบับครู!D25</f>
        <v>นายอิศราสิทธิ์  เลี้ยงเจริญกิจ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6/4</v>
      </c>
      <c r="C26" s="71">
        <f>ฉบับครู!C26</f>
        <v>44546</v>
      </c>
      <c r="D26" s="30" t="str">
        <f>ฉบับครู!D26</f>
        <v>นายถิรพุทธิ์  เหมือนสุวรรณ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6/4</v>
      </c>
      <c r="C27" s="71">
        <f>ฉบับครู!C27</f>
        <v>44566</v>
      </c>
      <c r="D27" s="30" t="str">
        <f>ฉบับครู!D27</f>
        <v>นายปฏิภาณ  วิเชียรศรี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6/4</v>
      </c>
      <c r="C28" s="71">
        <f>ฉบับครู!C28</f>
        <v>45077</v>
      </c>
      <c r="D28" s="30" t="str">
        <f>ฉบับครู!D28</f>
        <v>นายคณาธิป  นอกขุนทด</v>
      </c>
      <c r="E28" s="31" t="str">
        <f>ฉบับครู!E28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6/4</v>
      </c>
      <c r="C29" s="71">
        <f>ฉบับครู!C29</f>
        <v>42885</v>
      </c>
      <c r="D29" s="30" t="str">
        <f>ฉบับครู!D29</f>
        <v>นางสาวพิชชาภา  จงไกรจักร์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6/4</v>
      </c>
      <c r="C30" s="71">
        <f>ฉบับครู!C30</f>
        <v>42924</v>
      </c>
      <c r="D30" s="30" t="str">
        <f>ฉบับครู!D30</f>
        <v>นางสาวศรินรัตน์  พจนปัญญารุจน์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6/4</v>
      </c>
      <c r="C31" s="71">
        <f>ฉบับครู!C31</f>
        <v>42925</v>
      </c>
      <c r="D31" s="30" t="str">
        <f>ฉบับครู!D31</f>
        <v>นางสาวประภาพร  กลิ่นชวนชื่น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6/4</v>
      </c>
      <c r="C32" s="71">
        <f>ฉบับครู!C32</f>
        <v>43047</v>
      </c>
      <c r="D32" s="30" t="str">
        <f>ฉบับครู!D32</f>
        <v>นางสาวอริสา  ถนอมรัตน์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6/4</v>
      </c>
      <c r="C33" s="71">
        <f>ฉบับครู!C33</f>
        <v>43086</v>
      </c>
      <c r="D33" s="30" t="str">
        <f>ฉบับครู!D33</f>
        <v>นางสาวศิริปภา  อาญาเมือง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6/4</v>
      </c>
      <c r="C34" s="71">
        <f>ฉบับครู!C34</f>
        <v>43151</v>
      </c>
      <c r="D34" s="30" t="str">
        <f>ฉบับครู!D34</f>
        <v>นางสาวฐณัฐฐาษร  สงวนรัตน์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6/4</v>
      </c>
      <c r="C35" s="71">
        <f>ฉบับครู!C35</f>
        <v>43238</v>
      </c>
      <c r="D35" s="30" t="str">
        <f>ฉบับครู!D35</f>
        <v>นางสาวปรียาดา  มงคลทอง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6/4</v>
      </c>
      <c r="C36" s="71">
        <f>ฉบับครู!C36</f>
        <v>43247</v>
      </c>
      <c r="D36" s="30" t="str">
        <f>ฉบับครู!D36</f>
        <v>นางสาวอรพินท์  วุฒิชิต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6/4</v>
      </c>
      <c r="C37" s="71">
        <f>ฉบับครู!C37</f>
        <v>43366</v>
      </c>
      <c r="D37" s="30" t="str">
        <f>ฉบับครู!D37</f>
        <v>นางสาวพิชญาภัทร  วงษ์พรหม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6/4</v>
      </c>
      <c r="C38" s="71">
        <f>ฉบับครู!C38</f>
        <v>45079</v>
      </c>
      <c r="D38" s="30" t="str">
        <f>ฉบับครู!D38</f>
        <v>นางสาวสุนทราลักษณ์  กุมแก้ว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/>
      <c r="C39" s="71"/>
      <c r="D39" s="30"/>
      <c r="E39" s="31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/>
      <c r="C40" s="71"/>
      <c r="D40" s="30"/>
      <c r="E40" s="31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71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71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1" t="s">
        <v>62</v>
      </c>
      <c r="D57" s="92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1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2" t="s">
        <v>135</v>
      </c>
      <c r="D58" s="103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1"/>
      <c r="P58" s="92"/>
      <c r="Q58" s="92"/>
      <c r="R58" s="46"/>
      <c r="S58" s="91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1" t="s">
        <v>63</v>
      </c>
      <c r="D59" s="92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2"/>
      <c r="P59" s="92"/>
      <c r="Q59" s="92"/>
      <c r="R59" s="46"/>
      <c r="S59" s="9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4"/>
  <sheetViews>
    <sheetView topLeftCell="A34" workbookViewId="0">
      <selection activeCell="A39" sqref="A39:XFD41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3" t="s">
        <v>0</v>
      </c>
      <c r="C2" s="94"/>
      <c r="D2" s="94"/>
      <c r="E2" s="94"/>
      <c r="F2" s="95"/>
      <c r="G2" s="65"/>
      <c r="H2" s="110" t="s">
        <v>87</v>
      </c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6/4</v>
      </c>
      <c r="D5" s="82">
        <f>ฉบับนักเรียน!C5</f>
        <v>42403</v>
      </c>
      <c r="E5" s="48" t="str">
        <f>ฉบับนักเรียน!D5</f>
        <v>นายปกรณ์  สัตย์ไพศาลกิจ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38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38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38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38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38" si="4">IF(O5&gt;4,"มีจุดแข็ง","ไม่มีจุดแข็ง")</f>
        <v>ไม่มีจุดแข็ง</v>
      </c>
      <c r="Q5" s="66">
        <f t="shared" ref="Q5:Q38" si="5">G5+I5+K5+M5</f>
        <v>0</v>
      </c>
      <c r="R5" s="66">
        <f t="shared" ref="R5:R38" si="6">SUM(G5,I5,K5,M5)</f>
        <v>0</v>
      </c>
      <c r="S5" s="32" t="str">
        <f t="shared" ref="S5:S38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6/4</v>
      </c>
      <c r="D6" s="82">
        <f>ฉบับนักเรียน!C6</f>
        <v>42827</v>
      </c>
      <c r="E6" s="48" t="str">
        <f>ฉบับนักเรียน!D6</f>
        <v>นายวชิรธร  เขียนแก้ว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6/4</v>
      </c>
      <c r="D7" s="82">
        <f>ฉบับนักเรียน!C7</f>
        <v>42829</v>
      </c>
      <c r="E7" s="48" t="str">
        <f>ฉบับนักเรียน!D7</f>
        <v>นายวันจักร  ตุ้มทอง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6/4</v>
      </c>
      <c r="D8" s="82">
        <f>ฉบับนักเรียน!C8</f>
        <v>42858</v>
      </c>
      <c r="E8" s="48" t="str">
        <f>ฉบับนักเรียน!D8</f>
        <v>นายโชติวัฒน์  ช้างเนียม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6/4</v>
      </c>
      <c r="D9" s="82">
        <f>ฉบับนักเรียน!C9</f>
        <v>42893</v>
      </c>
      <c r="E9" s="48" t="str">
        <f>ฉบับนักเรียน!D9</f>
        <v>นายชยพล  จิตรัตน์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6/4</v>
      </c>
      <c r="D10" s="82">
        <f>ฉบับนักเรียน!C10</f>
        <v>42906</v>
      </c>
      <c r="E10" s="48" t="str">
        <f>ฉบับนักเรียน!D10</f>
        <v>นายทัตธน  งามประดิษฐ์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6/4</v>
      </c>
      <c r="D11" s="82">
        <f>ฉบับนักเรียน!C11</f>
        <v>43015</v>
      </c>
      <c r="E11" s="48" t="str">
        <f>ฉบับนักเรียน!D11</f>
        <v>นายธิติกร  อนุศักดิ์พิทยา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6/4</v>
      </c>
      <c r="D12" s="82">
        <f>ฉบับนักเรียน!C12</f>
        <v>43019</v>
      </c>
      <c r="E12" s="48" t="str">
        <f>ฉบับนักเรียน!D12</f>
        <v>นายภูมิพัฒน์  พรมโพธิ์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6/4</v>
      </c>
      <c r="D13" s="82">
        <f>ฉบับนักเรียน!C13</f>
        <v>43055</v>
      </c>
      <c r="E13" s="48" t="str">
        <f>ฉบับนักเรียน!D13</f>
        <v>นายณัฐวุฒิ  มากเจริญ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6/4</v>
      </c>
      <c r="D14" s="82">
        <f>ฉบับนักเรียน!C14</f>
        <v>43096</v>
      </c>
      <c r="E14" s="48" t="str">
        <f>ฉบับนักเรียน!D14</f>
        <v>นายธีรธร  แพ่งยัง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6/4</v>
      </c>
      <c r="D15" s="82">
        <f>ฉบับนักเรียน!C15</f>
        <v>43105</v>
      </c>
      <c r="E15" s="48" t="str">
        <f>ฉบับนักเรียน!D15</f>
        <v>นายเอกอรุณ  ตระการสวัสดิ์ศรี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6/4</v>
      </c>
      <c r="D16" s="82">
        <f>ฉบับนักเรียน!C16</f>
        <v>43142</v>
      </c>
      <c r="E16" s="48" t="str">
        <f>ฉบับนักเรียน!D16</f>
        <v>นายวาทิต  ดอนม่วงไพร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6/4</v>
      </c>
      <c r="D17" s="82">
        <f>ฉบับนักเรียน!C17</f>
        <v>43171</v>
      </c>
      <c r="E17" s="48" t="str">
        <f>ฉบับนักเรียน!D17</f>
        <v>นายณัฐชนนท์  โอฬารนภาลัย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6/4</v>
      </c>
      <c r="D18" s="82">
        <f>ฉบับนักเรียน!C18</f>
        <v>43178</v>
      </c>
      <c r="E18" s="48" t="str">
        <f>ฉบับนักเรียน!D18</f>
        <v>นายภวัต  กิตติธนากร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6/4</v>
      </c>
      <c r="D19" s="82">
        <f>ฉบับนักเรียน!C19</f>
        <v>43213</v>
      </c>
      <c r="E19" s="48" t="str">
        <f>ฉบับนักเรียน!D19</f>
        <v>นายธนภัทร  วิโรจน์เตชะ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6/4</v>
      </c>
      <c r="D20" s="82">
        <f>ฉบับนักเรียน!C20</f>
        <v>43215</v>
      </c>
      <c r="E20" s="48" t="str">
        <f>ฉบับนักเรียน!D20</f>
        <v>นายปภังกร  มงคลนรกิจ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6/4</v>
      </c>
      <c r="D21" s="82">
        <f>ฉบับนักเรียน!C21</f>
        <v>43251</v>
      </c>
      <c r="E21" s="48" t="str">
        <f>ฉบับนักเรียน!D21</f>
        <v>นายชนะพล  ทองพูล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6/4</v>
      </c>
      <c r="D22" s="82">
        <f>ฉบับนักเรียน!C22</f>
        <v>43255</v>
      </c>
      <c r="E22" s="48" t="str">
        <f>ฉบับนักเรียน!D22</f>
        <v>นายปัณณวิชญ์  ร้อยมาลี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6/4</v>
      </c>
      <c r="D23" s="82">
        <f>ฉบับนักเรียน!C23</f>
        <v>43258</v>
      </c>
      <c r="E23" s="48" t="str">
        <f>ฉบับนักเรียน!D23</f>
        <v>นายภูวดล  เข็มทอง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6/4</v>
      </c>
      <c r="D24" s="82">
        <f>ฉบับนักเรียน!C24</f>
        <v>43260</v>
      </c>
      <c r="E24" s="48" t="str">
        <f>ฉบับนักเรียน!D24</f>
        <v>นายวันชัย  มีวงษ์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6/4</v>
      </c>
      <c r="D25" s="82">
        <f>ฉบับนักเรียน!C25</f>
        <v>43262</v>
      </c>
      <c r="E25" s="48" t="str">
        <f>ฉบับนักเรียน!D25</f>
        <v>นายอิศราสิทธิ์  เลี้ยงเจริญกิจ</v>
      </c>
      <c r="F25" s="32" t="str">
        <f>ฉบับนักเรียน!E25</f>
        <v>ชาย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6/4</v>
      </c>
      <c r="D26" s="82">
        <f>ฉบับนักเรียน!C26</f>
        <v>44546</v>
      </c>
      <c r="E26" s="48" t="str">
        <f>ฉบับนักเรียน!D26</f>
        <v>นายถิรพุทธิ์  เหมือนสุวรรณ</v>
      </c>
      <c r="F26" s="32" t="str">
        <f>ฉบับนักเรียน!E26</f>
        <v>ชาย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6/4</v>
      </c>
      <c r="D27" s="82">
        <f>ฉบับนักเรียน!C27</f>
        <v>44566</v>
      </c>
      <c r="E27" s="48" t="str">
        <f>ฉบับนักเรียน!D27</f>
        <v>นายปฏิภาณ  วิเชียรศรี</v>
      </c>
      <c r="F27" s="32" t="str">
        <f>ฉบับนักเรียน!E27</f>
        <v>ชาย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6/4</v>
      </c>
      <c r="D28" s="82">
        <f>ฉบับนักเรียน!C28</f>
        <v>45077</v>
      </c>
      <c r="E28" s="48" t="str">
        <f>ฉบับนักเรียน!D28</f>
        <v>นายคณาธิป  นอกขุนทด</v>
      </c>
      <c r="F28" s="32" t="str">
        <f>ฉบับนักเรียน!E28</f>
        <v>ชาย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6/4</v>
      </c>
      <c r="D29" s="82">
        <f>ฉบับนักเรียน!C29</f>
        <v>42885</v>
      </c>
      <c r="E29" s="48" t="str">
        <f>ฉบับนักเรียน!D29</f>
        <v>นางสาวพิชชาภา  จงไกรจักร์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6/4</v>
      </c>
      <c r="D30" s="82">
        <f>ฉบับนักเรียน!C30</f>
        <v>42924</v>
      </c>
      <c r="E30" s="48" t="str">
        <f>ฉบับนักเรียน!D30</f>
        <v>นางสาวศรินรัตน์  พจนปัญญารุจน์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6/4</v>
      </c>
      <c r="D31" s="82">
        <f>ฉบับนักเรียน!C31</f>
        <v>42925</v>
      </c>
      <c r="E31" s="48" t="str">
        <f>ฉบับนักเรียน!D31</f>
        <v>นางสาวประภาพร  กลิ่นชวนชื่น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6/4</v>
      </c>
      <c r="D32" s="82">
        <f>ฉบับนักเรียน!C32</f>
        <v>43047</v>
      </c>
      <c r="E32" s="48" t="str">
        <f>ฉบับนักเรียน!D32</f>
        <v>นางสาวอริสา  ถนอมรัตน์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6/4</v>
      </c>
      <c r="D33" s="82">
        <f>ฉบับนักเรียน!C33</f>
        <v>43086</v>
      </c>
      <c r="E33" s="48" t="str">
        <f>ฉบับนักเรียน!D33</f>
        <v>นางสาวศิริปภา  อาญาเมือง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6/4</v>
      </c>
      <c r="D34" s="82">
        <f>ฉบับนักเรียน!C34</f>
        <v>43151</v>
      </c>
      <c r="E34" s="48" t="str">
        <f>ฉบับนักเรียน!D34</f>
        <v>นางสาวฐณัฐฐาษร  สงวนรัตน์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6/4</v>
      </c>
      <c r="D35" s="82">
        <f>ฉบับนักเรียน!C35</f>
        <v>43238</v>
      </c>
      <c r="E35" s="48" t="str">
        <f>ฉบับนักเรียน!D35</f>
        <v>นางสาวปรียาดา  มงคลทอง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6/4</v>
      </c>
      <c r="D36" s="82">
        <f>ฉบับนักเรียน!C36</f>
        <v>43247</v>
      </c>
      <c r="E36" s="48" t="str">
        <f>ฉบับนักเรียน!D36</f>
        <v>นางสาวอรพินท์  วุฒิชิต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6/4</v>
      </c>
      <c r="D37" s="82">
        <f>ฉบับนักเรียน!C37</f>
        <v>43366</v>
      </c>
      <c r="E37" s="48" t="str">
        <f>ฉบับนักเรียน!D37</f>
        <v>นางสาวพิชญาภัทร  วงษ์พรหม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6/4</v>
      </c>
      <c r="D38" s="82">
        <f>ฉบับนักเรียน!C38</f>
        <v>45079</v>
      </c>
      <c r="E38" s="48" t="str">
        <f>ฉบับนักเรียน!D38</f>
        <v>นางสาวสุนทราลักษณ์  กุมแก้ว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5.75" customHeight="1" x14ac:dyDescent="0.5">
      <c r="A39" s="3"/>
      <c r="B39" s="4"/>
      <c r="C39" s="11"/>
      <c r="D39" s="2"/>
      <c r="E39" s="8"/>
      <c r="F39" s="5"/>
      <c r="G39" s="12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5.75" customHeight="1" x14ac:dyDescent="0.5">
      <c r="A40" s="3"/>
      <c r="B40" s="4"/>
      <c r="C40" s="11"/>
      <c r="D40" s="2"/>
      <c r="E40" s="8"/>
      <c r="F40" s="5"/>
      <c r="G40" s="12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s="52" customFormat="1" ht="15.75" customHeight="1" x14ac:dyDescent="0.6">
      <c r="A41" s="46"/>
      <c r="B41" s="68"/>
      <c r="C41" s="77"/>
      <c r="D41" s="51"/>
      <c r="E41" s="59"/>
      <c r="F41" s="60"/>
      <c r="G41" s="78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52" customFormat="1" ht="15.75" customHeight="1" x14ac:dyDescent="0.6">
      <c r="A42" s="46"/>
      <c r="B42" s="68"/>
      <c r="C42" s="77"/>
      <c r="D42" s="51"/>
      <c r="E42" s="59"/>
      <c r="F42" s="60"/>
      <c r="G42" s="78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52" customFormat="1" ht="15.75" customHeight="1" x14ac:dyDescent="0.6">
      <c r="A43" s="46"/>
      <c r="B43" s="68"/>
      <c r="C43" s="77"/>
      <c r="D43" s="51"/>
      <c r="E43" s="59"/>
      <c r="F43" s="60"/>
      <c r="G43" s="78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79"/>
      <c r="C44" s="80"/>
      <c r="D44" s="81"/>
      <c r="E44" s="59"/>
      <c r="F44" s="60"/>
      <c r="G44" s="78"/>
      <c r="H44" s="60"/>
      <c r="I44" s="60"/>
      <c r="J44" s="60"/>
      <c r="K44" s="60"/>
      <c r="L44" s="60"/>
      <c r="M44" s="60"/>
      <c r="N44" s="60"/>
      <c r="O44" s="60"/>
      <c r="P44" s="79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79"/>
      <c r="C45" s="80"/>
      <c r="D45" s="51" t="str">
        <f>report1!D56</f>
        <v>(ลงชื่อ)</v>
      </c>
      <c r="E45" s="59"/>
      <c r="F45" s="60"/>
      <c r="G45" s="78"/>
      <c r="H45" s="60"/>
      <c r="I45" s="60"/>
      <c r="J45" s="60"/>
      <c r="K45" s="60"/>
      <c r="L45" s="60" t="str">
        <f>report1!L56</f>
        <v xml:space="preserve">                 (ลงชื่อ)</v>
      </c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9"/>
      <c r="C46" s="80"/>
      <c r="D46" s="51"/>
      <c r="E46" s="60" t="str">
        <f>report1!E57</f>
        <v>นายศุภมิตร ดีโท</v>
      </c>
      <c r="F46" s="60"/>
      <c r="G46" s="78"/>
      <c r="H46" s="60"/>
      <c r="I46" s="60"/>
      <c r="J46" s="60"/>
      <c r="K46" s="60"/>
      <c r="L46" s="60"/>
      <c r="M46" s="60"/>
      <c r="N46" s="102">
        <f>report1!N57</f>
        <v>0</v>
      </c>
      <c r="O46" s="92"/>
      <c r="P46" s="92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9"/>
      <c r="C47" s="80"/>
      <c r="D47" s="51"/>
      <c r="E47" s="60" t="str">
        <f>report1!E58</f>
        <v xml:space="preserve">      ครูที่ปรึกษา</v>
      </c>
      <c r="F47" s="60"/>
      <c r="G47" s="78"/>
      <c r="H47" s="60"/>
      <c r="I47" s="60"/>
      <c r="J47" s="60"/>
      <c r="K47" s="60"/>
      <c r="L47" s="60"/>
      <c r="M47" s="60"/>
      <c r="N47" s="102" t="str">
        <f>report1!N58</f>
        <v>ครูที่ปรึกษา</v>
      </c>
      <c r="O47" s="92"/>
      <c r="P47" s="92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5.75" customHeight="1" x14ac:dyDescent="0.5">
      <c r="A49" s="3"/>
      <c r="B49" s="13"/>
      <c r="C49" s="14"/>
      <c r="D49" s="16"/>
      <c r="E49" s="17"/>
      <c r="F49" s="15"/>
      <c r="G49" s="18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5.75" customHeight="1" x14ac:dyDescent="0.5">
      <c r="A50" s="3"/>
      <c r="B50" s="13"/>
      <c r="C50" s="14"/>
      <c r="D50" s="16"/>
      <c r="E50" s="17"/>
      <c r="F50" s="15"/>
      <c r="G50" s="18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8.75" customHeight="1" x14ac:dyDescent="0.5">
      <c r="A56" s="10"/>
      <c r="B56" s="13"/>
      <c r="C56" s="13"/>
      <c r="D56" s="19"/>
      <c r="E56" s="20"/>
      <c r="F56" s="13"/>
      <c r="G56" s="21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8.75" customHeight="1" x14ac:dyDescent="0.5">
      <c r="A57" s="3"/>
      <c r="B57" s="3"/>
      <c r="C57" s="3"/>
      <c r="D57" s="6"/>
      <c r="E57" s="3"/>
      <c r="F57" s="3"/>
      <c r="G57" s="22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3"/>
      <c r="B58" s="3"/>
      <c r="C58" s="3"/>
      <c r="D58" s="6"/>
      <c r="E58" s="6"/>
      <c r="F58" s="3"/>
      <c r="G58" s="22"/>
      <c r="H58" s="3"/>
      <c r="I58" s="3"/>
      <c r="J58" s="3"/>
      <c r="K58" s="3"/>
      <c r="L58" s="3"/>
      <c r="M58" s="3"/>
      <c r="N58" s="108"/>
      <c r="O58" s="109"/>
      <c r="P58" s="10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6"/>
      <c r="F59" s="3"/>
      <c r="G59" s="22"/>
      <c r="H59" s="3"/>
      <c r="I59" s="3"/>
      <c r="J59" s="3"/>
      <c r="K59" s="3"/>
      <c r="L59" s="3"/>
      <c r="M59" s="17"/>
      <c r="N59" s="108"/>
      <c r="O59" s="109"/>
      <c r="P59" s="10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</sheetData>
  <mergeCells count="7">
    <mergeCell ref="N58:P58"/>
    <mergeCell ref="N59:P59"/>
    <mergeCell ref="B2:F2"/>
    <mergeCell ref="H2:S2"/>
    <mergeCell ref="B3:F3"/>
    <mergeCell ref="N46:P46"/>
    <mergeCell ref="N47:P47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1" t="s">
        <v>88</v>
      </c>
      <c r="C1" s="112"/>
      <c r="D1" s="112"/>
      <c r="E1" s="112"/>
      <c r="F1" s="112"/>
      <c r="G1" s="112"/>
      <c r="H1" s="112"/>
      <c r="I1" s="111" t="s">
        <v>99</v>
      </c>
      <c r="J1" s="112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COUNTIF(summary!H5:'summary'!H55,"=ปกติ")</f>
        <v>34</v>
      </c>
      <c r="E10" s="46">
        <f>COUNTIF(summary!J5:'summary'!J55,"=ปกติ")</f>
        <v>34</v>
      </c>
      <c r="F10" s="46">
        <f>COUNTIF(summary!L5:'summary'!L55,"=ปกติ")</f>
        <v>34</v>
      </c>
      <c r="G10" s="46">
        <f>COUNTIF(summary!N5:'summary'!N55,"=ปกติ")</f>
        <v>34</v>
      </c>
      <c r="H10" s="51" t="s">
        <v>94</v>
      </c>
      <c r="I10" s="46">
        <f>COUNTIF(summary!P5:'summary'!P55,"=มีจุดแข็ง")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COUNTIF(summary!H5:'summary'!H55,"=เสี่ยง")</f>
        <v>0</v>
      </c>
      <c r="E11" s="46">
        <f>COUNTIF(summary!J5:'summary'!J55,"=เสี่ยง")</f>
        <v>0</v>
      </c>
      <c r="F11" s="46">
        <f>COUNTIF(summary!L5:'summary'!L55,"=เสี่ยง")</f>
        <v>0</v>
      </c>
      <c r="G11" s="46">
        <f>COUNTIF(summary!N5:'summary'!N55,"=เสี่ยง")</f>
        <v>0</v>
      </c>
      <c r="H11" s="46" t="s">
        <v>96</v>
      </c>
      <c r="I11" s="46">
        <f>COUNTIF(summary!P5:'summary'!P55,"=ไม่มีจุดแข็ง")</f>
        <v>34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COUNTIF(summary!H5:'summary'!H55,"=มีปัญหา")</f>
        <v>0</v>
      </c>
      <c r="E12" s="46">
        <f>COUNTIF(summary!J5:'summary'!J55,"=มีปัญหา")</f>
        <v>0</v>
      </c>
      <c r="F12" s="46">
        <f>COUNTIF(summary!L5:'summary'!L55,"=มีปัญหา")</f>
        <v>0</v>
      </c>
      <c r="G12" s="46">
        <f>COUNTIF(summary!N5:'summary'!N55,"=มีปัญหา")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COUNTIF(summary!S5:'summary'!S55,"=ปกติ")</f>
        <v>34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COUNTIF(summary!S5:'summary'!S55,"=เสี่ยง")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COUNTIF(summary!S5:'summary'!S55,"=มีปัญหา")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1" t="s">
        <v>62</v>
      </c>
      <c r="C51" s="92"/>
      <c r="D51" s="92"/>
      <c r="E51" s="92"/>
      <c r="F51" s="46"/>
      <c r="G51" s="101" t="s">
        <v>62</v>
      </c>
      <c r="H51" s="92"/>
      <c r="I51" s="92"/>
      <c r="J51" s="92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1" t="str">
        <f>summary!E46</f>
        <v>นายศุภมิตร ดีโท</v>
      </c>
      <c r="C52" s="92"/>
      <c r="D52" s="92"/>
      <c r="E52" s="92"/>
      <c r="F52" s="46"/>
      <c r="G52" s="91">
        <f>summary!N46</f>
        <v>0</v>
      </c>
      <c r="H52" s="92"/>
      <c r="I52" s="92"/>
      <c r="J52" s="92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1" t="s">
        <v>63</v>
      </c>
      <c r="C53" s="92"/>
      <c r="D53" s="92"/>
      <c r="E53" s="92"/>
      <c r="F53" s="46"/>
      <c r="G53" s="91" t="s">
        <v>63</v>
      </c>
      <c r="H53" s="92"/>
      <c r="I53" s="92"/>
      <c r="J53" s="92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3" t="s">
        <v>0</v>
      </c>
      <c r="B2" s="94"/>
      <c r="C2" s="94"/>
      <c r="D2" s="94"/>
      <c r="E2" s="95"/>
      <c r="F2" s="96" t="s">
        <v>64</v>
      </c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5"/>
      <c r="AE2" s="42"/>
      <c r="AF2" s="97" t="s">
        <v>2</v>
      </c>
      <c r="AG2" s="43"/>
      <c r="AH2" s="43"/>
      <c r="AI2" s="97" t="s">
        <v>3</v>
      </c>
      <c r="AJ2" s="43"/>
      <c r="AK2" s="43"/>
      <c r="AL2" s="43"/>
      <c r="AM2" s="97" t="s">
        <v>4</v>
      </c>
      <c r="AN2" s="43"/>
      <c r="AO2" s="43"/>
      <c r="AP2" s="43"/>
      <c r="AQ2" s="97" t="s">
        <v>5</v>
      </c>
      <c r="AR2" s="43"/>
      <c r="AS2" s="97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3" t="str">
        <f>ฉบับนักเรียน!A3</f>
        <v xml:space="preserve">นายศุภมิตร ดีโท  </v>
      </c>
      <c r="B3" s="94"/>
      <c r="C3" s="94"/>
      <c r="D3" s="94"/>
      <c r="E3" s="95"/>
      <c r="F3" s="93" t="s">
        <v>7</v>
      </c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5"/>
      <c r="AE3" s="42"/>
      <c r="AF3" s="98"/>
      <c r="AG3" s="43"/>
      <c r="AH3" s="43"/>
      <c r="AI3" s="98"/>
      <c r="AJ3" s="43"/>
      <c r="AK3" s="43"/>
      <c r="AL3" s="43"/>
      <c r="AM3" s="98"/>
      <c r="AN3" s="43"/>
      <c r="AO3" s="43"/>
      <c r="AP3" s="43"/>
      <c r="AQ3" s="98"/>
      <c r="AR3" s="43"/>
      <c r="AS3" s="98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9"/>
      <c r="AG4" s="43"/>
      <c r="AH4" s="43"/>
      <c r="AI4" s="99"/>
      <c r="AJ4" s="43"/>
      <c r="AK4" s="43"/>
      <c r="AL4" s="43"/>
      <c r="AM4" s="99"/>
      <c r="AN4" s="43"/>
      <c r="AO4" s="43"/>
      <c r="AP4" s="43"/>
      <c r="AQ4" s="99"/>
      <c r="AR4" s="43"/>
      <c r="AS4" s="99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134</v>
      </c>
      <c r="C5" s="113">
        <v>42403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1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1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1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1" si="12">SUM(K5,P5,S5,X5,AB5)</f>
        <v>0</v>
      </c>
      <c r="AR5" s="44">
        <f t="shared" ref="AR5:AR48" si="13">F5+I5+N5+V5+Y5</f>
        <v>0</v>
      </c>
      <c r="AS5" s="44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134</v>
      </c>
      <c r="C6" s="114">
        <v>42827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134</v>
      </c>
      <c r="C7" s="114">
        <v>42829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134</v>
      </c>
      <c r="C8" s="114">
        <v>42858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134</v>
      </c>
      <c r="C9" s="115">
        <v>42893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134</v>
      </c>
      <c r="C10" s="115">
        <v>42906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134</v>
      </c>
      <c r="C11" s="115">
        <v>43015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134</v>
      </c>
      <c r="C12" s="115">
        <v>43019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134</v>
      </c>
      <c r="C13" s="115">
        <v>43055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134</v>
      </c>
      <c r="C14" s="115">
        <v>43096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134</v>
      </c>
      <c r="C15" s="115">
        <v>43105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134</v>
      </c>
      <c r="C16" s="115">
        <v>43142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134</v>
      </c>
      <c r="C17" s="115">
        <v>43171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134</v>
      </c>
      <c r="C18" s="115">
        <v>43178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134</v>
      </c>
      <c r="C19" s="115">
        <v>43213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134</v>
      </c>
      <c r="C20" s="115">
        <v>43215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134</v>
      </c>
      <c r="C21" s="115">
        <v>43251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134</v>
      </c>
      <c r="C22" s="115">
        <v>43255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134</v>
      </c>
      <c r="C23" s="115">
        <v>43258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134</v>
      </c>
      <c r="C24" s="115">
        <v>43260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134</v>
      </c>
      <c r="C25" s="115">
        <v>43262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134</v>
      </c>
      <c r="C26" s="115">
        <v>44546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134</v>
      </c>
      <c r="C27" s="115">
        <v>44566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134</v>
      </c>
      <c r="C28" s="116">
        <v>45077</v>
      </c>
      <c r="D28" s="30" t="s">
        <v>123</v>
      </c>
      <c r="E28" s="44" t="s">
        <v>67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134</v>
      </c>
      <c r="C29" s="114">
        <v>42885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134</v>
      </c>
      <c r="C30" s="115">
        <v>42924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134</v>
      </c>
      <c r="C31" s="115">
        <v>42925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134</v>
      </c>
      <c r="C32" s="115">
        <v>43047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134</v>
      </c>
      <c r="C33" s="115">
        <v>43086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134</v>
      </c>
      <c r="C34" s="115">
        <v>43151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134</v>
      </c>
      <c r="C35" s="115">
        <v>43238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134</v>
      </c>
      <c r="C36" s="115">
        <v>43247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134</v>
      </c>
      <c r="C37" s="115">
        <v>43366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134</v>
      </c>
      <c r="C38" s="116">
        <v>45079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/>
      <c r="C39" s="89"/>
      <c r="D39" s="30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/>
      <c r="C40" s="90"/>
      <c r="D40" s="30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/>
      <c r="C41" s="90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8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2" t="s">
        <v>135</v>
      </c>
      <c r="D57" s="103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2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B39" sqref="B39:AS4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4" t="s">
        <v>0</v>
      </c>
      <c r="B2" s="94"/>
      <c r="C2" s="94"/>
      <c r="D2" s="94"/>
      <c r="E2" s="95"/>
      <c r="F2" s="105" t="s">
        <v>69</v>
      </c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5"/>
      <c r="AE2" s="30"/>
      <c r="AF2" s="97" t="s">
        <v>2</v>
      </c>
      <c r="AG2" s="43"/>
      <c r="AH2" s="43"/>
      <c r="AI2" s="97" t="s">
        <v>3</v>
      </c>
      <c r="AJ2" s="43"/>
      <c r="AK2" s="43"/>
      <c r="AL2" s="43"/>
      <c r="AM2" s="97" t="s">
        <v>4</v>
      </c>
      <c r="AN2" s="43"/>
      <c r="AO2" s="43"/>
      <c r="AP2" s="43"/>
      <c r="AQ2" s="97" t="s">
        <v>5</v>
      </c>
      <c r="AR2" s="43"/>
      <c r="AS2" s="97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3" t="str">
        <f>ฉบับนักเรียน!A3</f>
        <v xml:space="preserve">นายศุภมิตร ดีโท  </v>
      </c>
      <c r="B3" s="94"/>
      <c r="C3" s="94"/>
      <c r="D3" s="94"/>
      <c r="E3" s="95"/>
      <c r="F3" s="104" t="s">
        <v>7</v>
      </c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5"/>
      <c r="AE3" s="30"/>
      <c r="AF3" s="98"/>
      <c r="AG3" s="43"/>
      <c r="AH3" s="43"/>
      <c r="AI3" s="98"/>
      <c r="AJ3" s="43"/>
      <c r="AK3" s="43"/>
      <c r="AL3" s="43"/>
      <c r="AM3" s="98"/>
      <c r="AN3" s="43"/>
      <c r="AO3" s="43"/>
      <c r="AP3" s="43"/>
      <c r="AQ3" s="98"/>
      <c r="AR3" s="43"/>
      <c r="AS3" s="98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9"/>
      <c r="AG4" s="43"/>
      <c r="AH4" s="43"/>
      <c r="AI4" s="99"/>
      <c r="AJ4" s="43"/>
      <c r="AK4" s="43"/>
      <c r="AL4" s="43"/>
      <c r="AM4" s="99"/>
      <c r="AN4" s="43"/>
      <c r="AO4" s="43"/>
      <c r="AP4" s="43"/>
      <c r="AQ4" s="99"/>
      <c r="AR4" s="43"/>
      <c r="AS4" s="99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6/4</v>
      </c>
      <c r="C5" s="55">
        <f>ฉบับนักเรียน!C5</f>
        <v>42403</v>
      </c>
      <c r="D5" s="56" t="str">
        <f>ฉบับครู!D5</f>
        <v>นายปกรณ์  สัตย์ไพศาลกิจ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1" si="1">SUM(H5,M5,R5,U5,AC5)</f>
        <v>0</v>
      </c>
      <c r="AG5" s="26" t="b">
        <f t="shared" ref="AG5:AG41" si="2">IF(L5=3,1,IF(L5=2,2,IF(L5=1,3)))</f>
        <v>0</v>
      </c>
      <c r="AH5" s="26">
        <f t="shared" ref="AH5:AH41" si="3">J5+L5+Q5+W5+AA5</f>
        <v>0</v>
      </c>
      <c r="AI5" s="26">
        <f t="shared" ref="AI5:AI41" si="4">SUM(J5,L5,Q5,W5,AA5)</f>
        <v>0</v>
      </c>
      <c r="AJ5" s="26" t="b">
        <f t="shared" ref="AJ5:AJ41" si="5">IF(Z5=3,1,IF(Z5=2,2,IF(Z5=1,3)))</f>
        <v>0</v>
      </c>
      <c r="AK5" s="26" t="b">
        <f t="shared" ref="AK5:AK41" si="6">IF(AD5=3,1,IF(AD5=2,2,IF(AD5=1,3)))</f>
        <v>0</v>
      </c>
      <c r="AL5" s="26">
        <f t="shared" ref="AL5:AL41" si="7">G5+O5+T5+Z5+AD5</f>
        <v>0</v>
      </c>
      <c r="AM5" s="26">
        <f t="shared" ref="AM5:AM41" si="8">SUM(G5,O5,T5,Z5,AD5)</f>
        <v>0</v>
      </c>
      <c r="AN5" s="26" t="b">
        <f t="shared" ref="AN5:AN41" si="9">IF(P5=3,1,IF(P5=2,2,IF(P5=1,3)))</f>
        <v>0</v>
      </c>
      <c r="AO5" s="26" t="b">
        <f t="shared" ref="AO5:AO41" si="10">IF(S5=3,1,IF(S5=2,2,IF(S5=1,3)))</f>
        <v>0</v>
      </c>
      <c r="AP5" s="26">
        <f t="shared" ref="AP5:AP41" si="11">K5+P5+S5+X5+AB5</f>
        <v>0</v>
      </c>
      <c r="AQ5" s="26">
        <f t="shared" ref="AQ5:AQ41" si="12">SUM(K5,P5,S5,X5,AB5)</f>
        <v>0</v>
      </c>
      <c r="AR5" s="26">
        <f t="shared" ref="AR5:AR41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6/4</v>
      </c>
      <c r="C6" s="55">
        <f>ฉบับนักเรียน!C6</f>
        <v>42827</v>
      </c>
      <c r="D6" s="58" t="str">
        <f>ฉบับนักเรียน!D6</f>
        <v>นายวชิรธร  เขียนแก้ว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6/4</v>
      </c>
      <c r="C7" s="55">
        <f>ฉบับนักเรียน!C7</f>
        <v>42829</v>
      </c>
      <c r="D7" s="58" t="str">
        <f>ฉบับนักเรียน!D7</f>
        <v>นายวันจักร  ตุ้มทอง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6/4</v>
      </c>
      <c r="C8" s="55">
        <f>ฉบับนักเรียน!C8</f>
        <v>42858</v>
      </c>
      <c r="D8" s="58" t="str">
        <f>ฉบับนักเรียน!D8</f>
        <v>นายโชติวัฒน์  ช้างเนียม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6/4</v>
      </c>
      <c r="C9" s="55">
        <f>ฉบับนักเรียน!C9</f>
        <v>42893</v>
      </c>
      <c r="D9" s="58" t="str">
        <f>ฉบับนักเรียน!D9</f>
        <v>นายชยพล  จิตรัตน์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6/4</v>
      </c>
      <c r="C10" s="55">
        <f>ฉบับนักเรียน!C10</f>
        <v>42906</v>
      </c>
      <c r="D10" s="58" t="str">
        <f>ฉบับนักเรียน!D10</f>
        <v>นายทัตธน  งามประดิษฐ์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6/4</v>
      </c>
      <c r="C11" s="55">
        <f>ฉบับนักเรียน!C11</f>
        <v>43015</v>
      </c>
      <c r="D11" s="58" t="str">
        <f>ฉบับนักเรียน!D11</f>
        <v>นายธิติกร  อนุศักดิ์พิทยา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6/4</v>
      </c>
      <c r="C12" s="55">
        <f>ฉบับนักเรียน!C12</f>
        <v>43019</v>
      </c>
      <c r="D12" s="58" t="str">
        <f>ฉบับนักเรียน!D12</f>
        <v>นายภูมิพัฒน์  พรมโพธิ์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6/4</v>
      </c>
      <c r="C13" s="55">
        <f>ฉบับนักเรียน!C13</f>
        <v>43055</v>
      </c>
      <c r="D13" s="58" t="str">
        <f>ฉบับนักเรียน!D13</f>
        <v>นายณัฐวุฒิ  มากเจริญ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6/4</v>
      </c>
      <c r="C14" s="55">
        <f>ฉบับนักเรียน!C14</f>
        <v>43096</v>
      </c>
      <c r="D14" s="58" t="str">
        <f>ฉบับนักเรียน!D14</f>
        <v>นายธีรธร  แพ่งยัง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6/4</v>
      </c>
      <c r="C15" s="55">
        <f>ฉบับนักเรียน!C15</f>
        <v>43105</v>
      </c>
      <c r="D15" s="58" t="str">
        <f>ฉบับนักเรียน!D15</f>
        <v>นายเอกอรุณ  ตระการสวัสดิ์ศรี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6/4</v>
      </c>
      <c r="C16" s="55">
        <f>ฉบับนักเรียน!C16</f>
        <v>43142</v>
      </c>
      <c r="D16" s="58" t="str">
        <f>ฉบับนักเรียน!D16</f>
        <v>นายวาทิต  ดอนม่วงไพร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6/4</v>
      </c>
      <c r="C17" s="55">
        <f>ฉบับนักเรียน!C17</f>
        <v>43171</v>
      </c>
      <c r="D17" s="58" t="str">
        <f>ฉบับนักเรียน!D17</f>
        <v>นายณัฐชนนท์  โอฬารนภาลัย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6/4</v>
      </c>
      <c r="C18" s="55">
        <f>ฉบับนักเรียน!C18</f>
        <v>43178</v>
      </c>
      <c r="D18" s="58" t="str">
        <f>ฉบับนักเรียน!D18</f>
        <v>นายภวัต  กิตติธนากร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6/4</v>
      </c>
      <c r="C19" s="55">
        <f>ฉบับนักเรียน!C19</f>
        <v>43213</v>
      </c>
      <c r="D19" s="58" t="str">
        <f>ฉบับนักเรียน!D19</f>
        <v>นายธนภัทร  วิโรจน์เตชะ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6/4</v>
      </c>
      <c r="C20" s="55">
        <f>ฉบับนักเรียน!C20</f>
        <v>43215</v>
      </c>
      <c r="D20" s="58" t="str">
        <f>ฉบับนักเรียน!D20</f>
        <v>นายปภังกร  มงคลนรกิจ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6/4</v>
      </c>
      <c r="C21" s="55">
        <f>ฉบับนักเรียน!C21</f>
        <v>43251</v>
      </c>
      <c r="D21" s="58" t="str">
        <f>ฉบับนักเรียน!D21</f>
        <v>นายชนะพล  ทองพูล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6/4</v>
      </c>
      <c r="C22" s="55">
        <f>ฉบับนักเรียน!C22</f>
        <v>43255</v>
      </c>
      <c r="D22" s="58" t="str">
        <f>ฉบับนักเรียน!D22</f>
        <v>นายปัณณวิชญ์  ร้อยมาลี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6/4</v>
      </c>
      <c r="C23" s="55">
        <f>ฉบับนักเรียน!C23</f>
        <v>43258</v>
      </c>
      <c r="D23" s="58" t="str">
        <f>ฉบับนักเรียน!D23</f>
        <v>นายภูวดล  เข็มทอง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6/4</v>
      </c>
      <c r="C24" s="55">
        <f>ฉบับนักเรียน!C24</f>
        <v>43260</v>
      </c>
      <c r="D24" s="58" t="str">
        <f>ฉบับนักเรียน!D24</f>
        <v>นายวันชัย  มีวงษ์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6/4</v>
      </c>
      <c r="C25" s="55">
        <f>ฉบับนักเรียน!C25</f>
        <v>43262</v>
      </c>
      <c r="D25" s="58" t="str">
        <f>ฉบับนักเรียน!D25</f>
        <v>นายอิศราสิทธิ์  เลี้ยงเจริญกิจ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6/4</v>
      </c>
      <c r="C26" s="55">
        <f>ฉบับนักเรียน!C26</f>
        <v>44546</v>
      </c>
      <c r="D26" s="58" t="str">
        <f>ฉบับนักเรียน!D26</f>
        <v>นายถิรพุทธิ์  เหมือนสุวรรณ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6/4</v>
      </c>
      <c r="C27" s="55">
        <f>ฉบับนักเรียน!C27</f>
        <v>44566</v>
      </c>
      <c r="D27" s="58" t="str">
        <f>ฉบับนักเรียน!D27</f>
        <v>นายปฏิภาณ  วิเชียรศรี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6/4</v>
      </c>
      <c r="C28" s="55">
        <f>ฉบับนักเรียน!C28</f>
        <v>45077</v>
      </c>
      <c r="D28" s="58" t="str">
        <f>ฉบับนักเรียน!D28</f>
        <v>นายคณาธิป  นอกขุนทด</v>
      </c>
      <c r="E28" s="26" t="str">
        <f>ฉบับนักเรียน!E28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6/4</v>
      </c>
      <c r="C29" s="55">
        <f>ฉบับนักเรียน!C29</f>
        <v>42885</v>
      </c>
      <c r="D29" s="58" t="str">
        <f>ฉบับนักเรียน!D29</f>
        <v>นางสาวพิชชาภา  จงไกรจักร์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6/4</v>
      </c>
      <c r="C30" s="55">
        <f>ฉบับนักเรียน!C30</f>
        <v>42924</v>
      </c>
      <c r="D30" s="58" t="str">
        <f>ฉบับนักเรียน!D30</f>
        <v>นางสาวศรินรัตน์  พจนปัญญารุจน์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6/4</v>
      </c>
      <c r="C31" s="55">
        <f>ฉบับนักเรียน!C31</f>
        <v>42925</v>
      </c>
      <c r="D31" s="58" t="str">
        <f>ฉบับนักเรียน!D31</f>
        <v>นางสาวประภาพร  กลิ่นชวนชื่น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6/4</v>
      </c>
      <c r="C32" s="55">
        <f>ฉบับนักเรียน!C32</f>
        <v>43047</v>
      </c>
      <c r="D32" s="58" t="str">
        <f>ฉบับนักเรียน!D32</f>
        <v>นางสาวอริสา  ถนอมรัตน์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6/4</v>
      </c>
      <c r="C33" s="55">
        <f>ฉบับนักเรียน!C33</f>
        <v>43086</v>
      </c>
      <c r="D33" s="58" t="str">
        <f>ฉบับนักเรียน!D33</f>
        <v>นางสาวศิริปภา  อาญาเมือง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6/4</v>
      </c>
      <c r="C34" s="55">
        <f>ฉบับนักเรียน!C34</f>
        <v>43151</v>
      </c>
      <c r="D34" s="58" t="str">
        <f>ฉบับนักเรียน!D34</f>
        <v>นางสาวฐณัฐฐาษร  สงวนรัตน์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6/4</v>
      </c>
      <c r="C35" s="55">
        <f>ฉบับนักเรียน!C35</f>
        <v>43238</v>
      </c>
      <c r="D35" s="58" t="str">
        <f>ฉบับนักเรียน!D35</f>
        <v>นางสาวปรียาดา  มงคลทอง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6/4</v>
      </c>
      <c r="C36" s="55">
        <f>ฉบับนักเรียน!C36</f>
        <v>43247</v>
      </c>
      <c r="D36" s="58" t="str">
        <f>ฉบับนักเรียน!D36</f>
        <v>นางสาวอรพินท์  วุฒิชิต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6/4</v>
      </c>
      <c r="C37" s="55">
        <f>ฉบับนักเรียน!C37</f>
        <v>43366</v>
      </c>
      <c r="D37" s="58" t="str">
        <f>ฉบับนักเรียน!D37</f>
        <v>นางสาวพิชญาภัทร  วงษ์พรหม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6/4</v>
      </c>
      <c r="C38" s="55">
        <f>ฉบับนักเรียน!C38</f>
        <v>45079</v>
      </c>
      <c r="D38" s="58" t="str">
        <f>ฉบับนักเรียน!D38</f>
        <v>นางสาวสุนทราลักษณ์  กุมแก้ว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/>
      <c r="C39" s="55"/>
      <c r="D39" s="58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/>
      <c r="C40" s="55"/>
      <c r="D40" s="58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2" t="s">
        <v>135</v>
      </c>
      <c r="D57" s="103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2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39" sqref="C39:S41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3" t="s">
        <v>0</v>
      </c>
      <c r="C2" s="94"/>
      <c r="D2" s="94"/>
      <c r="E2" s="94"/>
      <c r="F2" s="95"/>
      <c r="G2" s="106" t="s">
        <v>70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93" t="s">
        <v>71</v>
      </c>
      <c r="H3" s="95"/>
      <c r="I3" s="93" t="s">
        <v>72</v>
      </c>
      <c r="J3" s="95"/>
      <c r="K3" s="93" t="s">
        <v>73</v>
      </c>
      <c r="L3" s="95"/>
      <c r="M3" s="93" t="s">
        <v>74</v>
      </c>
      <c r="N3" s="95"/>
      <c r="O3" s="93" t="s">
        <v>75</v>
      </c>
      <c r="P3" s="95"/>
      <c r="Q3" s="61"/>
      <c r="R3" s="93" t="s">
        <v>76</v>
      </c>
      <c r="S3" s="95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6/4</v>
      </c>
      <c r="D5" s="55">
        <f>ฉบับนักเรียน!C5</f>
        <v>42403</v>
      </c>
      <c r="E5" s="58" t="str">
        <f>ฉบับนักเรียน!D5</f>
        <v>นายปกรณ์  สัตย์ไพศาลกิจ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6/4</v>
      </c>
      <c r="D6" s="55">
        <f>ฉบับนักเรียน!C6</f>
        <v>42827</v>
      </c>
      <c r="E6" s="58" t="str">
        <f>ฉบับนักเรียน!D6</f>
        <v>นายวชิรธร  เขียนแก้ว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6/4</v>
      </c>
      <c r="D7" s="55">
        <f>ฉบับนักเรียน!C7</f>
        <v>42829</v>
      </c>
      <c r="E7" s="58" t="str">
        <f>ฉบับนักเรียน!D7</f>
        <v>นายวันจักร  ตุ้มทอง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6/4</v>
      </c>
      <c r="D8" s="55">
        <f>ฉบับนักเรียน!C8</f>
        <v>42858</v>
      </c>
      <c r="E8" s="58" t="str">
        <f>ฉบับนักเรียน!D8</f>
        <v>นายโชติวัฒน์  ช้างเนียม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6/4</v>
      </c>
      <c r="D9" s="55">
        <f>ฉบับนักเรียน!C9</f>
        <v>42893</v>
      </c>
      <c r="E9" s="58" t="str">
        <f>ฉบับนักเรียน!D9</f>
        <v>นายชยพล  จิตรัตน์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6/4</v>
      </c>
      <c r="D10" s="55">
        <f>ฉบับนักเรียน!C10</f>
        <v>42906</v>
      </c>
      <c r="E10" s="58" t="str">
        <f>ฉบับนักเรียน!D10</f>
        <v>นายทัตธน  งามประดิษฐ์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6/4</v>
      </c>
      <c r="D11" s="55">
        <f>ฉบับนักเรียน!C11</f>
        <v>43015</v>
      </c>
      <c r="E11" s="58" t="str">
        <f>ฉบับนักเรียน!D11</f>
        <v>นายธิติกร  อนุศักดิ์พิทยา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6/4</v>
      </c>
      <c r="D12" s="55">
        <f>ฉบับนักเรียน!C12</f>
        <v>43019</v>
      </c>
      <c r="E12" s="58" t="str">
        <f>ฉบับนักเรียน!D12</f>
        <v>นายภูมิพัฒน์  พรมโพธิ์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6/4</v>
      </c>
      <c r="D13" s="55">
        <f>ฉบับนักเรียน!C13</f>
        <v>43055</v>
      </c>
      <c r="E13" s="58" t="str">
        <f>ฉบับนักเรียน!D13</f>
        <v>นายณัฐวุฒิ  มากเจริญ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6/4</v>
      </c>
      <c r="D14" s="55">
        <f>ฉบับนักเรียน!C14</f>
        <v>43096</v>
      </c>
      <c r="E14" s="58" t="str">
        <f>ฉบับนักเรียน!D14</f>
        <v>นายธีรธร  แพ่งยัง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6/4</v>
      </c>
      <c r="D15" s="55">
        <f>ฉบับนักเรียน!C15</f>
        <v>43105</v>
      </c>
      <c r="E15" s="58" t="str">
        <f>ฉบับนักเรียน!D15</f>
        <v>นายเอกอรุณ  ตระการสวัสดิ์ศรี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6/4</v>
      </c>
      <c r="D16" s="55">
        <f>ฉบับนักเรียน!C16</f>
        <v>43142</v>
      </c>
      <c r="E16" s="58" t="str">
        <f>ฉบับนักเรียน!D16</f>
        <v>นายวาทิต  ดอนม่วงไพร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6/4</v>
      </c>
      <c r="D17" s="55">
        <f>ฉบับนักเรียน!C17</f>
        <v>43171</v>
      </c>
      <c r="E17" s="58" t="str">
        <f>ฉบับนักเรียน!D17</f>
        <v>นายณัฐชนนท์  โอฬารนภาลัย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6/4</v>
      </c>
      <c r="D18" s="55">
        <f>ฉบับนักเรียน!C18</f>
        <v>43178</v>
      </c>
      <c r="E18" s="58" t="str">
        <f>ฉบับนักเรียน!D18</f>
        <v>นายภวัต  กิตติธนากร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6/4</v>
      </c>
      <c r="D19" s="55">
        <f>ฉบับนักเรียน!C19</f>
        <v>43213</v>
      </c>
      <c r="E19" s="58" t="str">
        <f>ฉบับนักเรียน!D19</f>
        <v>นายธนภัทร  วิโรจน์เตชะ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6/4</v>
      </c>
      <c r="D20" s="55">
        <f>ฉบับนักเรียน!C20</f>
        <v>43215</v>
      </c>
      <c r="E20" s="58" t="str">
        <f>ฉบับนักเรียน!D20</f>
        <v>นายปภังกร  มงคลนรกิจ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6/4</v>
      </c>
      <c r="D21" s="55">
        <f>ฉบับนักเรียน!C21</f>
        <v>43251</v>
      </c>
      <c r="E21" s="58" t="str">
        <f>ฉบับนักเรียน!D21</f>
        <v>นายชนะพล  ทองพูล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6/4</v>
      </c>
      <c r="D22" s="55">
        <f>ฉบับนักเรียน!C22</f>
        <v>43255</v>
      </c>
      <c r="E22" s="58" t="str">
        <f>ฉบับนักเรียน!D22</f>
        <v>นายปัณณวิชญ์  ร้อยมาลี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6/4</v>
      </c>
      <c r="D23" s="55">
        <f>ฉบับนักเรียน!C23</f>
        <v>43258</v>
      </c>
      <c r="E23" s="58" t="str">
        <f>ฉบับนักเรียน!D23</f>
        <v>นายภูวดล  เข็มทอง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6/4</v>
      </c>
      <c r="D24" s="55">
        <f>ฉบับนักเรียน!C24</f>
        <v>43260</v>
      </c>
      <c r="E24" s="58" t="str">
        <f>ฉบับนักเรียน!D24</f>
        <v>นายวันชัย  มีวงษ์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6/4</v>
      </c>
      <c r="D25" s="55">
        <f>ฉบับนักเรียน!C25</f>
        <v>43262</v>
      </c>
      <c r="E25" s="58" t="str">
        <f>ฉบับนักเรียน!D25</f>
        <v>นายอิศราสิทธิ์  เลี้ยงเจริญกิจ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6/4</v>
      </c>
      <c r="D26" s="55">
        <f>ฉบับนักเรียน!C26</f>
        <v>44546</v>
      </c>
      <c r="E26" s="58" t="str">
        <f>ฉบับนักเรียน!D26</f>
        <v>นายถิรพุทธิ์  เหมือนสุวรรณ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6/4</v>
      </c>
      <c r="D27" s="55">
        <f>ฉบับนักเรียน!C27</f>
        <v>44566</v>
      </c>
      <c r="E27" s="58" t="str">
        <f>ฉบับนักเรียน!D27</f>
        <v>นายปฏิภาณ  วิเชียรศรี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6/4</v>
      </c>
      <c r="D28" s="55">
        <f>ฉบับนักเรียน!C28</f>
        <v>45077</v>
      </c>
      <c r="E28" s="58" t="str">
        <f>ฉบับนักเรียน!D28</f>
        <v>นายคณาธิป  นอกขุนทด</v>
      </c>
      <c r="F28" s="26" t="str">
        <f>ฉบับนักเรียน!E28</f>
        <v>ชาย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6/4</v>
      </c>
      <c r="D29" s="55">
        <f>ฉบับนักเรียน!C29</f>
        <v>42885</v>
      </c>
      <c r="E29" s="58" t="str">
        <f>ฉบับนักเรียน!D29</f>
        <v>นางสาวพิชชาภา  จงไกรจักร์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6/4</v>
      </c>
      <c r="D30" s="55">
        <f>ฉบับนักเรียน!C30</f>
        <v>42924</v>
      </c>
      <c r="E30" s="58" t="str">
        <f>ฉบับนักเรียน!D30</f>
        <v>นางสาวศรินรัตน์  พจนปัญญารุจน์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6/4</v>
      </c>
      <c r="D31" s="55">
        <f>ฉบับนักเรียน!C31</f>
        <v>42925</v>
      </c>
      <c r="E31" s="58" t="str">
        <f>ฉบับนักเรียน!D31</f>
        <v>นางสาวประภาพร  กลิ่นชวนชื่น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6/4</v>
      </c>
      <c r="D32" s="55">
        <f>ฉบับนักเรียน!C32</f>
        <v>43047</v>
      </c>
      <c r="E32" s="58" t="str">
        <f>ฉบับนักเรียน!D32</f>
        <v>นางสาวอริสา  ถนอมรัตน์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6/4</v>
      </c>
      <c r="D33" s="55">
        <f>ฉบับนักเรียน!C33</f>
        <v>43086</v>
      </c>
      <c r="E33" s="58" t="str">
        <f>ฉบับนักเรียน!D33</f>
        <v>นางสาวศิริปภา  อาญาเมือง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6/4</v>
      </c>
      <c r="D34" s="55">
        <f>ฉบับนักเรียน!C34</f>
        <v>43151</v>
      </c>
      <c r="E34" s="58" t="str">
        <f>ฉบับนักเรียน!D34</f>
        <v>นางสาวฐณัฐฐาษร  สงวนรัตน์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6/4</v>
      </c>
      <c r="D35" s="55">
        <f>ฉบับนักเรียน!C35</f>
        <v>43238</v>
      </c>
      <c r="E35" s="58" t="str">
        <f>ฉบับนักเรียน!D35</f>
        <v>นางสาวปรียาดา  มงคลทอง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6/4</v>
      </c>
      <c r="D36" s="55">
        <f>ฉบับนักเรียน!C36</f>
        <v>43247</v>
      </c>
      <c r="E36" s="58" t="str">
        <f>ฉบับนักเรียน!D36</f>
        <v>นางสาวอรพินท์  วุฒิชิต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6/4</v>
      </c>
      <c r="D37" s="55">
        <f>ฉบับนักเรียน!C37</f>
        <v>43366</v>
      </c>
      <c r="E37" s="58" t="str">
        <f>ฉบับนักเรียน!D37</f>
        <v>นางสาวพิชญาภัทร  วงษ์พรหม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6/4</v>
      </c>
      <c r="D38" s="55">
        <f>ฉบับนักเรียน!C38</f>
        <v>45079</v>
      </c>
      <c r="E38" s="58" t="str">
        <f>ฉบับนักเรียน!D38</f>
        <v>นางสาวสุนทราลักษณ์  กุมแก้ว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/>
      <c r="N57" s="91">
        <f>ฉบับผู้ปกครอง!S57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2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28" workbookViewId="0">
      <selection activeCell="C39" sqref="C39:S41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3" t="s">
        <v>0</v>
      </c>
      <c r="C2" s="94"/>
      <c r="D2" s="94"/>
      <c r="E2" s="94"/>
      <c r="F2" s="95"/>
      <c r="G2" s="106" t="s">
        <v>82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93" t="s">
        <v>71</v>
      </c>
      <c r="H3" s="95"/>
      <c r="I3" s="93" t="s">
        <v>72</v>
      </c>
      <c r="J3" s="95"/>
      <c r="K3" s="93" t="s">
        <v>73</v>
      </c>
      <c r="L3" s="95"/>
      <c r="M3" s="93" t="s">
        <v>74</v>
      </c>
      <c r="N3" s="95"/>
      <c r="O3" s="93" t="s">
        <v>75</v>
      </c>
      <c r="P3" s="95"/>
      <c r="Q3" s="61"/>
      <c r="R3" s="93" t="s">
        <v>76</v>
      </c>
      <c r="S3" s="9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6/4</v>
      </c>
      <c r="D5" s="55">
        <f>ฉบับนักเรียน!C5</f>
        <v>42403</v>
      </c>
      <c r="E5" s="58" t="str">
        <f>ฉบับนักเรียน!D5</f>
        <v>นายปกรณ์  สัตย์ไพศาลกิจ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1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6/4</v>
      </c>
      <c r="D6" s="55">
        <f>ฉบับนักเรียน!C6</f>
        <v>42827</v>
      </c>
      <c r="E6" s="58" t="str">
        <f>ฉบับนักเรียน!D6</f>
        <v>นายวชิรธร  เขียนแก้ว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6/4</v>
      </c>
      <c r="D7" s="55">
        <f>ฉบับนักเรียน!C7</f>
        <v>42829</v>
      </c>
      <c r="E7" s="58" t="str">
        <f>ฉบับนักเรียน!D7</f>
        <v>นายวันจักร  ตุ้มทอง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6/4</v>
      </c>
      <c r="D8" s="55">
        <f>ฉบับนักเรียน!C8</f>
        <v>42858</v>
      </c>
      <c r="E8" s="58" t="str">
        <f>ฉบับนักเรียน!D8</f>
        <v>นายโชติวัฒน์  ช้างเนียม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6/4</v>
      </c>
      <c r="D9" s="55">
        <f>ฉบับนักเรียน!C9</f>
        <v>42893</v>
      </c>
      <c r="E9" s="58" t="str">
        <f>ฉบับนักเรียน!D9</f>
        <v>นายชยพล  จิตรัตน์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6/4</v>
      </c>
      <c r="D10" s="55">
        <f>ฉบับนักเรียน!C10</f>
        <v>42906</v>
      </c>
      <c r="E10" s="58" t="str">
        <f>ฉบับนักเรียน!D10</f>
        <v>นายทัตธน  งามประดิษฐ์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6/4</v>
      </c>
      <c r="D11" s="55">
        <f>ฉบับนักเรียน!C11</f>
        <v>43015</v>
      </c>
      <c r="E11" s="58" t="str">
        <f>ฉบับนักเรียน!D11</f>
        <v>นายธิติกร  อนุศักดิ์พิทยา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6/4</v>
      </c>
      <c r="D12" s="55">
        <f>ฉบับนักเรียน!C12</f>
        <v>43019</v>
      </c>
      <c r="E12" s="58" t="str">
        <f>ฉบับนักเรียน!D12</f>
        <v>นายภูมิพัฒน์  พรมโพธิ์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6/4</v>
      </c>
      <c r="D13" s="55">
        <f>ฉบับนักเรียน!C13</f>
        <v>43055</v>
      </c>
      <c r="E13" s="58" t="str">
        <f>ฉบับนักเรียน!D13</f>
        <v>นายณัฐวุฒิ  มากเจริญ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6/4</v>
      </c>
      <c r="D14" s="55">
        <f>ฉบับนักเรียน!C14</f>
        <v>43096</v>
      </c>
      <c r="E14" s="58" t="str">
        <f>ฉบับนักเรียน!D14</f>
        <v>นายธีรธร  แพ่งยัง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6/4</v>
      </c>
      <c r="D15" s="55">
        <f>ฉบับนักเรียน!C15</f>
        <v>43105</v>
      </c>
      <c r="E15" s="58" t="str">
        <f>ฉบับนักเรียน!D15</f>
        <v>นายเอกอรุณ  ตระการสวัสดิ์ศรี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6/4</v>
      </c>
      <c r="D16" s="55">
        <f>ฉบับนักเรียน!C16</f>
        <v>43142</v>
      </c>
      <c r="E16" s="58" t="str">
        <f>ฉบับนักเรียน!D16</f>
        <v>นายวาทิต  ดอนม่วงไพร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6/4</v>
      </c>
      <c r="D17" s="55">
        <f>ฉบับนักเรียน!C17</f>
        <v>43171</v>
      </c>
      <c r="E17" s="58" t="str">
        <f>ฉบับนักเรียน!D17</f>
        <v>นายณัฐชนนท์  โอฬารนภาลัย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6/4</v>
      </c>
      <c r="D18" s="55">
        <f>ฉบับนักเรียน!C18</f>
        <v>43178</v>
      </c>
      <c r="E18" s="58" t="str">
        <f>ฉบับนักเรียน!D18</f>
        <v>นายภวัต  กิตติธนากร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6/4</v>
      </c>
      <c r="D19" s="55">
        <f>ฉบับนักเรียน!C19</f>
        <v>43213</v>
      </c>
      <c r="E19" s="58" t="str">
        <f>ฉบับนักเรียน!D19</f>
        <v>นายธนภัทร  วิโรจน์เตชะ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6/4</v>
      </c>
      <c r="D20" s="55">
        <f>ฉบับนักเรียน!C20</f>
        <v>43215</v>
      </c>
      <c r="E20" s="58" t="str">
        <f>ฉบับนักเรียน!D20</f>
        <v>นายปภังกร  มงคลนรกิจ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6/4</v>
      </c>
      <c r="D21" s="55">
        <f>ฉบับนักเรียน!C21</f>
        <v>43251</v>
      </c>
      <c r="E21" s="58" t="str">
        <f>ฉบับนักเรียน!D21</f>
        <v>นายชนะพล  ทองพูล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6/4</v>
      </c>
      <c r="D22" s="55">
        <f>ฉบับนักเรียน!C22</f>
        <v>43255</v>
      </c>
      <c r="E22" s="58" t="str">
        <f>ฉบับนักเรียน!D22</f>
        <v>นายปัณณวิชญ์  ร้อยมาลี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6/4</v>
      </c>
      <c r="D23" s="55">
        <f>ฉบับนักเรียน!C23</f>
        <v>43258</v>
      </c>
      <c r="E23" s="58" t="str">
        <f>ฉบับนักเรียน!D23</f>
        <v>นายภูวดล  เข็มทอง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6/4</v>
      </c>
      <c r="D24" s="55">
        <f>ฉบับนักเรียน!C24</f>
        <v>43260</v>
      </c>
      <c r="E24" s="58" t="str">
        <f>ฉบับนักเรียน!D24</f>
        <v>นายวันชัย  มีวงษ์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6/4</v>
      </c>
      <c r="D25" s="55">
        <f>ฉบับนักเรียน!C25</f>
        <v>43262</v>
      </c>
      <c r="E25" s="58" t="str">
        <f>ฉบับนักเรียน!D25</f>
        <v>นายอิศราสิทธิ์  เลี้ยงเจริญกิจ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6/4</v>
      </c>
      <c r="D26" s="55">
        <f>ฉบับนักเรียน!C26</f>
        <v>44546</v>
      </c>
      <c r="E26" s="58" t="str">
        <f>ฉบับนักเรียน!D26</f>
        <v>นายถิรพุทธิ์  เหมือนสุวรรณ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6/4</v>
      </c>
      <c r="D27" s="55">
        <f>ฉบับนักเรียน!C27</f>
        <v>44566</v>
      </c>
      <c r="E27" s="58" t="str">
        <f>ฉบับนักเรียน!D27</f>
        <v>นายปฏิภาณ  วิเชียรศรี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6/4</v>
      </c>
      <c r="D28" s="55">
        <f>ฉบับนักเรียน!C28</f>
        <v>45077</v>
      </c>
      <c r="E28" s="58" t="str">
        <f>ฉบับนักเรียน!D28</f>
        <v>นายคณาธิป  นอกขุนทด</v>
      </c>
      <c r="F28" s="26" t="str">
        <f>ฉบับนักเรียน!E28</f>
        <v>ชาย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6/4</v>
      </c>
      <c r="D29" s="55">
        <f>ฉบับนักเรียน!C29</f>
        <v>42885</v>
      </c>
      <c r="E29" s="58" t="str">
        <f>ฉบับนักเรียน!D29</f>
        <v>นางสาวพิชชาภา  จงไกรจักร์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6/4</v>
      </c>
      <c r="D30" s="55">
        <f>ฉบับนักเรียน!C30</f>
        <v>42924</v>
      </c>
      <c r="E30" s="58" t="str">
        <f>ฉบับนักเรียน!D30</f>
        <v>นางสาวศรินรัตน์  พจนปัญญารุจน์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6/4</v>
      </c>
      <c r="D31" s="55">
        <f>ฉบับนักเรียน!C31</f>
        <v>42925</v>
      </c>
      <c r="E31" s="58" t="str">
        <f>ฉบับนักเรียน!D31</f>
        <v>นางสาวประภาพร  กลิ่นชวนชื่น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6/4</v>
      </c>
      <c r="D32" s="55">
        <f>ฉบับนักเรียน!C32</f>
        <v>43047</v>
      </c>
      <c r="E32" s="58" t="str">
        <f>ฉบับนักเรียน!D32</f>
        <v>นางสาวอริสา  ถนอมรัตน์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6/4</v>
      </c>
      <c r="D33" s="55">
        <f>ฉบับนักเรียน!C33</f>
        <v>43086</v>
      </c>
      <c r="E33" s="58" t="str">
        <f>ฉบับนักเรียน!D33</f>
        <v>นางสาวศิริปภา  อาญาเมือง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6/4</v>
      </c>
      <c r="D34" s="55">
        <f>ฉบับนักเรียน!C34</f>
        <v>43151</v>
      </c>
      <c r="E34" s="58" t="str">
        <f>ฉบับนักเรียน!D34</f>
        <v>นางสาวฐณัฐฐาษร  สงวนรัตน์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6/4</v>
      </c>
      <c r="D35" s="55">
        <f>ฉบับนักเรียน!C35</f>
        <v>43238</v>
      </c>
      <c r="E35" s="58" t="str">
        <f>ฉบับนักเรียน!D35</f>
        <v>นางสาวปรียาดา  มงคลทอง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6/4</v>
      </c>
      <c r="D36" s="55">
        <f>ฉบับนักเรียน!C36</f>
        <v>43247</v>
      </c>
      <c r="E36" s="58" t="str">
        <f>ฉบับนักเรียน!D36</f>
        <v>นางสาวอรพินท์  วุฒิชิต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6/4</v>
      </c>
      <c r="D37" s="55">
        <f>ฉบับนักเรียน!C37</f>
        <v>43366</v>
      </c>
      <c r="E37" s="58" t="str">
        <f>ฉบับนักเรียน!D37</f>
        <v>นางสาวพิชญาภัทร  วงษ์พรหม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6/4</v>
      </c>
      <c r="D38" s="55">
        <f>ฉบับนักเรียน!C38</f>
        <v>45079</v>
      </c>
      <c r="E38" s="58" t="str">
        <f>ฉบับนักเรียน!D38</f>
        <v>นางสาวสุนทราลักษณ์  กุมแก้ว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/>
      <c r="N57" s="91">
        <f>equal1!N57</f>
        <v>0</v>
      </c>
      <c r="O57" s="92"/>
      <c r="P57" s="92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2" t="s">
        <v>63</v>
      </c>
      <c r="O58" s="92"/>
      <c r="P58" s="92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39" sqref="C39:S41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3" t="s">
        <v>0</v>
      </c>
      <c r="C2" s="94"/>
      <c r="D2" s="94"/>
      <c r="E2" s="94"/>
      <c r="F2" s="95"/>
      <c r="G2" s="106" t="s">
        <v>83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93" t="s">
        <v>71</v>
      </c>
      <c r="H3" s="95"/>
      <c r="I3" s="93" t="s">
        <v>72</v>
      </c>
      <c r="J3" s="95"/>
      <c r="K3" s="93" t="s">
        <v>73</v>
      </c>
      <c r="L3" s="95"/>
      <c r="M3" s="93" t="s">
        <v>74</v>
      </c>
      <c r="N3" s="95"/>
      <c r="O3" s="93" t="s">
        <v>75</v>
      </c>
      <c r="P3" s="95"/>
      <c r="Q3" s="61"/>
      <c r="R3" s="93" t="s">
        <v>76</v>
      </c>
      <c r="S3" s="95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6/4</v>
      </c>
      <c r="D5" s="55">
        <f>ฉบับนักเรียน!C5</f>
        <v>42403</v>
      </c>
      <c r="E5" s="58" t="str">
        <f>ฉบับนักเรียน!D5</f>
        <v>นายปกรณ์  สัตย์ไพศาลกิจ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6/4</v>
      </c>
      <c r="D6" s="55">
        <f>ฉบับนักเรียน!C6</f>
        <v>42827</v>
      </c>
      <c r="E6" s="58" t="str">
        <f>ฉบับนักเรียน!D6</f>
        <v>นายวชิรธร  เขียนแก้ว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6/4</v>
      </c>
      <c r="D7" s="55">
        <f>ฉบับนักเรียน!C7</f>
        <v>42829</v>
      </c>
      <c r="E7" s="58" t="str">
        <f>ฉบับนักเรียน!D7</f>
        <v>นายวันจักร  ตุ้มทอง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6/4</v>
      </c>
      <c r="D8" s="55">
        <f>ฉบับนักเรียน!C8</f>
        <v>42858</v>
      </c>
      <c r="E8" s="58" t="str">
        <f>ฉบับนักเรียน!D8</f>
        <v>นายโชติวัฒน์  ช้างเนียม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6/4</v>
      </c>
      <c r="D9" s="55">
        <f>ฉบับนักเรียน!C9</f>
        <v>42893</v>
      </c>
      <c r="E9" s="58" t="str">
        <f>ฉบับนักเรียน!D9</f>
        <v>นายชยพล  จิตรัตน์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6/4</v>
      </c>
      <c r="D10" s="55">
        <f>ฉบับนักเรียน!C10</f>
        <v>42906</v>
      </c>
      <c r="E10" s="58" t="str">
        <f>ฉบับนักเรียน!D10</f>
        <v>นายทัตธน  งามประดิษฐ์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6/4</v>
      </c>
      <c r="D11" s="55">
        <f>ฉบับนักเรียน!C11</f>
        <v>43015</v>
      </c>
      <c r="E11" s="58" t="str">
        <f>ฉบับนักเรียน!D11</f>
        <v>นายธิติกร  อนุศักดิ์พิทยา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6/4</v>
      </c>
      <c r="D12" s="55">
        <f>ฉบับนักเรียน!C12</f>
        <v>43019</v>
      </c>
      <c r="E12" s="58" t="str">
        <f>ฉบับนักเรียน!D12</f>
        <v>นายภูมิพัฒน์  พรมโพธิ์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6/4</v>
      </c>
      <c r="D13" s="55">
        <f>ฉบับนักเรียน!C13</f>
        <v>43055</v>
      </c>
      <c r="E13" s="58" t="str">
        <f>ฉบับนักเรียน!D13</f>
        <v>นายณัฐวุฒิ  มากเจริญ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6/4</v>
      </c>
      <c r="D14" s="55">
        <f>ฉบับนักเรียน!C14</f>
        <v>43096</v>
      </c>
      <c r="E14" s="58" t="str">
        <f>ฉบับนักเรียน!D14</f>
        <v>นายธีรธร  แพ่งยัง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6/4</v>
      </c>
      <c r="D15" s="55">
        <f>ฉบับนักเรียน!C15</f>
        <v>43105</v>
      </c>
      <c r="E15" s="58" t="str">
        <f>ฉบับนักเรียน!D15</f>
        <v>นายเอกอรุณ  ตระการสวัสดิ์ศรี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6/4</v>
      </c>
      <c r="D16" s="55">
        <f>ฉบับนักเรียน!C16</f>
        <v>43142</v>
      </c>
      <c r="E16" s="58" t="str">
        <f>ฉบับนักเรียน!D16</f>
        <v>นายวาทิต  ดอนม่วงไพร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6/4</v>
      </c>
      <c r="D17" s="55">
        <f>ฉบับนักเรียน!C17</f>
        <v>43171</v>
      </c>
      <c r="E17" s="58" t="str">
        <f>ฉบับนักเรียน!D17</f>
        <v>นายณัฐชนนท์  โอฬารนภาลัย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6/4</v>
      </c>
      <c r="D18" s="55">
        <f>ฉบับนักเรียน!C18</f>
        <v>43178</v>
      </c>
      <c r="E18" s="58" t="str">
        <f>ฉบับนักเรียน!D18</f>
        <v>นายภวัต  กิตติธนากร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6/4</v>
      </c>
      <c r="D19" s="55">
        <f>ฉบับนักเรียน!C19</f>
        <v>43213</v>
      </c>
      <c r="E19" s="58" t="str">
        <f>ฉบับนักเรียน!D19</f>
        <v>นายธนภัทร  วิโรจน์เตชะ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6/4</v>
      </c>
      <c r="D20" s="55">
        <f>ฉบับนักเรียน!C20</f>
        <v>43215</v>
      </c>
      <c r="E20" s="58" t="str">
        <f>ฉบับนักเรียน!D20</f>
        <v>นายปภังกร  มงคลนรกิจ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6/4</v>
      </c>
      <c r="D21" s="55">
        <f>ฉบับนักเรียน!C21</f>
        <v>43251</v>
      </c>
      <c r="E21" s="58" t="str">
        <f>ฉบับนักเรียน!D21</f>
        <v>นายชนะพล  ทองพูล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6/4</v>
      </c>
      <c r="D22" s="55">
        <f>ฉบับนักเรียน!C22</f>
        <v>43255</v>
      </c>
      <c r="E22" s="58" t="str">
        <f>ฉบับนักเรียน!D22</f>
        <v>นายปัณณวิชญ์  ร้อยมาลี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6/4</v>
      </c>
      <c r="D23" s="55">
        <f>ฉบับนักเรียน!C23</f>
        <v>43258</v>
      </c>
      <c r="E23" s="58" t="str">
        <f>ฉบับนักเรียน!D23</f>
        <v>นายภูวดล  เข็มทอง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6/4</v>
      </c>
      <c r="D24" s="55">
        <f>ฉบับนักเรียน!C24</f>
        <v>43260</v>
      </c>
      <c r="E24" s="58" t="str">
        <f>ฉบับนักเรียน!D24</f>
        <v>นายวันชัย  มีวงษ์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6/4</v>
      </c>
      <c r="D25" s="55">
        <f>ฉบับนักเรียน!C25</f>
        <v>43262</v>
      </c>
      <c r="E25" s="58" t="str">
        <f>ฉบับนักเรียน!D25</f>
        <v>นายอิศราสิทธิ์  เลี้ยงเจริญกิจ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6/4</v>
      </c>
      <c r="D26" s="55">
        <f>ฉบับนักเรียน!C26</f>
        <v>44546</v>
      </c>
      <c r="E26" s="58" t="str">
        <f>ฉบับนักเรียน!D26</f>
        <v>นายถิรพุทธิ์  เหมือนสุวรรณ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6/4</v>
      </c>
      <c r="D27" s="55">
        <f>ฉบับนักเรียน!C27</f>
        <v>44566</v>
      </c>
      <c r="E27" s="58" t="str">
        <f>ฉบับนักเรียน!D27</f>
        <v>นายปฏิภาณ  วิเชียรศรี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6/4</v>
      </c>
      <c r="D28" s="55">
        <f>ฉบับนักเรียน!C28</f>
        <v>45077</v>
      </c>
      <c r="E28" s="58" t="str">
        <f>ฉบับนักเรียน!D28</f>
        <v>นายคณาธิป  นอกขุนทด</v>
      </c>
      <c r="F28" s="26" t="str">
        <f>ฉบับนักเรียน!E28</f>
        <v>ชาย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6/4</v>
      </c>
      <c r="D29" s="55">
        <f>ฉบับนักเรียน!C29</f>
        <v>42885</v>
      </c>
      <c r="E29" s="58" t="str">
        <f>ฉบับนักเรียน!D29</f>
        <v>นางสาวพิชชาภา  จงไกรจักร์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6/4</v>
      </c>
      <c r="D30" s="55">
        <f>ฉบับนักเรียน!C30</f>
        <v>42924</v>
      </c>
      <c r="E30" s="58" t="str">
        <f>ฉบับนักเรียน!D30</f>
        <v>นางสาวศรินรัตน์  พจนปัญญารุจน์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6/4</v>
      </c>
      <c r="D31" s="55">
        <f>ฉบับนักเรียน!C31</f>
        <v>42925</v>
      </c>
      <c r="E31" s="58" t="str">
        <f>ฉบับนักเรียน!D31</f>
        <v>นางสาวประภาพร  กลิ่นชวนชื่น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6/4</v>
      </c>
      <c r="D32" s="55">
        <f>ฉบับนักเรียน!C32</f>
        <v>43047</v>
      </c>
      <c r="E32" s="58" t="str">
        <f>ฉบับนักเรียน!D32</f>
        <v>นางสาวอริสา  ถนอมรัตน์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6/4</v>
      </c>
      <c r="D33" s="55">
        <f>ฉบับนักเรียน!C33</f>
        <v>43086</v>
      </c>
      <c r="E33" s="58" t="str">
        <f>ฉบับนักเรียน!D33</f>
        <v>นางสาวศิริปภา  อาญาเมือง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6/4</v>
      </c>
      <c r="D34" s="55">
        <f>ฉบับนักเรียน!C34</f>
        <v>43151</v>
      </c>
      <c r="E34" s="58" t="str">
        <f>ฉบับนักเรียน!D34</f>
        <v>นางสาวฐณัฐฐาษร  สงวนรัตน์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6/4</v>
      </c>
      <c r="D35" s="55">
        <f>ฉบับนักเรียน!C35</f>
        <v>43238</v>
      </c>
      <c r="E35" s="58" t="str">
        <f>ฉบับนักเรียน!D35</f>
        <v>นางสาวปรียาดา  มงคลทอง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6/4</v>
      </c>
      <c r="D36" s="55">
        <f>ฉบับนักเรียน!C36</f>
        <v>43247</v>
      </c>
      <c r="E36" s="58" t="str">
        <f>ฉบับนักเรียน!D36</f>
        <v>นางสาวอรพินท์  วุฒิชิต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6/4</v>
      </c>
      <c r="D37" s="55">
        <f>ฉบับนักเรียน!C37</f>
        <v>43366</v>
      </c>
      <c r="E37" s="58" t="str">
        <f>ฉบับนักเรียน!D37</f>
        <v>นางสาวพิชญาภัทร  วงษ์พรหม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6/4</v>
      </c>
      <c r="D38" s="55">
        <f>ฉบับนักเรียน!C38</f>
        <v>45079</v>
      </c>
      <c r="E38" s="58" t="str">
        <f>ฉบับนักเรียน!D38</f>
        <v>นางสาวสุนทราลักษณ์  กุมแก้ว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/>
      <c r="N57" s="91">
        <f>equal2!N57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2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28" workbookViewId="0">
      <selection activeCell="C39" sqref="C39:S41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3" t="s">
        <v>0</v>
      </c>
      <c r="C2" s="94"/>
      <c r="D2" s="94"/>
      <c r="E2" s="94"/>
      <c r="F2" s="95"/>
      <c r="G2" s="61"/>
      <c r="H2" s="107" t="s">
        <v>84</v>
      </c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6/4</v>
      </c>
      <c r="D5" s="55">
        <f>ฉบับนักเรียน!C5</f>
        <v>42403</v>
      </c>
      <c r="E5" s="58" t="str">
        <f>ฉบับนักเรียน!D5</f>
        <v>นายปกรณ์  สัตย์ไพศาลกิจ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1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6/4</v>
      </c>
      <c r="D6" s="55">
        <f>ฉบับนักเรียน!C6</f>
        <v>42827</v>
      </c>
      <c r="E6" s="58" t="str">
        <f>ฉบับนักเรียน!D6</f>
        <v>นายวชิรธร  เขียนแก้ว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6/4</v>
      </c>
      <c r="D7" s="55">
        <f>ฉบับนักเรียน!C7</f>
        <v>42829</v>
      </c>
      <c r="E7" s="58" t="str">
        <f>ฉบับนักเรียน!D7</f>
        <v>นายวันจักร  ตุ้มทอง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6/4</v>
      </c>
      <c r="D8" s="55">
        <f>ฉบับนักเรียน!C8</f>
        <v>42858</v>
      </c>
      <c r="E8" s="58" t="str">
        <f>ฉบับนักเรียน!D8</f>
        <v>นายโชติวัฒน์  ช้างเนียม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6/4</v>
      </c>
      <c r="D9" s="55">
        <f>ฉบับนักเรียน!C9</f>
        <v>42893</v>
      </c>
      <c r="E9" s="58" t="str">
        <f>ฉบับนักเรียน!D9</f>
        <v>นายชยพล  จิตรัตน์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6/4</v>
      </c>
      <c r="D10" s="55">
        <f>ฉบับนักเรียน!C10</f>
        <v>42906</v>
      </c>
      <c r="E10" s="58" t="str">
        <f>ฉบับนักเรียน!D10</f>
        <v>นายทัตธน  งามประดิษฐ์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6/4</v>
      </c>
      <c r="D11" s="55">
        <f>ฉบับนักเรียน!C11</f>
        <v>43015</v>
      </c>
      <c r="E11" s="58" t="str">
        <f>ฉบับนักเรียน!D11</f>
        <v>นายธิติกร  อนุศักดิ์พิทยา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6/4</v>
      </c>
      <c r="D12" s="55">
        <f>ฉบับนักเรียน!C12</f>
        <v>43019</v>
      </c>
      <c r="E12" s="58" t="str">
        <f>ฉบับนักเรียน!D12</f>
        <v>นายภูมิพัฒน์  พรมโพธิ์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6/4</v>
      </c>
      <c r="D13" s="55">
        <f>ฉบับนักเรียน!C13</f>
        <v>43055</v>
      </c>
      <c r="E13" s="58" t="str">
        <f>ฉบับนักเรียน!D13</f>
        <v>นายณัฐวุฒิ  มากเจริญ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6/4</v>
      </c>
      <c r="D14" s="55">
        <f>ฉบับนักเรียน!C14</f>
        <v>43096</v>
      </c>
      <c r="E14" s="58" t="str">
        <f>ฉบับนักเรียน!D14</f>
        <v>นายธีรธร  แพ่งยัง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6/4</v>
      </c>
      <c r="D15" s="55">
        <f>ฉบับนักเรียน!C15</f>
        <v>43105</v>
      </c>
      <c r="E15" s="58" t="str">
        <f>ฉบับนักเรียน!D15</f>
        <v>นายเอกอรุณ  ตระการสวัสดิ์ศรี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6/4</v>
      </c>
      <c r="D16" s="55">
        <f>ฉบับนักเรียน!C16</f>
        <v>43142</v>
      </c>
      <c r="E16" s="58" t="str">
        <f>ฉบับนักเรียน!D16</f>
        <v>นายวาทิต  ดอนม่วงไพร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6/4</v>
      </c>
      <c r="D17" s="55">
        <f>ฉบับนักเรียน!C17</f>
        <v>43171</v>
      </c>
      <c r="E17" s="58" t="str">
        <f>ฉบับนักเรียน!D17</f>
        <v>นายณัฐชนนท์  โอฬารนภาลัย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6/4</v>
      </c>
      <c r="D18" s="55">
        <f>ฉบับนักเรียน!C18</f>
        <v>43178</v>
      </c>
      <c r="E18" s="58" t="str">
        <f>ฉบับนักเรียน!D18</f>
        <v>นายภวัต  กิตติธนากร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6/4</v>
      </c>
      <c r="D19" s="55">
        <f>ฉบับนักเรียน!C19</f>
        <v>43213</v>
      </c>
      <c r="E19" s="58" t="str">
        <f>ฉบับนักเรียน!D19</f>
        <v>นายธนภัทร  วิโรจน์เตชะ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6/4</v>
      </c>
      <c r="D20" s="55">
        <f>ฉบับนักเรียน!C20</f>
        <v>43215</v>
      </c>
      <c r="E20" s="58" t="str">
        <f>ฉบับนักเรียน!D20</f>
        <v>นายปภังกร  มงคลนรกิจ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6/4</v>
      </c>
      <c r="D21" s="55">
        <f>ฉบับนักเรียน!C21</f>
        <v>43251</v>
      </c>
      <c r="E21" s="58" t="str">
        <f>ฉบับนักเรียน!D21</f>
        <v>นายชนะพล  ทองพูล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6/4</v>
      </c>
      <c r="D22" s="55">
        <f>ฉบับนักเรียน!C22</f>
        <v>43255</v>
      </c>
      <c r="E22" s="58" t="str">
        <f>ฉบับนักเรียน!D22</f>
        <v>นายปัณณวิชญ์  ร้อยมาลี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6/4</v>
      </c>
      <c r="D23" s="55">
        <f>ฉบับนักเรียน!C23</f>
        <v>43258</v>
      </c>
      <c r="E23" s="58" t="str">
        <f>ฉบับนักเรียน!D23</f>
        <v>นายภูวดล  เข็มทอง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6/4</v>
      </c>
      <c r="D24" s="55">
        <f>ฉบับนักเรียน!C24</f>
        <v>43260</v>
      </c>
      <c r="E24" s="58" t="str">
        <f>ฉบับนักเรียน!D24</f>
        <v>นายวันชัย  มีวงษ์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6/4</v>
      </c>
      <c r="D25" s="55">
        <f>ฉบับนักเรียน!C25</f>
        <v>43262</v>
      </c>
      <c r="E25" s="58" t="str">
        <f>ฉบับนักเรียน!D25</f>
        <v>นายอิศราสิทธิ์  เลี้ยงเจริญกิจ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6/4</v>
      </c>
      <c r="D26" s="55">
        <f>ฉบับนักเรียน!C26</f>
        <v>44546</v>
      </c>
      <c r="E26" s="58" t="str">
        <f>ฉบับนักเรียน!D26</f>
        <v>นายถิรพุทธิ์  เหมือนสุวรรณ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6/4</v>
      </c>
      <c r="D27" s="55">
        <f>ฉบับนักเรียน!C27</f>
        <v>44566</v>
      </c>
      <c r="E27" s="58" t="str">
        <f>ฉบับนักเรียน!D27</f>
        <v>นายปฏิภาณ  วิเชียรศรี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6/4</v>
      </c>
      <c r="D28" s="55">
        <f>ฉบับนักเรียน!C28</f>
        <v>45077</v>
      </c>
      <c r="E28" s="58" t="str">
        <f>ฉบับนักเรียน!D28</f>
        <v>นายคณาธิป  นอกขุนทด</v>
      </c>
      <c r="F28" s="32" t="str">
        <f>ฉบับนักเรียน!E28</f>
        <v>ชาย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6/4</v>
      </c>
      <c r="D29" s="55">
        <f>ฉบับนักเรียน!C29</f>
        <v>42885</v>
      </c>
      <c r="E29" s="58" t="str">
        <f>ฉบับนักเรียน!D29</f>
        <v>นางสาวพิชชาภา  จงไกรจักร์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6/4</v>
      </c>
      <c r="D30" s="55">
        <f>ฉบับนักเรียน!C30</f>
        <v>42924</v>
      </c>
      <c r="E30" s="58" t="str">
        <f>ฉบับนักเรียน!D30</f>
        <v>นางสาวศรินรัตน์  พจนปัญญารุจน์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6/4</v>
      </c>
      <c r="D31" s="55">
        <f>ฉบับนักเรียน!C31</f>
        <v>42925</v>
      </c>
      <c r="E31" s="58" t="str">
        <f>ฉบับนักเรียน!D31</f>
        <v>นางสาวประภาพร  กลิ่นชวนชื่น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6/4</v>
      </c>
      <c r="D32" s="55">
        <f>ฉบับนักเรียน!C32</f>
        <v>43047</v>
      </c>
      <c r="E32" s="58" t="str">
        <f>ฉบับนักเรียน!D32</f>
        <v>นางสาวอริสา  ถนอมรัตน์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6/4</v>
      </c>
      <c r="D33" s="55">
        <f>ฉบับนักเรียน!C33</f>
        <v>43086</v>
      </c>
      <c r="E33" s="58" t="str">
        <f>ฉบับนักเรียน!D33</f>
        <v>นางสาวศิริปภา  อาญาเมือง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6/4</v>
      </c>
      <c r="D34" s="55">
        <f>ฉบับนักเรียน!C34</f>
        <v>43151</v>
      </c>
      <c r="E34" s="58" t="str">
        <f>ฉบับนักเรียน!D34</f>
        <v>นางสาวฐณัฐฐาษร  สงวนรัตน์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6/4</v>
      </c>
      <c r="D35" s="55">
        <f>ฉบับนักเรียน!C35</f>
        <v>43238</v>
      </c>
      <c r="E35" s="58" t="str">
        <f>ฉบับนักเรียน!D35</f>
        <v>นางสาวปรียาดา  มงคลทอง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6/4</v>
      </c>
      <c r="D36" s="55">
        <f>ฉบับนักเรียน!C36</f>
        <v>43247</v>
      </c>
      <c r="E36" s="58" t="str">
        <f>ฉบับนักเรียน!D36</f>
        <v>นางสาวอรพินท์  วุฒิชิต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6/4</v>
      </c>
      <c r="D37" s="55">
        <f>ฉบับนักเรียน!C37</f>
        <v>43366</v>
      </c>
      <c r="E37" s="58" t="str">
        <f>ฉบับนักเรียน!D37</f>
        <v>นางสาวพิชญาภัทร  วงษ์พรหม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6/4</v>
      </c>
      <c r="D38" s="55">
        <f>ฉบับนักเรียน!C38</f>
        <v>45079</v>
      </c>
      <c r="E38" s="58" t="str">
        <f>ฉบับนักเรียน!D38</f>
        <v>นางสาวสุนทราลักษณ์  กุมแก้ว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/>
      <c r="N57" s="91">
        <f>equal3!N57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2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39" sqref="C39:S41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3" t="s">
        <v>0</v>
      </c>
      <c r="C2" s="94"/>
      <c r="D2" s="94"/>
      <c r="E2" s="94"/>
      <c r="F2" s="95"/>
      <c r="G2" s="63"/>
      <c r="H2" s="107" t="s">
        <v>85</v>
      </c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6/4</v>
      </c>
      <c r="D5" s="55">
        <f>ฉบับนักเรียน!C5</f>
        <v>42403</v>
      </c>
      <c r="E5" s="58" t="str">
        <f>ฉบับนักเรียน!D5</f>
        <v>นายปกรณ์  สัตย์ไพศาลกิจ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1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6/4</v>
      </c>
      <c r="D6" s="55">
        <f>ฉบับนักเรียน!C6</f>
        <v>42827</v>
      </c>
      <c r="E6" s="58" t="str">
        <f>ฉบับนักเรียน!D6</f>
        <v>นายวชิรธร  เขียนแก้ว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6/4</v>
      </c>
      <c r="D7" s="55">
        <f>ฉบับนักเรียน!C7</f>
        <v>42829</v>
      </c>
      <c r="E7" s="58" t="str">
        <f>ฉบับนักเรียน!D7</f>
        <v>นายวันจักร  ตุ้มทอง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6/4</v>
      </c>
      <c r="D8" s="55">
        <f>ฉบับนักเรียน!C8</f>
        <v>42858</v>
      </c>
      <c r="E8" s="58" t="str">
        <f>ฉบับนักเรียน!D8</f>
        <v>นายโชติวัฒน์  ช้างเนียม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6/4</v>
      </c>
      <c r="D9" s="55">
        <f>ฉบับนักเรียน!C9</f>
        <v>42893</v>
      </c>
      <c r="E9" s="58" t="str">
        <f>ฉบับนักเรียน!D9</f>
        <v>นายชยพล  จิตรัตน์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6/4</v>
      </c>
      <c r="D10" s="55">
        <f>ฉบับนักเรียน!C10</f>
        <v>42906</v>
      </c>
      <c r="E10" s="58" t="str">
        <f>ฉบับนักเรียน!D10</f>
        <v>นายทัตธน  งามประดิษฐ์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6/4</v>
      </c>
      <c r="D11" s="55">
        <f>ฉบับนักเรียน!C11</f>
        <v>43015</v>
      </c>
      <c r="E11" s="58" t="str">
        <f>ฉบับนักเรียน!D11</f>
        <v>นายธิติกร  อนุศักดิ์พิทยา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6/4</v>
      </c>
      <c r="D12" s="55">
        <f>ฉบับนักเรียน!C12</f>
        <v>43019</v>
      </c>
      <c r="E12" s="58" t="str">
        <f>ฉบับนักเรียน!D12</f>
        <v>นายภูมิพัฒน์  พรมโพธิ์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6/4</v>
      </c>
      <c r="D13" s="55">
        <f>ฉบับนักเรียน!C13</f>
        <v>43055</v>
      </c>
      <c r="E13" s="58" t="str">
        <f>ฉบับนักเรียน!D13</f>
        <v>นายณัฐวุฒิ  มากเจริญ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6/4</v>
      </c>
      <c r="D14" s="55">
        <f>ฉบับนักเรียน!C14</f>
        <v>43096</v>
      </c>
      <c r="E14" s="58" t="str">
        <f>ฉบับนักเรียน!D14</f>
        <v>นายธีรธร  แพ่งยัง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6/4</v>
      </c>
      <c r="D15" s="55">
        <f>ฉบับนักเรียน!C15</f>
        <v>43105</v>
      </c>
      <c r="E15" s="58" t="str">
        <f>ฉบับนักเรียน!D15</f>
        <v>นายเอกอรุณ  ตระการสวัสดิ์ศรี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6/4</v>
      </c>
      <c r="D16" s="55">
        <f>ฉบับนักเรียน!C16</f>
        <v>43142</v>
      </c>
      <c r="E16" s="58" t="str">
        <f>ฉบับนักเรียน!D16</f>
        <v>นายวาทิต  ดอนม่วงไพร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6/4</v>
      </c>
      <c r="D17" s="55">
        <f>ฉบับนักเรียน!C17</f>
        <v>43171</v>
      </c>
      <c r="E17" s="58" t="str">
        <f>ฉบับนักเรียน!D17</f>
        <v>นายณัฐชนนท์  โอฬารนภาลัย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6/4</v>
      </c>
      <c r="D18" s="55">
        <f>ฉบับนักเรียน!C18</f>
        <v>43178</v>
      </c>
      <c r="E18" s="58" t="str">
        <f>ฉบับนักเรียน!D18</f>
        <v>นายภวัต  กิตติธนากร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6/4</v>
      </c>
      <c r="D19" s="55">
        <f>ฉบับนักเรียน!C19</f>
        <v>43213</v>
      </c>
      <c r="E19" s="58" t="str">
        <f>ฉบับนักเรียน!D19</f>
        <v>นายธนภัทร  วิโรจน์เตชะ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6/4</v>
      </c>
      <c r="D20" s="55">
        <f>ฉบับนักเรียน!C20</f>
        <v>43215</v>
      </c>
      <c r="E20" s="58" t="str">
        <f>ฉบับนักเรียน!D20</f>
        <v>นายปภังกร  มงคลนรกิจ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6/4</v>
      </c>
      <c r="D21" s="55">
        <f>ฉบับนักเรียน!C21</f>
        <v>43251</v>
      </c>
      <c r="E21" s="58" t="str">
        <f>ฉบับนักเรียน!D21</f>
        <v>นายชนะพล  ทองพูล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6/4</v>
      </c>
      <c r="D22" s="55">
        <f>ฉบับนักเรียน!C22</f>
        <v>43255</v>
      </c>
      <c r="E22" s="58" t="str">
        <f>ฉบับนักเรียน!D22</f>
        <v>นายปัณณวิชญ์  ร้อยมาลี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6/4</v>
      </c>
      <c r="D23" s="55">
        <f>ฉบับนักเรียน!C23</f>
        <v>43258</v>
      </c>
      <c r="E23" s="58" t="str">
        <f>ฉบับนักเรียน!D23</f>
        <v>นายภูวดล  เข็มทอง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6/4</v>
      </c>
      <c r="D24" s="55">
        <f>ฉบับนักเรียน!C24</f>
        <v>43260</v>
      </c>
      <c r="E24" s="58" t="str">
        <f>ฉบับนักเรียน!D24</f>
        <v>นายวันชัย  มีวงษ์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6/4</v>
      </c>
      <c r="D25" s="55">
        <f>ฉบับนักเรียน!C25</f>
        <v>43262</v>
      </c>
      <c r="E25" s="58" t="str">
        <f>ฉบับนักเรียน!D25</f>
        <v>นายอิศราสิทธิ์  เลี้ยงเจริญกิจ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6/4</v>
      </c>
      <c r="D26" s="55">
        <f>ฉบับนักเรียน!C26</f>
        <v>44546</v>
      </c>
      <c r="E26" s="58" t="str">
        <f>ฉบับนักเรียน!D26</f>
        <v>นายถิรพุทธิ์  เหมือนสุวรรณ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6/4</v>
      </c>
      <c r="D27" s="55">
        <f>ฉบับนักเรียน!C27</f>
        <v>44566</v>
      </c>
      <c r="E27" s="58" t="str">
        <f>ฉบับนักเรียน!D27</f>
        <v>นายปฏิภาณ  วิเชียรศรี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6/4</v>
      </c>
      <c r="D28" s="55">
        <f>ฉบับนักเรียน!C28</f>
        <v>45077</v>
      </c>
      <c r="E28" s="58" t="str">
        <f>ฉบับนักเรียน!D28</f>
        <v>นายคณาธิป  นอกขุนทด</v>
      </c>
      <c r="F28" s="32" t="str">
        <f>ฉบับนักเรียน!E28</f>
        <v>ชาย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6/4</v>
      </c>
      <c r="D29" s="55">
        <f>ฉบับนักเรียน!C29</f>
        <v>42885</v>
      </c>
      <c r="E29" s="58" t="str">
        <f>ฉบับนักเรียน!D29</f>
        <v>นางสาวพิชชาภา  จงไกรจักร์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6/4</v>
      </c>
      <c r="D30" s="55">
        <f>ฉบับนักเรียน!C30</f>
        <v>42924</v>
      </c>
      <c r="E30" s="58" t="str">
        <f>ฉบับนักเรียน!D30</f>
        <v>นางสาวศรินรัตน์  พจนปัญญารุจน์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6/4</v>
      </c>
      <c r="D31" s="55">
        <f>ฉบับนักเรียน!C31</f>
        <v>42925</v>
      </c>
      <c r="E31" s="58" t="str">
        <f>ฉบับนักเรียน!D31</f>
        <v>นางสาวประภาพร  กลิ่นชวนชื่น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6/4</v>
      </c>
      <c r="D32" s="55">
        <f>ฉบับนักเรียน!C32</f>
        <v>43047</v>
      </c>
      <c r="E32" s="58" t="str">
        <f>ฉบับนักเรียน!D32</f>
        <v>นางสาวอริสา  ถนอมรัตน์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6/4</v>
      </c>
      <c r="D33" s="55">
        <f>ฉบับนักเรียน!C33</f>
        <v>43086</v>
      </c>
      <c r="E33" s="58" t="str">
        <f>ฉบับนักเรียน!D33</f>
        <v>นางสาวศิริปภา  อาญาเมือง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6/4</v>
      </c>
      <c r="D34" s="55">
        <f>ฉบับนักเรียน!C34</f>
        <v>43151</v>
      </c>
      <c r="E34" s="58" t="str">
        <f>ฉบับนักเรียน!D34</f>
        <v>นางสาวฐณัฐฐาษร  สงวนรัตน์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6/4</v>
      </c>
      <c r="D35" s="55">
        <f>ฉบับนักเรียน!C35</f>
        <v>43238</v>
      </c>
      <c r="E35" s="58" t="str">
        <f>ฉบับนักเรียน!D35</f>
        <v>นางสาวปรียาดา  มงคลทอง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6/4</v>
      </c>
      <c r="D36" s="55">
        <f>ฉบับนักเรียน!C36</f>
        <v>43247</v>
      </c>
      <c r="E36" s="58" t="str">
        <f>ฉบับนักเรียน!D36</f>
        <v>นางสาวอรพินท์  วุฒิชิต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6/4</v>
      </c>
      <c r="D37" s="55">
        <f>ฉบับนักเรียน!C37</f>
        <v>43366</v>
      </c>
      <c r="E37" s="58" t="str">
        <f>ฉบับนักเรียน!D37</f>
        <v>นางสาวพิชญาภัทร  วงษ์พรหม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6/4</v>
      </c>
      <c r="D38" s="55">
        <f>ฉบับนักเรียน!C38</f>
        <v>45079</v>
      </c>
      <c r="E38" s="58" t="str">
        <f>ฉบับนักเรียน!D38</f>
        <v>นางสาวสุนทราลักษณ์  กุมแก้ว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/>
      <c r="N57" s="91">
        <f>report1!N57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5" zoomScale="90" zoomScaleNormal="90" workbookViewId="0">
      <selection activeCell="L57" sqref="L56:L57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3" t="s">
        <v>0</v>
      </c>
      <c r="C2" s="94"/>
      <c r="D2" s="94"/>
      <c r="E2" s="94"/>
      <c r="F2" s="95"/>
      <c r="G2" s="63"/>
      <c r="H2" s="107" t="s">
        <v>86</v>
      </c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3" t="str">
        <f>ฉบับนักเรียน!A3</f>
        <v xml:space="preserve">นายศุภมิตร ดีโท  </v>
      </c>
      <c r="C3" s="94"/>
      <c r="D3" s="94"/>
      <c r="E3" s="94"/>
      <c r="F3" s="95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6/4</v>
      </c>
      <c r="D5" s="82">
        <f>ฉบับนักเรียน!C5</f>
        <v>42403</v>
      </c>
      <c r="E5" s="48" t="str">
        <f>ฉบับนักเรียน!D5</f>
        <v>นายปกรณ์  สัตย์ไพศาลกิจ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6/4</v>
      </c>
      <c r="D6" s="82">
        <f>ฉบับนักเรียน!C6</f>
        <v>42827</v>
      </c>
      <c r="E6" s="48" t="str">
        <f>ฉบับนักเรียน!D6</f>
        <v>นายวชิรธร  เขียนแก้ว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6/4</v>
      </c>
      <c r="D7" s="82">
        <f>ฉบับนักเรียน!C7</f>
        <v>42829</v>
      </c>
      <c r="E7" s="48" t="str">
        <f>ฉบับนักเรียน!D7</f>
        <v>นายวันจักร  ตุ้มทอง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6/4</v>
      </c>
      <c r="D8" s="82">
        <f>ฉบับนักเรียน!C8</f>
        <v>42858</v>
      </c>
      <c r="E8" s="48" t="str">
        <f>ฉบับนักเรียน!D8</f>
        <v>นายโชติวัฒน์  ช้างเนียม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6/4</v>
      </c>
      <c r="D9" s="82">
        <f>ฉบับนักเรียน!C9</f>
        <v>42893</v>
      </c>
      <c r="E9" s="48" t="str">
        <f>ฉบับนักเรียน!D9</f>
        <v>นายชยพล  จิตรัตน์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6/4</v>
      </c>
      <c r="D10" s="82">
        <f>ฉบับนักเรียน!C10</f>
        <v>42906</v>
      </c>
      <c r="E10" s="48" t="str">
        <f>ฉบับนักเรียน!D10</f>
        <v>นายทัตธน  งามประดิษฐ์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6/4</v>
      </c>
      <c r="D11" s="82">
        <f>ฉบับนักเรียน!C11</f>
        <v>43015</v>
      </c>
      <c r="E11" s="48" t="str">
        <f>ฉบับนักเรียน!D11</f>
        <v>นายธิติกร  อนุศักดิ์พิทยา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6/4</v>
      </c>
      <c r="D12" s="82">
        <f>ฉบับนักเรียน!C12</f>
        <v>43019</v>
      </c>
      <c r="E12" s="48" t="str">
        <f>ฉบับนักเรียน!D12</f>
        <v>นายภูมิพัฒน์  พรมโพธิ์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6/4</v>
      </c>
      <c r="D13" s="82">
        <f>ฉบับนักเรียน!C13</f>
        <v>43055</v>
      </c>
      <c r="E13" s="48" t="str">
        <f>ฉบับนักเรียน!D13</f>
        <v>นายณัฐวุฒิ  มากเจริญ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6/4</v>
      </c>
      <c r="D14" s="82">
        <f>ฉบับนักเรียน!C14</f>
        <v>43096</v>
      </c>
      <c r="E14" s="48" t="str">
        <f>ฉบับนักเรียน!D14</f>
        <v>นายธีรธร  แพ่งยัง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6/4</v>
      </c>
      <c r="D15" s="82">
        <f>ฉบับนักเรียน!C15</f>
        <v>43105</v>
      </c>
      <c r="E15" s="48" t="str">
        <f>ฉบับนักเรียน!D15</f>
        <v>นายเอกอรุณ  ตระการสวัสดิ์ศรี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6/4</v>
      </c>
      <c r="D16" s="82">
        <f>ฉบับนักเรียน!C16</f>
        <v>43142</v>
      </c>
      <c r="E16" s="48" t="str">
        <f>ฉบับนักเรียน!D16</f>
        <v>นายวาทิต  ดอนม่วงไพร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6/4</v>
      </c>
      <c r="D17" s="82">
        <f>ฉบับนักเรียน!C17</f>
        <v>43171</v>
      </c>
      <c r="E17" s="48" t="str">
        <f>ฉบับนักเรียน!D17</f>
        <v>นายณัฐชนนท์  โอฬารนภาลัย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6/4</v>
      </c>
      <c r="D18" s="82">
        <f>ฉบับนักเรียน!C18</f>
        <v>43178</v>
      </c>
      <c r="E18" s="48" t="str">
        <f>ฉบับนักเรียน!D18</f>
        <v>นายภวัต  กิตติธนากร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6/4</v>
      </c>
      <c r="D19" s="82">
        <f>ฉบับนักเรียน!C19</f>
        <v>43213</v>
      </c>
      <c r="E19" s="48" t="str">
        <f>ฉบับนักเรียน!D19</f>
        <v>นายธนภัทร  วิโรจน์เตชะ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6/4</v>
      </c>
      <c r="D20" s="82">
        <f>ฉบับนักเรียน!C20</f>
        <v>43215</v>
      </c>
      <c r="E20" s="48" t="str">
        <f>ฉบับนักเรียน!D20</f>
        <v>นายปภังกร  มงคลนรกิจ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6/4</v>
      </c>
      <c r="D21" s="82">
        <f>ฉบับนักเรียน!C21</f>
        <v>43251</v>
      </c>
      <c r="E21" s="48" t="str">
        <f>ฉบับนักเรียน!D21</f>
        <v>นายชนะพล  ทองพูล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6/4</v>
      </c>
      <c r="D22" s="82">
        <f>ฉบับนักเรียน!C22</f>
        <v>43255</v>
      </c>
      <c r="E22" s="48" t="str">
        <f>ฉบับนักเรียน!D22</f>
        <v>นายปัณณวิชญ์  ร้อยมาลี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6/4</v>
      </c>
      <c r="D23" s="82">
        <f>ฉบับนักเรียน!C23</f>
        <v>43258</v>
      </c>
      <c r="E23" s="48" t="str">
        <f>ฉบับนักเรียน!D23</f>
        <v>นายภูวดล  เข็มทอง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6/4</v>
      </c>
      <c r="D24" s="82">
        <f>ฉบับนักเรียน!C24</f>
        <v>43260</v>
      </c>
      <c r="E24" s="48" t="str">
        <f>ฉบับนักเรียน!D24</f>
        <v>นายวันชัย  มีวงษ์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6/4</v>
      </c>
      <c r="D25" s="82">
        <f>ฉบับนักเรียน!C25</f>
        <v>43262</v>
      </c>
      <c r="E25" s="48" t="str">
        <f>ฉบับนักเรียน!D25</f>
        <v>นายอิศราสิทธิ์  เลี้ยงเจริญกิจ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6/4</v>
      </c>
      <c r="D26" s="82">
        <f>ฉบับนักเรียน!C26</f>
        <v>44546</v>
      </c>
      <c r="E26" s="48" t="str">
        <f>ฉบับนักเรียน!D26</f>
        <v>นายถิรพุทธิ์  เหมือนสุวรรณ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6/4</v>
      </c>
      <c r="D27" s="82">
        <f>ฉบับนักเรียน!C27</f>
        <v>44566</v>
      </c>
      <c r="E27" s="48" t="str">
        <f>ฉบับนักเรียน!D27</f>
        <v>นายปฏิภาณ  วิเชียรศรี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6/4</v>
      </c>
      <c r="D28" s="82">
        <f>ฉบับนักเรียน!C28</f>
        <v>45077</v>
      </c>
      <c r="E28" s="48" t="str">
        <f>ฉบับนักเรียน!D28</f>
        <v>นายคณาธิป  นอกขุนทด</v>
      </c>
      <c r="F28" s="32" t="str">
        <f>ฉบับนักเรียน!E28</f>
        <v>ชาย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6/4</v>
      </c>
      <c r="D29" s="82">
        <f>ฉบับนักเรียน!C29</f>
        <v>42885</v>
      </c>
      <c r="E29" s="48" t="str">
        <f>ฉบับนักเรียน!D29</f>
        <v>นางสาวพิชชาภา  จงไกรจักร์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6/4</v>
      </c>
      <c r="D30" s="82">
        <f>ฉบับนักเรียน!C30</f>
        <v>42924</v>
      </c>
      <c r="E30" s="48" t="str">
        <f>ฉบับนักเรียน!D30</f>
        <v>นางสาวศรินรัตน์  พจนปัญญารุจน์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6/4</v>
      </c>
      <c r="D31" s="82">
        <f>ฉบับนักเรียน!C31</f>
        <v>42925</v>
      </c>
      <c r="E31" s="48" t="str">
        <f>ฉบับนักเรียน!D31</f>
        <v>นางสาวประภาพร  กลิ่นชวนชื่น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6/4</v>
      </c>
      <c r="D32" s="82">
        <f>ฉบับนักเรียน!C32</f>
        <v>43047</v>
      </c>
      <c r="E32" s="48" t="str">
        <f>ฉบับนักเรียน!D32</f>
        <v>นางสาวอริสา  ถนอมรัตน์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6/4</v>
      </c>
      <c r="D33" s="82">
        <f>ฉบับนักเรียน!C33</f>
        <v>43086</v>
      </c>
      <c r="E33" s="48" t="str">
        <f>ฉบับนักเรียน!D33</f>
        <v>นางสาวศิริปภา  อาญาเมือง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6/4</v>
      </c>
      <c r="D34" s="82">
        <f>ฉบับนักเรียน!C34</f>
        <v>43151</v>
      </c>
      <c r="E34" s="48" t="str">
        <f>ฉบับนักเรียน!D34</f>
        <v>นางสาวฐณัฐฐาษร  สงวนรัตน์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6/4</v>
      </c>
      <c r="D35" s="82">
        <f>ฉบับนักเรียน!C35</f>
        <v>43238</v>
      </c>
      <c r="E35" s="48" t="str">
        <f>ฉบับนักเรียน!D35</f>
        <v>นางสาวปรียาดา  มงคลทอง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6/4</v>
      </c>
      <c r="D36" s="82">
        <f>ฉบับนักเรียน!C36</f>
        <v>43247</v>
      </c>
      <c r="E36" s="48" t="str">
        <f>ฉบับนักเรียน!D36</f>
        <v>นางสาวอรพินท์  วุฒิชิต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6/4</v>
      </c>
      <c r="D37" s="82">
        <f>ฉบับนักเรียน!C37</f>
        <v>43366</v>
      </c>
      <c r="E37" s="48" t="str">
        <f>ฉบับนักเรียน!D37</f>
        <v>นางสาวพิชญาภัทร  วงษ์พรหม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6/4</v>
      </c>
      <c r="D38" s="82">
        <f>ฉบับนักเรียน!C38</f>
        <v>45079</v>
      </c>
      <c r="E38" s="48" t="str">
        <f>ฉบับนักเรียน!D38</f>
        <v>นางสาวสุนทราลักษณ์  กุมแก้ว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82"/>
      <c r="E39" s="4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82"/>
      <c r="E40" s="4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2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2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นายศุภมิตร ดีโท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1">
        <f>report1!N57</f>
        <v>0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